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charts/chart9.xml" ContentType="application/vnd.openxmlformats-officedocument.drawingml.chart+xml"/>
  <Override PartName="/xl/theme/themeOverride3.xml" ContentType="application/vnd.openxmlformats-officedocument.themeOverride+xml"/>
  <Override PartName="/xl/charts/chart10.xml" ContentType="application/vnd.openxmlformats-officedocument.drawingml.chart+xml"/>
  <Override PartName="/xl/theme/themeOverride4.xml" ContentType="application/vnd.openxmlformats-officedocument.themeOverride+xml"/>
  <Override PartName="/xl/charts/chart11.xml" ContentType="application/vnd.openxmlformats-officedocument.drawingml.chart+xml"/>
  <Override PartName="/xl/theme/themeOverride5.xml" ContentType="application/vnd.openxmlformats-officedocument.themeOverride+xml"/>
  <Override PartName="/xl/charts/chart12.xml" ContentType="application/vnd.openxmlformats-officedocument.drawingml.chart+xml"/>
  <Override PartName="/xl/theme/themeOverride6.xml" ContentType="application/vnd.openxmlformats-officedocument.themeOverride+xml"/>
  <Override PartName="/xl/charts/chart13.xml" ContentType="application/vnd.openxmlformats-officedocument.drawingml.chart+xml"/>
  <Override PartName="/xl/theme/themeOverride7.xml" ContentType="application/vnd.openxmlformats-officedocument.themeOverride+xml"/>
  <Override PartName="/xl/charts/chart14.xml" ContentType="application/vnd.openxmlformats-officedocument.drawingml.chart+xml"/>
  <Override PartName="/xl/theme/themeOverride8.xml" ContentType="application/vnd.openxmlformats-officedocument.themeOverrid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theme/themeOverride9.xml" ContentType="application/vnd.openxmlformats-officedocument.themeOverride+xml"/>
  <Override PartName="/xl/drawings/drawing8.xml" ContentType="application/vnd.openxmlformats-officedocument.drawing+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0.xml" ContentType="application/vnd.openxmlformats-officedocument.themeOverride+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2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14.xml" ContentType="application/vnd.ms-office.chartstyle+xml"/>
  <Override PartName="/xl/charts/colors14.xml" ContentType="application/vnd.ms-office.chartcolorstyle+xml"/>
  <Override PartName="/xl/charts/chart23.xml" ContentType="application/vnd.openxmlformats-officedocument.drawingml.chart+xml"/>
  <Override PartName="/xl/charts/style15.xml" ContentType="application/vnd.ms-office.chartstyle+xml"/>
  <Override PartName="/xl/charts/colors15.xml" ContentType="application/vnd.ms-office.chartcolorstyle+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29.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charts/chart30.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3.xml" ContentType="application/vnd.openxmlformats-officedocument.themeOverride+xml"/>
  <Override PartName="/xl/charts/chart31.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4.xml" ContentType="application/vnd.openxmlformats-officedocument.themeOverride+xml"/>
  <Override PartName="/xl/charts/chart32.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5.xml" ContentType="application/vnd.openxmlformats-officedocument.themeOverride+xml"/>
  <Override PartName="/xl/charts/chart33.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6.xml" ContentType="application/vnd.openxmlformats-officedocument.themeOverride+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7.xml" ContentType="application/vnd.openxmlformats-officedocument.themeOverride+xml"/>
  <Override PartName="/xl/charts/chart35.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8.xml" ContentType="application/vnd.openxmlformats-officedocument.themeOverride+xml"/>
  <Override PartName="/xl/charts/chart36.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9.xml" ContentType="application/vnd.openxmlformats-officedocument.themeOverride+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0.xml" ContentType="application/vnd.openxmlformats-officedocument.themeOverride+xml"/>
  <Override PartName="/xl/charts/chart38.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1.xml" ContentType="application/vnd.openxmlformats-officedocument.themeOverride+xml"/>
  <Override PartName="/xl/charts/chart39.xml" ContentType="application/vnd.openxmlformats-officedocument.drawingml.chart+xml"/>
  <Override PartName="/xl/charts/style31.xml" ContentType="application/vnd.ms-office.chartstyle+xml"/>
  <Override PartName="/xl/charts/colors31.xml" ContentType="application/vnd.ms-office.chartcolorstyle+xml"/>
  <Override PartName="/xl/charts/chart40.xml" ContentType="application/vnd.openxmlformats-officedocument.drawingml.chart+xml"/>
  <Override PartName="/xl/charts/style32.xml" ContentType="application/vnd.ms-office.chartstyle+xml"/>
  <Override PartName="/xl/charts/colors32.xml" ContentType="application/vnd.ms-office.chartcolorstyle+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2.xml" ContentType="application/vnd.openxmlformats-officedocument.themeOverride+xml"/>
  <Override PartName="/xl/charts/chart42.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3.xml" ContentType="application/vnd.openxmlformats-officedocument.themeOverride+xml"/>
  <Override PartName="/xl/drawings/drawing12.xml" ContentType="application/vnd.openxmlformats-officedocument.drawing+xml"/>
  <Override PartName="/xl/charts/chart43.xml" ContentType="application/vnd.openxmlformats-officedocument.drawingml.chart+xml"/>
  <Override PartName="/xl/charts/style35.xml" ContentType="application/vnd.ms-office.chartstyle+xml"/>
  <Override PartName="/xl/charts/colors35.xml" ContentType="application/vnd.ms-office.chartcolorstyle+xml"/>
  <Override PartName="/xl/charts/chart44.xml" ContentType="application/vnd.openxmlformats-officedocument.drawingml.chart+xml"/>
  <Override PartName="/xl/charts/style36.xml" ContentType="application/vnd.ms-office.chartstyle+xml"/>
  <Override PartName="/xl/charts/colors36.xml" ContentType="application/vnd.ms-office.chartcolorstyle+xml"/>
  <Override PartName="/xl/charts/chart4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3.xml" ContentType="application/vnd.openxmlformats-officedocument.drawing+xml"/>
  <Override PartName="/xl/comments1.xml" ContentType="application/vnd.openxmlformats-officedocument.spreadsheetml.comments+xml"/>
  <Override PartName="/xl/charts/chart46.xml" ContentType="application/vnd.openxmlformats-officedocument.drawingml.chart+xml"/>
  <Override PartName="/xl/charts/style38.xml" ContentType="application/vnd.ms-office.chartstyle+xml"/>
  <Override PartName="/xl/charts/colors38.xml" ContentType="application/vnd.ms-office.chartcolorstyle+xml"/>
  <Override PartName="/xl/charts/chart47.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24.xml" ContentType="application/vnd.openxmlformats-officedocument.themeOverride+xml"/>
  <Override PartName="/xl/charts/chart48.xml" ContentType="application/vnd.openxmlformats-officedocument.drawingml.chart+xml"/>
  <Override PartName="/xl/charts/style40.xml" ContentType="application/vnd.ms-office.chartstyle+xml"/>
  <Override PartName="/xl/charts/colors40.xml" ContentType="application/vnd.ms-office.chartcolorstyle+xml"/>
  <Override PartName="/xl/charts/chart49.xml" ContentType="application/vnd.openxmlformats-officedocument.drawingml.chart+xml"/>
  <Override PartName="/xl/charts/style41.xml" ContentType="application/vnd.ms-office.chartstyle+xml"/>
  <Override PartName="/xl/charts/colors41.xml" ContentType="application/vnd.ms-office.chartcolorstyle+xml"/>
  <Override PartName="/xl/charts/chart50.xml" ContentType="application/vnd.openxmlformats-officedocument.drawingml.chart+xml"/>
  <Override PartName="/xl/charts/style42.xml" ContentType="application/vnd.ms-office.chartstyle+xml"/>
  <Override PartName="/xl/charts/colors42.xml" ContentType="application/vnd.ms-office.chartcolorstyle+xml"/>
  <Override PartName="/xl/charts/chart51.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4.xml" ContentType="application/vnd.openxmlformats-officedocument.drawing+xml"/>
  <Override PartName="/xl/charts/chart52.xml" ContentType="application/vnd.openxmlformats-officedocument.drawingml.chart+xml"/>
  <Override PartName="/xl/theme/themeOverride25.xml" ContentType="application/vnd.openxmlformats-officedocument.themeOverride+xml"/>
  <Override PartName="/xl/charts/chart53.xml" ContentType="application/vnd.openxmlformats-officedocument.drawingml.chart+xml"/>
  <Override PartName="/xl/theme/themeOverride26.xml" ContentType="application/vnd.openxmlformats-officedocument.themeOverride+xml"/>
  <Override PartName="/xl/drawings/drawing15.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SPAC\TBE\4T2025\"/>
    </mc:Choice>
  </mc:AlternateContent>
  <xr:revisionPtr revIDLastSave="0" documentId="13_ncr:1_{7BD2D4D6-5DF5-4CAD-A69C-AA0998C15BC4}" xr6:coauthVersionLast="47" xr6:coauthVersionMax="47" xr10:uidLastSave="{00000000-0000-0000-0000-000000000000}"/>
  <bookViews>
    <workbookView xWindow="-120" yWindow="-120" windowWidth="29040" windowHeight="15720" firstSheet="12" activeTab="16" xr2:uid="{0841FC12-4D63-4E34-9458-A477B9A4004D}"/>
  </bookViews>
  <sheets>
    <sheet name="Couverture" sheetId="1" r:id="rId1"/>
    <sheet name="Garde" sheetId="2" r:id="rId2"/>
    <sheet name="AVANT-PROPOS" sheetId="3" r:id="rId3"/>
    <sheet name="SOMMAIRE" sheetId="4" r:id="rId4"/>
    <sheet name="RESUME" sheetId="5" r:id="rId5"/>
    <sheet name="SectReel_CNT" sheetId="6" r:id="rId6"/>
    <sheet name="SectReel_Annexe_CNT" sheetId="7" r:id="rId7"/>
    <sheet name="SectReel_IHPC" sheetId="8" r:id="rId8"/>
    <sheet name="SectReel_IPI" sheetId="9" r:id="rId9"/>
    <sheet name="SectReel_Elevage" sheetId="10" r:id="rId10"/>
    <sheet name="SectReel_Agriculture" sheetId="11" r:id="rId11"/>
    <sheet name="SectReel_AnnexeAgri" sheetId="12" r:id="rId12"/>
    <sheet name="Finances Pub" sheetId="13" r:id="rId13"/>
    <sheet name="Fin Pub_Annexe" sheetId="14" r:id="rId14"/>
    <sheet name="SecteurExt_BDP" sheetId="15" r:id="rId15"/>
    <sheet name="SecteurExt_ComExt" sheetId="16" r:id="rId16"/>
    <sheet name="SecteurExt_MatPre" sheetId="17" r:id="rId17"/>
    <sheet name="Sect_Ext_Annexe_CE" sheetId="19" r:id="rId18"/>
    <sheet name="SITMON" sheetId="18" r:id="rId19"/>
    <sheet name="Définitions &amp; abréviations" sheetId="20" r:id="rId20"/>
    <sheet name="Répartition" sheetId="21" r:id="rId21"/>
    <sheet name="CouvertureFin" sheetId="22" r:id="rId22"/>
  </sheets>
  <externalReferences>
    <externalReference r:id="rId23"/>
    <externalReference r:id="rId24"/>
    <externalReference r:id="rId25"/>
    <externalReference r:id="rId26"/>
    <externalReference r:id="rId27"/>
    <externalReference r:id="rId28"/>
  </externalReferences>
  <definedNames>
    <definedName name="__123Graph_A" localSheetId="2" hidden="1">#REF!</definedName>
    <definedName name="__123Graph_A" hidden="1">#REF!</definedName>
    <definedName name="__123Graph_ACONJONC1" localSheetId="2" hidden="1">#REF!</definedName>
    <definedName name="__123Graph_ACONJONC1" hidden="1">#REF!</definedName>
    <definedName name="__123Graph_AELEV1" localSheetId="2" hidden="1">#REF!</definedName>
    <definedName name="__123Graph_AELEV1" hidden="1">#REF!</definedName>
    <definedName name="__123Graph_AELEV2" localSheetId="2" hidden="1">#REF!</definedName>
    <definedName name="__123Graph_AELEV2" hidden="1">#REF!</definedName>
    <definedName name="__123Graph_AGRAPH1" localSheetId="2" hidden="1">#REF!</definedName>
    <definedName name="__123Graph_AGRAPH1" hidden="1">#REF!</definedName>
    <definedName name="__123Graph_AGRAPH10" localSheetId="2" hidden="1">#REF!</definedName>
    <definedName name="__123Graph_AGRAPH10" hidden="1">#REF!</definedName>
    <definedName name="__123Graph_AGRAPH12" localSheetId="2" hidden="1">#REF!</definedName>
    <definedName name="__123Graph_AGRAPH12" hidden="1">#REF!</definedName>
    <definedName name="__123Graph_AGRAPH16" localSheetId="2" hidden="1">#REF!</definedName>
    <definedName name="__123Graph_AGRAPH16" hidden="1">#REF!</definedName>
    <definedName name="__123Graph_AGRAPH17" localSheetId="2" hidden="1">#REF!</definedName>
    <definedName name="__123Graph_AGRAPH17" hidden="1">#REF!</definedName>
    <definedName name="__123Graph_AGRAPH18" localSheetId="2" hidden="1">#REF!</definedName>
    <definedName name="__123Graph_AGRAPH18" hidden="1">#REF!</definedName>
    <definedName name="__123Graph_AGRAPH19" localSheetId="2" hidden="1">#REF!</definedName>
    <definedName name="__123Graph_AGRAPH19" hidden="1">#REF!</definedName>
    <definedName name="__123Graph_AGRAPH20" localSheetId="2" hidden="1">#REF!</definedName>
    <definedName name="__123Graph_AGRAPH20" hidden="1">#REF!</definedName>
    <definedName name="__123Graph_AGRAPH21" localSheetId="2" hidden="1">#REF!</definedName>
    <definedName name="__123Graph_AGRAPH21" hidden="1">#REF!</definedName>
    <definedName name="__123Graph_AGRAPH3" localSheetId="2" hidden="1">#REF!</definedName>
    <definedName name="__123Graph_AGRAPH3" hidden="1">#REF!</definedName>
    <definedName name="__123Graph_AGRAPH6" localSheetId="2" hidden="1">#REF!</definedName>
    <definedName name="__123Graph_AGRAPH6" hidden="1">#REF!</definedName>
    <definedName name="__123Graph_AGRAPH7" localSheetId="2" hidden="1">#REF!</definedName>
    <definedName name="__123Graph_AGRAPH7" hidden="1">#REF!</definedName>
    <definedName name="__123Graph_AGRAPH8" localSheetId="2" hidden="1">#REF!</definedName>
    <definedName name="__123Graph_AGRAPH8" hidden="1">#REF!</definedName>
    <definedName name="__123Graph_AINDICE_P1" localSheetId="2" hidden="1">#REF!</definedName>
    <definedName name="__123Graph_AINDICE_P1" hidden="1">#REF!</definedName>
    <definedName name="__123Graph_AINDICE_P2" localSheetId="2" hidden="1">#REF!</definedName>
    <definedName name="__123Graph_AINDICE_P2" hidden="1">#REF!</definedName>
    <definedName name="__123Graph_AIPC1" localSheetId="2" hidden="1">#REF!</definedName>
    <definedName name="__123Graph_AIPC1" hidden="1">#REF!</definedName>
    <definedName name="__123Graph_AIPC2" localSheetId="2" hidden="1">#REF!</definedName>
    <definedName name="__123Graph_AIPC2" hidden="1">#REF!</definedName>
    <definedName name="__123Graph_AIPI1" localSheetId="2" hidden="1">#REF!</definedName>
    <definedName name="__123Graph_AIPI1" hidden="1">#REF!</definedName>
    <definedName name="__123Graph_APRODEXPORT1" localSheetId="2" hidden="1">#REF!</definedName>
    <definedName name="__123Graph_APRODEXPORT1" hidden="1">#REF!</definedName>
    <definedName name="__123Graph_APRODEXPORT2" localSheetId="2" hidden="1">#REF!</definedName>
    <definedName name="__123Graph_APRODEXPORT2" hidden="1">#REF!</definedName>
    <definedName name="__123Graph_APRODEXPORT3" localSheetId="2" hidden="1">#REF!</definedName>
    <definedName name="__123Graph_APRODEXPORT3" hidden="1">#REF!</definedName>
    <definedName name="__123Graph_ASIM1" localSheetId="2" hidden="1">#REF!</definedName>
    <definedName name="__123Graph_ASIM1" hidden="1">#REF!</definedName>
    <definedName name="__123Graph_ASIM2" localSheetId="2" hidden="1">#REF!</definedName>
    <definedName name="__123Graph_ASIM2" hidden="1">#REF!</definedName>
    <definedName name="__123Graph_B" localSheetId="2" hidden="1">#REF!</definedName>
    <definedName name="__123Graph_B" hidden="1">#REF!</definedName>
    <definedName name="__123Graph_BCONJONC1" localSheetId="2" hidden="1">#REF!</definedName>
    <definedName name="__123Graph_BCONJONC1" hidden="1">#REF!</definedName>
    <definedName name="__123Graph_BELEV1" localSheetId="2" hidden="1">#REF!</definedName>
    <definedName name="__123Graph_BELEV1" hidden="1">#REF!</definedName>
    <definedName name="__123Graph_BELEV2" localSheetId="2" hidden="1">#REF!</definedName>
    <definedName name="__123Graph_BELEV2" hidden="1">#REF!</definedName>
    <definedName name="__123Graph_BGRAPH10" localSheetId="2" hidden="1">#REF!</definedName>
    <definedName name="__123Graph_BGRAPH10" hidden="1">#REF!</definedName>
    <definedName name="__123Graph_BGRAPH11" localSheetId="2" hidden="1">#REF!</definedName>
    <definedName name="__123Graph_BGRAPH11" hidden="1">#REF!</definedName>
    <definedName name="__123Graph_BGRAPH12" localSheetId="2" hidden="1">#REF!</definedName>
    <definedName name="__123Graph_BGRAPH12" hidden="1">#REF!</definedName>
    <definedName name="__123Graph_BGRAPH16" localSheetId="2" hidden="1">#REF!</definedName>
    <definedName name="__123Graph_BGRAPH16" hidden="1">#REF!</definedName>
    <definedName name="__123Graph_BGRAPH17" localSheetId="2" hidden="1">#REF!</definedName>
    <definedName name="__123Graph_BGRAPH17" hidden="1">#REF!</definedName>
    <definedName name="__123Graph_BGRAPH18" localSheetId="2" hidden="1">#REF!</definedName>
    <definedName name="__123Graph_BGRAPH18" hidden="1">#REF!</definedName>
    <definedName name="__123Graph_BGRAPH19" localSheetId="2" hidden="1">#REF!</definedName>
    <definedName name="__123Graph_BGRAPH19" hidden="1">#REF!</definedName>
    <definedName name="__123Graph_BGRAPH2" localSheetId="2" hidden="1">#REF!</definedName>
    <definedName name="__123Graph_BGRAPH2" hidden="1">#REF!</definedName>
    <definedName name="__123Graph_BGRAPH20" localSheetId="2" hidden="1">#REF!</definedName>
    <definedName name="__123Graph_BGRAPH20" hidden="1">#REF!</definedName>
    <definedName name="__123Graph_BGRAPH21" localSheetId="2" hidden="1">#REF!</definedName>
    <definedName name="__123Graph_BGRAPH21" hidden="1">#REF!</definedName>
    <definedName name="__123Graph_BGRAPH4" localSheetId="2" hidden="1">#REF!</definedName>
    <definedName name="__123Graph_BGRAPH4" hidden="1">#REF!</definedName>
    <definedName name="__123Graph_BGRAPH5" localSheetId="2" hidden="1">#REF!</definedName>
    <definedName name="__123Graph_BGRAPH5" hidden="1">#REF!</definedName>
    <definedName name="__123Graph_BGRAPH8" localSheetId="2" hidden="1">#REF!</definedName>
    <definedName name="__123Graph_BGRAPH8" hidden="1">#REF!</definedName>
    <definedName name="__123Graph_BGRAPH9" localSheetId="2" hidden="1">#REF!</definedName>
    <definedName name="__123Graph_BGRAPH9" hidden="1">#REF!</definedName>
    <definedName name="__123Graph_BINDICE_P1" localSheetId="2" hidden="1">#REF!</definedName>
    <definedName name="__123Graph_BINDICE_P1" hidden="1">#REF!</definedName>
    <definedName name="__123Graph_BINDICE_P2" localSheetId="2" hidden="1">#REF!</definedName>
    <definedName name="__123Graph_BINDICE_P2" hidden="1">#REF!</definedName>
    <definedName name="__123Graph_BIPC1" localSheetId="2" hidden="1">#REF!</definedName>
    <definedName name="__123Graph_BIPC1" hidden="1">#REF!</definedName>
    <definedName name="__123Graph_BIPC2" localSheetId="2" hidden="1">#REF!</definedName>
    <definedName name="__123Graph_BIPC2" hidden="1">#REF!</definedName>
    <definedName name="__123Graph_BIPI1" localSheetId="2" hidden="1">#REF!</definedName>
    <definedName name="__123Graph_BIPI1" hidden="1">#REF!</definedName>
    <definedName name="__123Graph_BPRODEXPORT1" localSheetId="2" hidden="1">#REF!</definedName>
    <definedName name="__123Graph_BPRODEXPORT1" hidden="1">#REF!</definedName>
    <definedName name="__123Graph_BPRODEXPORT2" localSheetId="2" hidden="1">#REF!</definedName>
    <definedName name="__123Graph_BPRODEXPORT2" hidden="1">#REF!</definedName>
    <definedName name="__123Graph_BPRODEXPORT3" localSheetId="2" hidden="1">#REF!</definedName>
    <definedName name="__123Graph_BPRODEXPORT3" hidden="1">#REF!</definedName>
    <definedName name="__123Graph_BSIM1" localSheetId="2" hidden="1">#REF!</definedName>
    <definedName name="__123Graph_BSIM1" hidden="1">#REF!</definedName>
    <definedName name="__123Graph_BSIM2" localSheetId="2" hidden="1">#REF!</definedName>
    <definedName name="__123Graph_BSIM2" hidden="1">#REF!</definedName>
    <definedName name="__123Graph_C" localSheetId="2" hidden="1">#REF!</definedName>
    <definedName name="__123Graph_C" hidden="1">#REF!</definedName>
    <definedName name="__123Graph_CELEV1" localSheetId="2" hidden="1">#REF!</definedName>
    <definedName name="__123Graph_CELEV1" hidden="1">#REF!</definedName>
    <definedName name="__123Graph_CELEV2" localSheetId="2" hidden="1">#REF!</definedName>
    <definedName name="__123Graph_CELEV2" hidden="1">#REF!</definedName>
    <definedName name="__123Graph_CGRAPH13" localSheetId="2" hidden="1">#REF!</definedName>
    <definedName name="__123Graph_CGRAPH13" hidden="1">#REF!</definedName>
    <definedName name="__123Graph_CGRAPH2" localSheetId="2" hidden="1">#REF!</definedName>
    <definedName name="__123Graph_CGRAPH2" hidden="1">#REF!</definedName>
    <definedName name="__123Graph_CGRAPH20" localSheetId="2" hidden="1">#REF!</definedName>
    <definedName name="__123Graph_CGRAPH20" hidden="1">#REF!</definedName>
    <definedName name="__123Graph_CGRAPH4" localSheetId="2" hidden="1">#REF!</definedName>
    <definedName name="__123Graph_CGRAPH4" hidden="1">#REF!</definedName>
    <definedName name="__123Graph_CGRAPH5" localSheetId="2" hidden="1">#REF!</definedName>
    <definedName name="__123Graph_CGRAPH5" hidden="1">#REF!</definedName>
    <definedName name="__123Graph_CGRAPH9" localSheetId="2" hidden="1">#REF!</definedName>
    <definedName name="__123Graph_CGRAPH9" hidden="1">#REF!</definedName>
    <definedName name="__123Graph_CINDICE_P1" localSheetId="2" hidden="1">#REF!</definedName>
    <definedName name="__123Graph_CINDICE_P1" hidden="1">#REF!</definedName>
    <definedName name="__123Graph_CINDICE_P2" localSheetId="2" hidden="1">#REF!</definedName>
    <definedName name="__123Graph_CINDICE_P2" hidden="1">#REF!</definedName>
    <definedName name="__123Graph_CIPC1" localSheetId="2" hidden="1">#REF!</definedName>
    <definedName name="__123Graph_CIPC1" hidden="1">#REF!</definedName>
    <definedName name="__123Graph_CIPI1" localSheetId="2" hidden="1">#REF!</definedName>
    <definedName name="__123Graph_CIPI1" hidden="1">#REF!</definedName>
    <definedName name="__123Graph_CSIM1" localSheetId="2" hidden="1">#REF!</definedName>
    <definedName name="__123Graph_CSIM1" hidden="1">#REF!</definedName>
    <definedName name="__123Graph_CSIM2" localSheetId="2" hidden="1">#REF!</definedName>
    <definedName name="__123Graph_CSIM2" hidden="1">#REF!</definedName>
    <definedName name="__123Graph_D" localSheetId="2" hidden="1">#REF!</definedName>
    <definedName name="__123Graph_D" hidden="1">#REF!</definedName>
    <definedName name="__123Graph_DCONJONC1" localSheetId="2" hidden="1">#REF!</definedName>
    <definedName name="__123Graph_DCONJONC1" hidden="1">#REF!</definedName>
    <definedName name="__123Graph_DELEV2" localSheetId="2" hidden="1">#REF!</definedName>
    <definedName name="__123Graph_DELEV2" hidden="1">#REF!</definedName>
    <definedName name="__123Graph_DGRAPH13" localSheetId="2" hidden="1">#REF!</definedName>
    <definedName name="__123Graph_DGRAPH13" hidden="1">#REF!</definedName>
    <definedName name="__123Graph_DGRAPH16" localSheetId="2" hidden="1">#REF!</definedName>
    <definedName name="__123Graph_DGRAPH16" hidden="1">#REF!</definedName>
    <definedName name="__123Graph_DGRAPH17" localSheetId="2" hidden="1">#REF!</definedName>
    <definedName name="__123Graph_DGRAPH17" hidden="1">#REF!</definedName>
    <definedName name="__123Graph_DGRAPH18" localSheetId="2" hidden="1">#REF!</definedName>
    <definedName name="__123Graph_DGRAPH18" hidden="1">#REF!</definedName>
    <definedName name="__123Graph_DGRAPH19" localSheetId="2" hidden="1">#REF!</definedName>
    <definedName name="__123Graph_DGRAPH19" hidden="1">#REF!</definedName>
    <definedName name="__123Graph_DGRAPH20" localSheetId="2" hidden="1">#REF!</definedName>
    <definedName name="__123Graph_DGRAPH20" hidden="1">#REF!</definedName>
    <definedName name="__123Graph_DGRAPH9" localSheetId="2" hidden="1">#REF!</definedName>
    <definedName name="__123Graph_DGRAPH9" hidden="1">#REF!</definedName>
    <definedName name="__123Graph_DINDICE_P1" localSheetId="2" hidden="1">#REF!</definedName>
    <definedName name="__123Graph_DINDICE_P1" hidden="1">#REF!</definedName>
    <definedName name="__123Graph_DINDICE_P2" localSheetId="2" hidden="1">#REF!</definedName>
    <definedName name="__123Graph_DINDICE_P2" hidden="1">#REF!</definedName>
    <definedName name="__123Graph_DIPC2" localSheetId="2" hidden="1">#REF!</definedName>
    <definedName name="__123Graph_DIPC2" hidden="1">#REF!</definedName>
    <definedName name="__123Graph_EGRAPH13" localSheetId="2" hidden="1">#REF!</definedName>
    <definedName name="__123Graph_EGRAPH13" hidden="1">#REF!</definedName>
    <definedName name="__123Graph_EGRAPH9" localSheetId="2" hidden="1">#REF!</definedName>
    <definedName name="__123Graph_EGRAPH9" hidden="1">#REF!</definedName>
    <definedName name="__123Graph_X" localSheetId="2" hidden="1">#REF!</definedName>
    <definedName name="__123Graph_X" hidden="1">#REF!</definedName>
    <definedName name="__123Graph_XCONJONC1" localSheetId="2" hidden="1">#REF!</definedName>
    <definedName name="__123Graph_XCONJONC1" hidden="1">#REF!</definedName>
    <definedName name="__123Graph_XELEV1" localSheetId="2" hidden="1">#REF!</definedName>
    <definedName name="__123Graph_XELEV1" hidden="1">#REF!</definedName>
    <definedName name="__123Graph_XELEV2" localSheetId="2" hidden="1">#REF!</definedName>
    <definedName name="__123Graph_XELEV2" hidden="1">#REF!</definedName>
    <definedName name="__123Graph_XGRAPH16" localSheetId="2" hidden="1">#REF!</definedName>
    <definedName name="__123Graph_XGRAPH16" hidden="1">#REF!</definedName>
    <definedName name="__123Graph_XGRAPH17" localSheetId="2" hidden="1">#REF!</definedName>
    <definedName name="__123Graph_XGRAPH17" hidden="1">#REF!</definedName>
    <definedName name="__123Graph_XGRAPH18" localSheetId="2" hidden="1">#REF!</definedName>
    <definedName name="__123Graph_XGRAPH18" hidden="1">#REF!</definedName>
    <definedName name="__123Graph_XGRAPH19" localSheetId="2" hidden="1">#REF!</definedName>
    <definedName name="__123Graph_XGRAPH19" hidden="1">#REF!</definedName>
    <definedName name="__123Graph_XGRAPH2" localSheetId="2" hidden="1">#REF!</definedName>
    <definedName name="__123Graph_XGRAPH2" hidden="1">#REF!</definedName>
    <definedName name="__123Graph_XGRAPH3" localSheetId="2" hidden="1">#REF!</definedName>
    <definedName name="__123Graph_XGRAPH3" hidden="1">#REF!</definedName>
    <definedName name="__123Graph_XGRAPH4" localSheetId="2" hidden="1">#REF!</definedName>
    <definedName name="__123Graph_XGRAPH4" hidden="1">#REF!</definedName>
    <definedName name="__123Graph_XGRAPH5" localSheetId="2" hidden="1">#REF!</definedName>
    <definedName name="__123Graph_XGRAPH5" hidden="1">#REF!</definedName>
    <definedName name="__123Graph_XGRAPH6" localSheetId="2" hidden="1">#REF!</definedName>
    <definedName name="__123Graph_XGRAPH6" hidden="1">#REF!</definedName>
    <definedName name="__123Graph_XGRAPH7" localSheetId="2" hidden="1">#REF!</definedName>
    <definedName name="__123Graph_XGRAPH7" hidden="1">#REF!</definedName>
    <definedName name="__123Graph_XGRAPH8" localSheetId="2" hidden="1">#REF!</definedName>
    <definedName name="__123Graph_XGRAPH8" hidden="1">#REF!</definedName>
    <definedName name="__123Graph_XGRAPH9" localSheetId="2" hidden="1">#REF!</definedName>
    <definedName name="__123Graph_XGRAPH9" hidden="1">#REF!</definedName>
    <definedName name="__123Graph_XINDICE_P1" localSheetId="2" hidden="1">#REF!</definedName>
    <definedName name="__123Graph_XINDICE_P1" hidden="1">#REF!</definedName>
    <definedName name="__123Graph_XINDICE_P2" localSheetId="2" hidden="1">#REF!</definedName>
    <definedName name="__123Graph_XINDICE_P2" hidden="1">#REF!</definedName>
    <definedName name="__123Graph_XIPI1" localSheetId="2" hidden="1">#REF!</definedName>
    <definedName name="__123Graph_XIPI1" hidden="1">#REF!</definedName>
    <definedName name="__123Graph_XPRODEXPORT3" localSheetId="2" hidden="1">#REF!</definedName>
    <definedName name="__123Graph_XPRODEXPORT3" hidden="1">#REF!</definedName>
    <definedName name="__123Graph_XSIM1" localSheetId="2" hidden="1">#REF!</definedName>
    <definedName name="__123Graph_XSIM1" hidden="1">#REF!</definedName>
    <definedName name="__123Graph_XSIM2" localSheetId="2" hidden="1">#REF!</definedName>
    <definedName name="__123Graph_XSIM2" hidden="1">#REF!</definedName>
    <definedName name="_Fill" localSheetId="2" hidden="1">#REF!</definedName>
    <definedName name="_Fill" hidden="1">#REF!</definedName>
    <definedName name="_Fill1" localSheetId="2" hidden="1">#REF!</definedName>
    <definedName name="_Fill1" hidden="1">#REF!</definedName>
    <definedName name="_filterd" hidden="1">#REF!</definedName>
    <definedName name="_xlnm._FilterDatabase" localSheetId="2" hidden="1">#REF!</definedName>
    <definedName name="_xlnm._FilterDatabase" hidden="1">#REF!</definedName>
    <definedName name="_Key1" localSheetId="2" hidden="1">#REF!</definedName>
    <definedName name="_Key1" hidden="1">#REF!</definedName>
    <definedName name="_Order1" hidden="1">255</definedName>
    <definedName name="_Order2" hidden="1">255</definedName>
    <definedName name="_Parse_Out" localSheetId="2" hidden="1">#REF!</definedName>
    <definedName name="_Parse_Out" hidden="1">#REF!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Sort" hidden="1">#REF!</definedName>
    <definedName name="Accueil">#REF!</definedName>
    <definedName name="AccueilMois">#REF!</definedName>
    <definedName name="anscount" hidden="1">1</definedName>
    <definedName name="Base">OFFSET([1]Base!$CC$2,,,1)</definedName>
    <definedName name="Base_Dette" localSheetId="2">OFFSET([2]BaseToFE!$C$161,,,22,MAX('AVANT-PROPOS'!L_Validation_Dette))</definedName>
    <definedName name="Base_Dette">OFFSET([2]BaseToFE!$C$161,,,22,MAX(L_Validation_Dette))</definedName>
    <definedName name="Base_effectifs_salaires">[2]Saisie_MasseSal!$B$102:$J$1048576</definedName>
    <definedName name="Base_Mines" localSheetId="2">OFFSET([2]BaseToFE!$C$224,,,13,MAX('AVANT-PROPOS'!LPlageVadidationTOFE))</definedName>
    <definedName name="Base_Mines">OFFSET([2]BaseToFE!$C$224,,,13,MAX(LPlageVadidationTOFE))</definedName>
    <definedName name="Base_TOFE" localSheetId="2">OFFSET([2]BaseToFE!$C$4,,,65,MAX('AVANT-PROPOS'!LPlageVadidationTOFE))</definedName>
    <definedName name="Base_TOFE">OFFSET([2]BaseToFE!$C$4,,,65,MAX(LPlageVadidationTOFE))</definedName>
    <definedName name="BaseDonnees_IHPC" localSheetId="2">[2]Saisie_IHPC!$D$100:$R$2000</definedName>
    <definedName name="BaseDonnees_IHPC">[2]Saisie_IHPC!$D$100:$R$2000</definedName>
    <definedName name="BaseDonnees_IHPC_Second" localSheetId="2">[2]Saisie_IHPC!$U$100:$AF$2000</definedName>
    <definedName name="BaseDonnees_IHPC_Second">[2]Saisie_IHPC!$U$100:$AF$2000</definedName>
    <definedName name="BaseIPPI" localSheetId="2">OFFSET([2]Saisie_IPPI!$C$44,,,COUNTA([2]Saisie_IPPI!$B$44:$B$2000),27)</definedName>
    <definedName name="BaseIPPI">OFFSET([2]Saisie_IPPI!$C$44,,,COUNTA([2]Saisie_IPPI!$B$44:$B$2000),27)</definedName>
    <definedName name="cedeao" localSheetId="2" hidden="1">#REF!</definedName>
    <definedName name="cedeao" hidden="1">#REF!</definedName>
    <definedName name="cnpe" localSheetId="2" hidden="1">{"Main Economic Indicators",#N/A,FALSE,"C"}</definedName>
    <definedName name="cnpe" hidden="1">{"Main Economic Indicators",#N/A,FALSE,"C"}</definedName>
    <definedName name="Code_secteur">OFFSET([1]Base!$CF$2,,,MAX(Lig_Base),1)</definedName>
    <definedName name="code_sous_secteur">OFFSET([1]Base!$CH$2,,,MAX(Lig_Base),1)</definedName>
    <definedName name="CoinSupérieurGauche">#REF!</definedName>
    <definedName name="Critère_IHPC" localSheetId="2">[2]Saisie_IHPC!$B$102:$B$509</definedName>
    <definedName name="Critère_IHPC">[2]Saisie_IHPC!$B$102:$B$509</definedName>
    <definedName name="CritereQuinquenal" localSheetId="2">OFFSET([2]Saisie_SONAGESS!$A$103,,,MAX('AVANT-PROPOS'!Plage_Validation_prod_agri))</definedName>
    <definedName name="CritereQuinquenal">OFFSET([2]Saisie_SONAGESS!$A$103,,,MAX(Plage_Validation_prod_agri))</definedName>
    <definedName name="CritereTrim_Dette" localSheetId="2">OFFSET([2]BaseToFE!$C$159,,,,MAX('AVANT-PROPOS'!L_Validation_Dette))</definedName>
    <definedName name="CritereTrim_Dette">OFFSET([2]BaseToFE!$C$159,,,,MAX(L_Validation_Dette))</definedName>
    <definedName name="CritereTrim_TOFE" localSheetId="2">OFFSET([2]BaseToFE!$C$2,,,,MAX('AVANT-PROPOS'!LPlageVadidationTOFE))</definedName>
    <definedName name="CritereTrim_TOFE">OFFSET([2]BaseToFE!$C$2,,,,MAX(LPlageVadidationTOFE))</definedName>
    <definedName name="Cwvu.IMPORT." localSheetId="2" hidden="1">#REF!</definedName>
    <definedName name="Cwvu.IMPORT." hidden="1">#REF!</definedName>
    <definedName name="data_marah" localSheetId="2">OFFSET([2]Saisie_Elevage!$C$98,,,COUNTA('AVANT-PROPOS'!date_collecte_marah),13)</definedName>
    <definedName name="data_marah">OFFSET([2]Saisie_Elevage!$C$98,,,COUNTA(date_collecte_marah),13)</definedName>
    <definedName name="data_marah_" localSheetId="2">OFFSET([2]Saisie_Elevage!$D$98,,,COUNTA('AVANT-PROPOS'!date_collecte_marah),10)</definedName>
    <definedName name="data_marah_">OFFSET([2]Saisie_Elevage!$D$98,,,COUNTA(date_collecte_marah),10)</definedName>
    <definedName name="Date_BDP_Cor" localSheetId="2">[2]Saisie_BDP!$C$103:$C$2300</definedName>
    <definedName name="Date_BDP_Cor">[2]Saisie_BDP!$C$103:$C$2300</definedName>
    <definedName name="Date_Cnt" localSheetId="2">OFFSET([2]Saisie_CNT!$C$101,,,COUNTA([2]Saisie_CNT!$C$101:$C$2000))</definedName>
    <definedName name="Date_Cnt">OFFSET([2]Saisie_CNT!$C$101,,,COUNTA([2]Saisie_CNT!$C$101:$C$2000))</definedName>
    <definedName name="Date_Cnt_Val" localSheetId="2">OFFSET([2]Saisie_CNT!$AM$101,,,COUNTA([2]Saisie_CNT!$AM$101:$AM$2000))</definedName>
    <definedName name="Date_Cnt_Val">OFFSET([2]Saisie_CNT!$AM$101,,,COUNTA([2]Saisie_CNT!$AM$101:$AM$2000))</definedName>
    <definedName name="date_collecte_marah" localSheetId="2">OFFSET([2]Saisie_Elevage!$C$98,,,COUNTA([2]Saisie_Elevage!$C$98:$C$2000))</definedName>
    <definedName name="date_collecte_marah">OFFSET([2]Saisie_Elevage!$C$98,,,COUNTA([2]Saisie_Elevage!$C$98:$C$2000))</definedName>
    <definedName name="Date_IHPC" localSheetId="2">[2]Saisie_IHPC!$C$102:$C$2000</definedName>
    <definedName name="Date_IHPC">[2]Saisie_IHPC!$C$102:$C$2000</definedName>
    <definedName name="Date_Ind_Massesaleff" localSheetId="2">OFFSET([2]Saisie_MasseSal!$C$103,,,COUNTA([2]Saisie_MasseSal!$C$103:$C$5000))</definedName>
    <definedName name="Date_Ind_Massesaleff">OFFSET([2]Saisie_MasseSal!$C$103,,,COUNTA([2]Saisie_MasseSal!$C$103:$C$5000))</definedName>
    <definedName name="date_indic_IPI" localSheetId="2">OFFSET([2]Saisie_IPI!$B$44,0,0,COUNTA([2]Saisie_IPI!$B$44:$B$2000))</definedName>
    <definedName name="date_indic_IPI">OFFSET([2]Saisie_IPI!$B$45,0,0,COUNTA([2]Saisie_IPI!$B$45:$B$2001))</definedName>
    <definedName name="Date_Libelle_TOFE" localSheetId="2">OFFSET([2]BaseToFE!$C$3,,,,MAX('AVANT-PROPOS'!LPlageVadidationTOFE))</definedName>
    <definedName name="Date_Libelle_TOFE">OFFSET([2]BaseToFE!$C$3,,,,MAX(LPlageVadidationTOFE))</definedName>
    <definedName name="Date_Mat_Premieres_cor" localSheetId="2">[2]Saisie_MatPrem!$C$103:$C$2000</definedName>
    <definedName name="Date_Mat_Premieres_cor">[2]Saisie_MatPrem!$C$103:$C$2000</definedName>
    <definedName name="Date_prod_agri" localSheetId="2">OFFSET([2]Saisie_SONAGESS!$C$103,,,COUNTA([2]Saisie_SONAGESS!$C$103:$C$2000),)</definedName>
    <definedName name="Date_prod_agri">OFFSET([2]Saisie_SONAGESS!$C$103,,,COUNTA([2]Saisie_SONAGESS!$C$103:$C$2000),)</definedName>
    <definedName name="Date_produc_agri" localSheetId="2">OFFSET([2]Saisie_SONAGESS!$U$103,,,COUNTA([2]Saisie_SONAGESS!$U$103:$U$2000),)</definedName>
    <definedName name="Date_produc_agri">OFFSET([2]Saisie_SONAGESS!$U$103,,,COUNTA([2]Saisie_SONAGESS!$U$103:$U$2000),)</definedName>
    <definedName name="Date_produitsagricoles" localSheetId="2">OFFSET([2]Saisie_SONAGESS!$C$103,,,COUNTA([2]Saisie_SONAGESS!$C$103:$C$2000),)</definedName>
    <definedName name="Date_produitsagricoles">OFFSET([2]Saisie_SONAGESS!$C$103,,,COUNTA([2]Saisie_SONAGESS!$C$103:$C$2000),)</definedName>
    <definedName name="df" hidden="1">#REF!</definedName>
    <definedName name="Donnee_Produc_agri" localSheetId="2">OFFSET([2]Saisie_SONAGESS!$V$103,,,COUNTA([2]Saisie_SONAGESS!$U$103:$U$4938),6)</definedName>
    <definedName name="Donnee_Produc_agri">OFFSET([2]Saisie_SONAGESS!$V$103,,,COUNTA([2]Saisie_SONAGESS!$U$103:$U$4938),6)</definedName>
    <definedName name="Donnees_BDP_Cor" localSheetId="2">[2]Saisie_BDP!$D$103:$AH$1200</definedName>
    <definedName name="Donnees_BDP_Cor">[2]Saisie_BDP!$D$103:$AH$1200</definedName>
    <definedName name="Donnees_Cnt" localSheetId="2">OFFSET([2]Saisie_CNT!$D$101,,,COUNTA([2]Saisie_CNT!$C$101:$C$600),29)</definedName>
    <definedName name="Donnees_Cnt">OFFSET([2]Saisie_CNT!$D$101,,,COUNTA([2]Saisie_CNT!$C$101:$C$600),29)</definedName>
    <definedName name="Donnees_Cnt_Val" localSheetId="2">OFFSET([2]Saisie_CNT!$AN$101,,,COUNTA([2]Saisie_CNT!$AM$101:$AM$600),29)</definedName>
    <definedName name="Donnees_Cnt_Val">OFFSET([2]Saisie_CNT!$AN$101,,,COUNTA([2]Saisie_CNT!$AM$101:$AM$600),29)</definedName>
    <definedName name="donnees_IPI" localSheetId="2">OFFSET([2]Saisie_IPI!$C$44,,,COUNTA([2]Saisie_IPI!$B$44:$B$500),27)</definedName>
    <definedName name="donnees_IPI">OFFSET([2]Saisie_IPI!$C$45,,,COUNTA([2]Saisie_IPI!$B$45:$B$501),27)</definedName>
    <definedName name="Donnees_Massesaleff" localSheetId="2">OFFSET([2]Saisie_MasseSal!$D$103,,,COUNTA([2]Saisie_MasseSal!$C$103:$C$5000),5)</definedName>
    <definedName name="Donnees_Massesaleff">OFFSET([2]Saisie_MasseSal!$D$103,,,COUNTA([2]Saisie_MasseSal!$C$103:$C$5000),5)</definedName>
    <definedName name="Donnees_Mat_Premieres_cor" localSheetId="2">[2]Saisie_MatPrem!$D$103:$L$1014</definedName>
    <definedName name="Donnees_Mat_Premieres_cor">[2]Saisie_MatPrem!$D$103:$L$1014</definedName>
    <definedName name="Donnees_proagri" localSheetId="2">OFFSET([2]Saisie_SONAGESS!$D$103,,,COUNTA([2]Saisie_SONAGESS!$C$103:$C$2000),12)</definedName>
    <definedName name="Donnees_proagri">OFFSET([2]Saisie_SONAGESS!$D$103,,,COUNTA([2]Saisie_SONAGESS!$C$103:$C$2000),12)</definedName>
    <definedName name="erdorado" localSheetId="2" hidden="1">{#N/A,#N/A,FALSE,"Ind. Selecc.";#N/A,#N/A,FALSE,"Nec Fin Ext";#N/A,#N/A,FALSE,"Tab-3";#N/A,#N/A,FALSE,"Tab-4";#N/A,#N/A,FALSE,"Tab-5";#N/A,#N/A,FALSE,"Tab-6";#N/A,#N/A,FALSE,"Tab-7";#N/A,#N/A,FALSE,"Tab-8";#N/A,#N/A,FALSE,"Tab-9";#N/A,#N/A,FALSE,"Tab-10";#N/A,#N/A,FALSE,"Tab-11";#N/A,#N/A,FALSE,"IVA";#N/A,#N/A,FALSE,"Tab-13";#N/A,#N/A,FALSE,"Tab-14";#N/A,#N/A,FALSE,"Tab-15"}</definedName>
    <definedName name="erdorado" hidden="1">{#N/A,#N/A,FALSE,"Ind. Selecc.";#N/A,#N/A,FALSE,"Nec Fin Ext";#N/A,#N/A,FALSE,"Tab-3";#N/A,#N/A,FALSE,"Tab-4";#N/A,#N/A,FALSE,"Tab-5";#N/A,#N/A,FALSE,"Tab-6";#N/A,#N/A,FALSE,"Tab-7";#N/A,#N/A,FALSE,"Tab-8";#N/A,#N/A,FALSE,"Tab-9";#N/A,#N/A,FALSE,"Tab-10";#N/A,#N/A,FALSE,"Tab-11";#N/A,#N/A,FALSE,"IVA";#N/A,#N/A,FALSE,"Tab-13";#N/A,#N/A,FALSE,"Tab-14";#N/A,#N/A,FALSE,"Tab-15"}</definedName>
    <definedName name="FromArray_1" localSheetId="2">_xlfn.ANCHORARRAY([2]SyntheseSITMON!$C$3)</definedName>
    <definedName name="FromArray_1">_xlfn.ANCHORARRAY([2]SyntheseSITMON!$C$3)</definedName>
    <definedName name="garado" localSheetId="2" hidden="1">{"Main Economic Indicators",#N/A,FALSE,"C"}</definedName>
    <definedName name="garado" hidden="1">{"Main Economic Indicators",#N/A,FALSE,"C"}</definedName>
    <definedName name="gaspardo" localSheetId="2" hidden="1">{"Main Economic Indicators",#N/A,FALSE,"C"}</definedName>
    <definedName name="gaspardo" hidden="1">{"Main Economic Indicators",#N/A,FALSE,"C"}</definedName>
    <definedName name="GraphElect_eau" localSheetId="2">OFFSET([2]Saisie_IPI!$H$44,0,0,COUNTA([2]Saisie_IPI!$B$44:$B314))</definedName>
    <definedName name="GraphElect_eau">OFFSET([2]Saisie_IPI!$H$45,0,0,COUNTA([2]Saisie_IPI!$B$45:$B314))</definedName>
    <definedName name="GraphElect_eau_IPPI" localSheetId="2">OFFSET([2]Saisie_IPPI!$H$44,0,0,COUNTA([2]Saisie_IPPI!$B$44:$B314))</definedName>
    <definedName name="GraphElect_eau_IPPI">OFFSET([2]Saisie_IPPI!$H$44,0,0,COUNTA([2]Saisie_IPPI!$B$44:$B314))</definedName>
    <definedName name="GraphExtractive" localSheetId="2">OFFSET([2]Saisie_IPI!$F$44,0,0,COUNTA([2]Saisie_IPI!$B$44:$B314))</definedName>
    <definedName name="GraphExtractive">OFFSET([2]Saisie_IPI!$F$45,0,0,COUNTA([2]Saisie_IPI!$B$45:$B314))</definedName>
    <definedName name="GraphExtractiveIPPI" localSheetId="2">OFFSET([2]Saisie_IPPI!$F$44,0,0,COUNTA([2]Saisie_IPPI!$B$44:$B314))</definedName>
    <definedName name="GraphExtractiveIPPI">OFFSET([2]Saisie_IPPI!$F$44,0,0,COUNTA([2]Saisie_IPPI!$B$44:$B314))</definedName>
    <definedName name="GraphIPI" localSheetId="2">OFFSET([2]Saisie_IPI!$C$44,0,0,COUNTA([2]Saisie_IPI!$B$44:$B314))</definedName>
    <definedName name="GraphIPI">OFFSET([2]Saisie_IPI!$C$45,0,0,COUNTA([2]Saisie_IPI!$B$45:$B314))</definedName>
    <definedName name="GraphIPPI" localSheetId="2">OFFSET([2]Saisie_IPPI!$C$44,0,0,COUNTA([2]Saisie_IPPI!$B$44:$B314))</definedName>
    <definedName name="GraphIPPI">OFFSET([2]Saisie_IPPI!$C$44,0,0,COUNTA([2]Saisie_IPPI!$B$44:$B314))</definedName>
    <definedName name="GraphManifact" localSheetId="2">OFFSET([2]Saisie_IPI!$G$44,0,0,COUNTA([2]Saisie_IPI!$B$44:$B314))</definedName>
    <definedName name="GraphManifact">OFFSET([2]Saisie_IPI!$G$45,0,0,COUNTA([2]Saisie_IPI!$B$45:$B314))</definedName>
    <definedName name="GraphManufactIPPI" localSheetId="2">OFFSET([2]Saisie_IPI!$G$44,0,0,COUNTA([2]Saisie_IPI!$B$44:$B314))</definedName>
    <definedName name="GraphManufactIPPI">OFFSET([2]Saisie_IPI!$G$45,0,0,COUNTA([2]Saisie_IPI!$B$45:$B314))</definedName>
    <definedName name="jhhjhuryttettete" hidden="1">#REF!</definedName>
    <definedName name="JKKJKLK" hidden="1">#REF!</definedName>
    <definedName name="L_Validation_Dette" localSheetId="2">OFFSET([2]BaseToFE!$C$184,,,,COUNTA([2]BaseToFE!$C$160:$XFD$160))</definedName>
    <definedName name="L_Validation_Dette">OFFSET([2]BaseToFE!$C$184,,,,COUNTA([2]BaseToFE!$C$160:$XFD$160))</definedName>
    <definedName name="Lib_BDP_cor" localSheetId="2">[2]Saisie_BDP!$D$102:$AH$102</definedName>
    <definedName name="Lib_BDP_cor">[2]Saisie_BDP!$D$102:$AH$102</definedName>
    <definedName name="LIB_Ind_Massesaleff" localSheetId="2">[2]Saisie_MasseSal!$C$102:$H$102</definedName>
    <definedName name="LIB_Ind_Massesaleff">[2]Saisie_MasseSal!$C$102:$H$102</definedName>
    <definedName name="Lib_ind_prodagri" localSheetId="2">[2]Saisie_SONAGESS!$C$102:$O$102</definedName>
    <definedName name="Lib_ind_prodagri">[2]Saisie_SONAGESS!$C$102:$O$102</definedName>
    <definedName name="Lib_indic_IPI" localSheetId="2">[2]Saisie_IPI!$C$43:$AC$43</definedName>
    <definedName name="Lib_indic_IPI">[2]Saisie_IPI!$C$44:$AC$44</definedName>
    <definedName name="LIB_MatieresPremières_cor" localSheetId="2">[2]Saisie_MatPrem!$D$102:$L$102</definedName>
    <definedName name="LIB_MatieresPremières_cor">[2]Saisie_MatPrem!$D$102:$L$102</definedName>
    <definedName name="Lib_Nomenc_Cnt" localSheetId="2">[2]Saisie_CNT!$C$100:$AF$100</definedName>
    <definedName name="Lib_Nomenc_Cnt">[2]Saisie_CNT!$C$100:$AF$100</definedName>
    <definedName name="Lib_Nomenc_Cnt_Val" localSheetId="2">[2]Saisie_CNT!$AM$100:$BP$100</definedName>
    <definedName name="Lib_Nomenc_Cnt_Val">[2]Saisie_CNT!$AM$100:$BP$100</definedName>
    <definedName name="Lib_Produc_agri" localSheetId="2">[2]Saisie_SONAGESS!$U$102:$AA$102</definedName>
    <definedName name="Lib_Produc_agri">[2]Saisie_SONAGESS!$U$102:$AA$102</definedName>
    <definedName name="Libelle_Base">[1]Base!$B$2:$CI$2</definedName>
    <definedName name="Libellé_base_effectif_salaire">[2]Saisie_MasseSal!$B$102:$J$102</definedName>
    <definedName name="Libelle_Date_Dette" localSheetId="2">OFFSET([2]BaseToFE!$C$160,,,,COUNTA([2]BaseToFE!$C$160:$XFD$160))</definedName>
    <definedName name="Libelle_Date_Dette">OFFSET([2]BaseToFE!$C$160,,,,COUNTA([2]BaseToFE!$C$160:$XFD$160))</definedName>
    <definedName name="Libelle_des_indicateurs_marah" localSheetId="2">[2]Saisie_Elevage!$D$97:$M$97</definedName>
    <definedName name="Libelle_des_indicateurs_marah">[2]Saisie_Elevage!$D$97:$M$97</definedName>
    <definedName name="Libelle_Dette" localSheetId="2">[2]BaseToFE!$B$161:$B$182</definedName>
    <definedName name="Libelle_Dette">[2]BaseToFE!$B$161:$B$182</definedName>
    <definedName name="Libelle_IHPC" localSheetId="2">[2]Saisie_IHPC!$D$101:$R$101</definedName>
    <definedName name="Libelle_IHPC">[2]Saisie_IHPC!$D$101:$R$101</definedName>
    <definedName name="Libelle_SITMON" localSheetId="2">[2]Saisie_SITMON!$B$2:$AI$2</definedName>
    <definedName name="Libelle_SITMON">[2]Saisie_SITMON!$B$2:$AI$2</definedName>
    <definedName name="Libelle_TOFE" localSheetId="2">[2]BaseToFE!$B$4:$B$68</definedName>
    <definedName name="Libelle_TOFE">[2]BaseToFE!$B$4:$B$68</definedName>
    <definedName name="LibelleIPPI" localSheetId="2">[2]Saisie_IPPI!$C$43:$AC$43</definedName>
    <definedName name="LibelleIPPI">[2]Saisie_IPPI!$C$43:$AC$43</definedName>
    <definedName name="LibGraphIPI" localSheetId="2">OFFSET([2]Saisie_IPI!$A$44,0,0,COUNTA([2]Saisie_IPI!$B$44:$B314))</definedName>
    <definedName name="LibGraphIPI">OFFSET([2]Saisie_IPI!$A$45,0,0,COUNTA([2]Saisie_IPI!$B$45:$B314))</definedName>
    <definedName name="LibGraphIPPI" localSheetId="2">OFFSET([2]Saisie_IPPI!$A$44,0,0,COUNTA([2]Saisie_IPPI!$B$44:$B314))</definedName>
    <definedName name="LibGraphIPPI">OFFSET([2]Saisie_IPPI!$A$44,0,0,COUNTA([2]Saisie_IPPI!$B$44:$B314))</definedName>
    <definedName name="Lig_Base">[1]Base!$A$2:$A$4986</definedName>
    <definedName name="louip" hidden="1">#REF!</definedName>
    <definedName name="LPlageVadidationTOFE" localSheetId="2">OFFSET([2]BaseToFE!$C$70,,,,COUNTA([2]BaseToFE!$C$3:$XFD$3))</definedName>
    <definedName name="LPlageVadidationTOFE">OFFSET([2]BaseToFE!$C$70,,,,COUNTA([2]BaseToFE!$C$3:$XFD$3))</definedName>
    <definedName name="madjigas" localSheetId="2" hidden="1">{"Main Economic Indicators",#N/A,FALSE,"C"}</definedName>
    <definedName name="madjigas" hidden="1">{"Main Economic Indicators",#N/A,FALSE,"C"}</definedName>
    <definedName name="mefdgaecnpe" localSheetId="2" hidden="1">{"Main Economic Indicators",#N/A,FALSE,"C"}</definedName>
    <definedName name="mefdgaecnpe" hidden="1">{"Main Economic Indicators",#N/A,FALSE,"C"}</definedName>
    <definedName name="NBLignSITMON" localSheetId="2">[2]Saisie_SITMON!$AK$3:$AK$350</definedName>
    <definedName name="NBLignSITMON">[2]Saisie_SITMON!$AK$3:$AK$350</definedName>
    <definedName name="orientation" localSheetId="2" hidden="1">{"Main Economic Indicators",#N/A,FALSE,"C"}</definedName>
    <definedName name="orientation" hidden="1">{"Main Economic Indicators",#N/A,FALSE,"C"}</definedName>
    <definedName name="PL_Validation_BDP_cor" localSheetId="2">[2]Saisie_BDP!$AJ$103:$AJ$1300</definedName>
    <definedName name="PL_Validation_BDP_cor">[2]Saisie_BDP!$AJ$103:$AJ$1300</definedName>
    <definedName name="Plage_Validation" localSheetId="2">OFFSET([2]Saisie_MasseSal!$J$103,,,COUNTA([2]Saisie_MasseSal!$C$103:$C$5000))</definedName>
    <definedName name="Plage_Validation">OFFSET([2]Saisie_MasseSal!$J$103,,,COUNTA([2]Saisie_MasseSal!$C$103:$C$5000))</definedName>
    <definedName name="Plage_Validation_agri" localSheetId="2">OFFSET([2]Saisie_SONAGESS!$Q$103,,,COUNTA([2]Saisie_SONAGESS!$C$103:$C$2000))</definedName>
    <definedName name="Plage_Validation_agri">OFFSET([2]Saisie_SONAGESS!$Q$103,,,COUNTA([2]Saisie_SONAGESS!$C$103:$C$2000))</definedName>
    <definedName name="Plage_Validation_prod_agri" localSheetId="2">OFFSET([2]Saisie_SONAGESS!$Q$103,,,COUNTA([2]Saisie_SONAGESS!$C$103:$C$2000),)</definedName>
    <definedName name="Plage_Validation_prod_agri">OFFSET([2]Saisie_SONAGESS!$Q$103,,,COUNTA([2]Saisie_SONAGESS!$C$103:$C$2000),)</definedName>
    <definedName name="Plage_validation_produc_agri" localSheetId="2">OFFSET([2]Saisie_SONAGESS!$AK$103,,,COUNTA([2]Saisie_SONAGESS!$U$103:$U$2000),)</definedName>
    <definedName name="Plage_validation_produc_agri">OFFSET([2]Saisie_SONAGESS!$AK$103,,,COUNTA([2]Saisie_SONAGESS!$U$103:$U$2000),)</definedName>
    <definedName name="Plage_Validation_Val">OFFSET([3]CollecteCNT!$BS$101,,,COUNTA([3]CollecteCNT!$AM$101:$AM$1048576))</definedName>
    <definedName name="Plage_Validation_Val_CNT" localSheetId="2">OFFSET([2]Saisie_CNT!$BS$101,,,COUNTA([2]Saisie_CNT!$AM$101:$AM$2000))</definedName>
    <definedName name="Plage_Validation_Val_CNT">OFFSET([2]Saisie_CNT!$BS$101,,,COUNTA([2]Saisie_CNT!$AM$101:$AM$2000))</definedName>
    <definedName name="PlageValidation" localSheetId="2">[2]Saisie_IPI!$AE$44:$AE$500</definedName>
    <definedName name="PlageValidation">[2]Saisie_IPI!$AE$45:$AE$501</definedName>
    <definedName name="PlageValidation_Cnt" localSheetId="2">OFFSET([2]Saisie_CNT!$AI$101,,,COUNTA([2]Saisie_CNT!$C$101:$C$2000))</definedName>
    <definedName name="PlageValidation_Cnt">OFFSET([2]Saisie_CNT!$AI$101,,,COUNTA([2]Saisie_CNT!$C$101:$C$2000))</definedName>
    <definedName name="PlageValidation_Dette" localSheetId="2">OFFSET([2]BaseToFE!$C$183,,,,MAX('AVANT-PROPOS'!L_Validation_Dette))</definedName>
    <definedName name="PlageValidation_Dette">OFFSET([2]BaseToFE!$C$183,,,,MAX(L_Validation_Dette))</definedName>
    <definedName name="PlageValidationTOFE" localSheetId="2">OFFSET([2]BaseToFE!$C$69,,,,MAX('AVANT-PROPOS'!LPlageVadidationTOFE))</definedName>
    <definedName name="PlageValidationTOFE">OFFSET([2]BaseToFE!$C$69,,,,MAX(LPlageVadidationTOFE))</definedName>
    <definedName name="POND_CA">OFFSET([1]Base!$CC$2,,,MAX(Lig_Base),1)</definedName>
    <definedName name="POND_Climat">OFFSET([1]Base!$CE$2,,,MAX(Lig_Base),1)</definedName>
    <definedName name="POND_effectif">OFFSET([1]Base!$CD$2,,,MAX(Lig_Base),1)</definedName>
    <definedName name="presentation" localSheetId="2" hidden="1">{"Main Economic Indicators",#N/A,FALSE,"C"}</definedName>
    <definedName name="presentation" hidden="1">{"Main Economic Indicators",#N/A,FALSE,"C"}</definedName>
    <definedName name="Print_Area" localSheetId="19">'Définitions &amp; abréviations'!$B$2:$N$84</definedName>
    <definedName name="Print_Area" localSheetId="20">Répartition!$B$1:$D$55</definedName>
    <definedName name="PValidation_cor" localSheetId="2">[2]Saisie_MatPrem!$N$103:$N$1331</definedName>
    <definedName name="PValidation_cor">[2]Saisie_MatPrem!$N$103:$N$1331</definedName>
    <definedName name="Rwvu.Export." localSheetId="2" hidden="1">#REF!,#REF!</definedName>
    <definedName name="Rwvu.Export." hidden="1">#REF!,#REF!</definedName>
    <definedName name="Rwvu.IMPORT." localSheetId="2" hidden="1">#REF!</definedName>
    <definedName name="Rwvu.IMPORT." hidden="1">#REF!</definedName>
    <definedName name="SaisieAnnéesBdP">[4]SaisieType6!$X$30:$X$292</definedName>
    <definedName name="SaisieAnnéesProdAgricole">[4]SaisieType6!$A$30:$A$292</definedName>
    <definedName name="SaisieAnnéesProdElevage">[4]SaisieType6!$L$30:$L$292</definedName>
    <definedName name="SaisieAnnéesUEMOA">[4]SaisieType6!$BD$30:$BD$292</definedName>
    <definedName name="SaisieColonneDonnéesAnnuellesTexte">#REF!</definedName>
    <definedName name="SaisieColonneImpExp">#REF!</definedName>
    <definedName name="SaisieColonnePrixProduitsEssentiels">#REF!</definedName>
    <definedName name="SaisieColonneTOFE">#REF!</definedName>
    <definedName name="SaisieColonneTrimImpExp">#REF!</definedName>
    <definedName name="SaisieColonneTrimPrixProduitsEssentiels">#REF!</definedName>
    <definedName name="SaisieColonneTrimTOFE">#REF!</definedName>
    <definedName name="SaisieColonneValidationImpExp">#REF!</definedName>
    <definedName name="SaisieColonneValidationPrixProduitsEssentiels">#REF!</definedName>
    <definedName name="SaisieColonneValidationTOFE">#REF!</definedName>
    <definedName name="SaisieDonnéesAgricoles">[4]SaisieType2!$AV$38:$BI$255</definedName>
    <definedName name="SaisieDonnéesBCEAO">[4]SaisieType1!$BL$37:$CA$324</definedName>
    <definedName name="SaisieDonnéesBdP">[4]SaisieType6!$Y$30:$AY$292</definedName>
    <definedName name="SaisieDonnéesCoursMat">[4]SaisieType1!$AQ$37:$BF$324</definedName>
    <definedName name="SaisieDonnéesElevage">[4]SaisieType2!$Y$38:$AP$255</definedName>
    <definedName name="SaisieDonnéesETC">[4]SaisieType2!$B$38:$S$255</definedName>
    <definedName name="SaisieDonnéesIHPC">[4]SaisieType1!$B$37:$O$324</definedName>
    <definedName name="SaisieDonnéesIntérêt">[4]SaisieType1!$CG$37:$CV$324</definedName>
    <definedName name="SaisieDonnéesIPI">[4]SaisieType1!$U$37:$AK$324</definedName>
    <definedName name="SaisieDonnéesProdAgricole">[4]SaisieType6!$B$30:$G$292</definedName>
    <definedName name="SaisieDonnéesProdElevage">[4]SaisieType6!$M$30:$S$292</definedName>
    <definedName name="SaisieDonnéesSectExtérieur">[4]SaisieType5!$G$282:$DV$357</definedName>
    <definedName name="SaisieDonnéesTOFE">[4]SaisieType3!$F$281:$EC$352</definedName>
    <definedName name="SaisieDonnéesUEMOA">[4]SaisieType6!$BE$30:$BV$108</definedName>
    <definedName name="SaisieEduc_ligne">[5]Education!$IH$3:$IH$262</definedName>
    <definedName name="SaisieEduc_mois">[5]Education!$A$3:$A$262</definedName>
    <definedName name="SaisieLigneBCEAO">[4]SaisieType1!$CD$37:$CD$324</definedName>
    <definedName name="SaisieLigneBdp">[4]SaisieType6!$BB$30:$BB$292</definedName>
    <definedName name="SaisieLigneCoursMat">[4]SaisieType1!$BI$37:$BI$324</definedName>
    <definedName name="SaisieLigneElevage">[4]SaisieType2!$AS$38:$AS$255</definedName>
    <definedName name="SaisieLigneEnquete">[4]SaisieType2!$V$38:$V$255</definedName>
    <definedName name="SaisieLigneIHPC">[4]SaisieType1!$R$37:$R$324</definedName>
    <definedName name="SaisieLigneIntérêt">[4]SaisieType1!$CY$37:$CY$324</definedName>
    <definedName name="SaisieLigneIPI">[4]SaisieType1!$AN$37:$AN$324</definedName>
    <definedName name="SaisieLigneMonnaie">[4]SaisieType4!$BW$174:$BW$245</definedName>
    <definedName name="SaisieLignePrixAgri">[4]SaisieType2!$BL$38:$BL$255</definedName>
    <definedName name="SaisieLigneProdAgricole">[4]SaisieType6!$J$30:$J$292</definedName>
    <definedName name="SaisieLigneProdElevage">[4]SaisieType6!$V$30:$V$292</definedName>
    <definedName name="SaisieLigneSectExtérieur">[4]SaisieType5!$DY$282:$DY$353</definedName>
    <definedName name="SaisieLigneTOFE">[4]SaisieType3!$EF$281:$EF$352</definedName>
    <definedName name="SaisieLigneUEMOA">[4]SaisieType6!$BY$30:$BY$292</definedName>
    <definedName name="SaisieMensIHPC">#REF!</definedName>
    <definedName name="SaisieMensImpExp">#REF!</definedName>
    <definedName name="SaisieMensIntérêts">#REF!</definedName>
    <definedName name="SaisieMensPrévisionsTOFE">#REF!</definedName>
    <definedName name="SaisieMensPrixProduitsEssentiels">#REF!</definedName>
    <definedName name="SaisieMensRéalisationsTOFE">#REF!</definedName>
    <definedName name="SaisieMensSMI">#REF!</definedName>
    <definedName name="SaisieMensuelleActivitésPrix">#REF!</definedName>
    <definedName name="SaisieMensuelleActivitésPrixLignes">#REF!</definedName>
    <definedName name="SaisieMoisBCEAO">[4]SaisieType1!$BK$37:$BK$324</definedName>
    <definedName name="SaisieMoisCoursMat">[4]SaisieType1!$AP$37:$AP$324</definedName>
    <definedName name="SaisieMoisIHPC">[4]SaisieType1!$A$37:$A$324</definedName>
    <definedName name="SaisieMoisIntérêt">[4]SaisieType1!$CF$37:$CF$324</definedName>
    <definedName name="SaisieMoisIPI">[4]SaisieType1!$T$37:$T$324</definedName>
    <definedName name="SaisieSecond_mois">'[5]Enseign. secondaire'!$A$4:$A$264</definedName>
    <definedName name="SaisieTrimAgricole">[4]SaisieType2!$AU$38:$AU$255</definedName>
    <definedName name="SaisieTrimElevage">[4]SaisieType2!$X$38:$X$255</definedName>
    <definedName name="SaisieTrimEnquete">[4]SaisieType2!$A$38:$A$255</definedName>
    <definedName name="SaisieTrimETC">[4]SaisieType2!$A$38:$A$255</definedName>
    <definedName name="SaisieTrimIPI">[4]SaisieType1!$T$37:$T$324</definedName>
    <definedName name="SaisieTrimMonnaie">[4]SaisieType4!$E$174:$E$245</definedName>
    <definedName name="SaisieTrimPrixAgri">[4]SaisieType2!$AU$38:$AU$255</definedName>
    <definedName name="SaisieTrimSectExtérieur">[4]SaisieType5!$F$282:$F$353</definedName>
    <definedName name="SaisieTrimTOFE">[4]SaisieType3!$E$281:$E$352</definedName>
    <definedName name="SITMON" localSheetId="2">[6]N!$C$130</definedName>
    <definedName name="SITMON">[2]Saisie_SITMON!$A$2:$AK$350</definedName>
    <definedName name="SortieActivitésPortAéroport">#REF!</definedName>
    <definedName name="SortieCoursProduitsAlimentaires">#REF!</definedName>
    <definedName name="SortieEffectifsCivilsFP">#REF!</definedName>
    <definedName name="SortieIHPC">#REF!</definedName>
    <definedName name="SortieIntérêts">#REF!</definedName>
    <definedName name="SortiePageGarde">#REF!</definedName>
    <definedName name="SortiePrixProduitsEssentiels">#REF!</definedName>
    <definedName name="SSS" hidden="1">#REF!</definedName>
    <definedName name="tofecnpe" localSheetId="2" hidden="1">{#N/A,#N/A,FALSE,"Ind. Selecc.";#N/A,#N/A,FALSE,"Nec Fin Ext";#N/A,#N/A,FALSE,"Tab-3";#N/A,#N/A,FALSE,"Tab-4";#N/A,#N/A,FALSE,"Tab-5";#N/A,#N/A,FALSE,"Tab-6";#N/A,#N/A,FALSE,"Tab-7";#N/A,#N/A,FALSE,"Tab-8";#N/A,#N/A,FALSE,"Tab-9";#N/A,#N/A,FALSE,"Tab-10";#N/A,#N/A,FALSE,"Tab-11";#N/A,#N/A,FALSE,"IVA";#N/A,#N/A,FALSE,"Tab-13";#N/A,#N/A,FALSE,"Tab-14";#N/A,#N/A,FALSE,"Tab-15"}</definedName>
    <definedName name="tofecnpe" hidden="1">{#N/A,#N/A,FALSE,"Ind. Selecc.";#N/A,#N/A,FALSE,"Nec Fin Ext";#N/A,#N/A,FALSE,"Tab-3";#N/A,#N/A,FALSE,"Tab-4";#N/A,#N/A,FALSE,"Tab-5";#N/A,#N/A,FALSE,"Tab-6";#N/A,#N/A,FALSE,"Tab-7";#N/A,#N/A,FALSE,"Tab-8";#N/A,#N/A,FALSE,"Tab-9";#N/A,#N/A,FALSE,"Tab-10";#N/A,#N/A,FALSE,"Tab-11";#N/A,#N/A,FALSE,"IVA";#N/A,#N/A,FALSE,"Tab-13";#N/A,#N/A,FALSE,"Tab-14";#N/A,#N/A,FALSE,"Tab-15"}</definedName>
    <definedName name="Validation">[2]Saisie_MasseSal!$J$102:$J$1048576</definedName>
    <definedName name="Validation_IHPC" localSheetId="2">[2]Saisie_IHPC!$T$101:$T$2000</definedName>
    <definedName name="Validation_IHPC">[2]Saisie_IHPC!$T$101:$T$2000</definedName>
    <definedName name="Validation_IHPC_Second" localSheetId="2">[2]Saisie_IHPC!$AH$99:$AH$2000</definedName>
    <definedName name="Validation_IHPC_Second">[2]Saisie_IHPC!$AH$99:$AH$2000</definedName>
    <definedName name="validation_marah" localSheetId="2">OFFSET([2]Saisie_Elevage!$O$98,,,COUNTA([2]Saisie_Elevage!$C$98:$C$2000))</definedName>
    <definedName name="validation_marah">OFFSET([2]Saisie_Elevage!$O$98,,,COUNTA([2]Saisie_Elevage!$C$98:$C$2000))</definedName>
    <definedName name="Z_112B8339_2081_11D2_BFD2_00A02466506E_.wvu.PrintTitles" localSheetId="2" hidden="1">#REF!,#REF!</definedName>
    <definedName name="Z_112B8339_2081_11D2_BFD2_00A02466506E_.wvu.PrintTitles" hidden="1">#REF!,#REF!</definedName>
    <definedName name="Z_112B833B_2081_11D2_BFD2_00A02466506E_.wvu.PrintTitles" localSheetId="2" hidden="1">#REF!,#REF!</definedName>
    <definedName name="Z_112B833B_2081_11D2_BFD2_00A02466506E_.wvu.PrintTitles" hidden="1">#REF!,#REF!</definedName>
    <definedName name="Z_1A8C061B_2301_11D3_BFD1_000039E37209_.wvu.Cols" localSheetId="2" hidden="1">#REF!,#REF!,#REF!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65976840_70A2_11D2_BFD1_C1F7123CE332_.wvu.PrintTitles" hidden="1">#REF!,#REF!</definedName>
    <definedName name="Z_BC2BFA12_1C91_11D2_BFD2_00A02466506E_.wvu.PrintTitles" hidden="1">#REF!,#REF!</definedName>
    <definedName name="Z_E6B74681_BCE1_11D2_BFD1_00A02466506E_.wvu.PrintTitles" hidden="1">#REF!,#REF!</definedName>
    <definedName name="_xlnm.Print_Area" localSheetId="2">'AVANT-PROPOS'!$A$1:$K$49</definedName>
    <definedName name="_xlnm.Print_Area" localSheetId="0">Couverture!$A$1:$K$99</definedName>
    <definedName name="_xlnm.Print_Area" localSheetId="21">CouvertureFin!$A$1:$G$46</definedName>
    <definedName name="_xlnm.Print_Area" localSheetId="19">'Définitions &amp; abréviations'!$B$2:$N$84</definedName>
    <definedName name="_xlnm.Print_Area" localSheetId="13">'Fin Pub_Annexe'!$A$2:$I$111</definedName>
    <definedName name="_xlnm.Print_Area" localSheetId="12">'Finances Pub'!$A$1:$H$228</definedName>
    <definedName name="_xlnm.Print_Area" localSheetId="20">Répartition!$B$2:$D$40</definedName>
    <definedName name="_xlnm.Print_Area" localSheetId="4">RESUME!$B$1:$J$47</definedName>
    <definedName name="_xlnm.Print_Area" localSheetId="14">SecteurExt_BDP!$A$1:$M$135</definedName>
    <definedName name="_xlnm.Print_Area" localSheetId="15">SecteurExt_ComExt!$A$1:$O$195</definedName>
    <definedName name="_xlnm.Print_Area" localSheetId="16">SecteurExt_MatPre!$A$1:$I$79</definedName>
    <definedName name="_xlnm.Print_Area" localSheetId="10">SectReel_Agriculture!$A$1:$I$129</definedName>
    <definedName name="_xlnm.Print_Area" localSheetId="6">SectReel_Annexe_CNT!$A$1:$L$70</definedName>
    <definedName name="_xlnm.Print_Area" localSheetId="11">SectReel_AnnexeAgri!$A$1:$H$39</definedName>
    <definedName name="_xlnm.Print_Area" localSheetId="5">SectReel_CNT!$A$1:$L$70</definedName>
    <definedName name="_xlnm.Print_Area" localSheetId="9">SectReel_Elevage!$A$2:$J$153</definedName>
    <definedName name="_xlnm.Print_Area" localSheetId="7">SectReel_IHPC!$B$1:$J$110</definedName>
    <definedName name="_xlnm.Print_Area" localSheetId="8">SectReel_IPI!$B$1:$N$189</definedName>
    <definedName name="_xlnm.Print_Area" localSheetId="18">SITMON!$A$1:$J$111</definedName>
    <definedName name="_xlnm.Print_Area" localSheetId="3">SOMMAIRE!$A$1:$B$40</definedName>
    <definedName name="Zone_d_impression_Acueil" localSheetId="0">Couverture!$B$2:$L$99</definedName>
    <definedName name="Zone_d_impression_Acueil" localSheetId="1">Garde!$B$2:$L$99</definedName>
    <definedName name="Zone_d_impression_agri" localSheetId="10">SectReel_Agriculture!$A$1:$I$116</definedName>
    <definedName name="Zone_d_impression_BDP" localSheetId="14">SecteurExt_BDP!$A$1:$K$136</definedName>
    <definedName name="Zone_d_impression_Cnt" localSheetId="5">SectReel_CNT!$A$1:$S$95</definedName>
    <definedName name="Zone_d_impression_IHPC" localSheetId="7">SectReel_IHPC!$B$1:$J$169</definedName>
    <definedName name="Zone_d_impression_marah" localSheetId="9">SectReel_Elevage!$A$2:$J$167</definedName>
    <definedName name="Zone_d_impression_Resume" localSheetId="4">RESUME!$B$1:$J$77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0" i="19" l="1"/>
  <c r="H34" i="18"/>
  <c r="G34" i="18"/>
  <c r="F34" i="18"/>
  <c r="E34" i="18"/>
  <c r="D34" i="18"/>
  <c r="J34" i="18" s="1"/>
  <c r="C34" i="18"/>
  <c r="B34" i="18"/>
  <c r="F33" i="18"/>
  <c r="H33" i="18" s="1"/>
  <c r="E33" i="18"/>
  <c r="D33" i="18"/>
  <c r="C33" i="18"/>
  <c r="B33" i="18"/>
  <c r="F32" i="18"/>
  <c r="E32" i="18"/>
  <c r="G32" i="18" s="1"/>
  <c r="D32" i="18"/>
  <c r="C32" i="18"/>
  <c r="B32" i="18"/>
  <c r="F31" i="18"/>
  <c r="J31" i="18" s="1"/>
  <c r="E31" i="18"/>
  <c r="D31" i="18"/>
  <c r="C31" i="18"/>
  <c r="B31" i="18"/>
  <c r="J30" i="18"/>
  <c r="F30" i="18"/>
  <c r="E30" i="18"/>
  <c r="D30" i="18"/>
  <c r="C30" i="18"/>
  <c r="B30" i="18"/>
  <c r="F29" i="18"/>
  <c r="E29" i="18"/>
  <c r="D29" i="18"/>
  <c r="C29" i="18"/>
  <c r="B29" i="18"/>
  <c r="F28" i="18"/>
  <c r="E28" i="18"/>
  <c r="D28" i="18"/>
  <c r="C28" i="18"/>
  <c r="B28" i="18"/>
  <c r="F27" i="18"/>
  <c r="E27" i="18"/>
  <c r="H27" i="18" s="1"/>
  <c r="D27" i="18"/>
  <c r="J27" i="18" s="1"/>
  <c r="C27" i="18"/>
  <c r="B27" i="18"/>
  <c r="M27" i="18" s="1"/>
  <c r="F26" i="18"/>
  <c r="G26" i="18" s="1"/>
  <c r="E26" i="18"/>
  <c r="D26" i="18"/>
  <c r="J26" i="18" s="1"/>
  <c r="C26" i="18"/>
  <c r="B26" i="18"/>
  <c r="K26" i="18" s="1"/>
  <c r="F25" i="18"/>
  <c r="E25" i="18"/>
  <c r="D25" i="18"/>
  <c r="C25" i="18"/>
  <c r="B25" i="18"/>
  <c r="F24" i="18"/>
  <c r="E24" i="18"/>
  <c r="D24" i="18"/>
  <c r="C24" i="18"/>
  <c r="B24" i="18"/>
  <c r="F23" i="18"/>
  <c r="E23" i="18"/>
  <c r="D23" i="18"/>
  <c r="C23" i="18"/>
  <c r="B23" i="18"/>
  <c r="F22" i="18"/>
  <c r="J22" i="18" s="1"/>
  <c r="E22" i="18"/>
  <c r="H22" i="18" s="1"/>
  <c r="D22" i="18"/>
  <c r="I22" i="18" s="1"/>
  <c r="C22" i="18"/>
  <c r="B22" i="18"/>
  <c r="F21" i="18"/>
  <c r="E21" i="18"/>
  <c r="D21" i="18"/>
  <c r="C21" i="18"/>
  <c r="B21" i="18"/>
  <c r="F20" i="18"/>
  <c r="J20" i="18" s="1"/>
  <c r="E20" i="18"/>
  <c r="D20" i="18"/>
  <c r="C20" i="18"/>
  <c r="B20" i="18"/>
  <c r="F19" i="18"/>
  <c r="E19" i="18"/>
  <c r="D19" i="18"/>
  <c r="C19" i="18"/>
  <c r="B19" i="18"/>
  <c r="F18" i="18"/>
  <c r="E18" i="18"/>
  <c r="D18" i="18"/>
  <c r="C18" i="18"/>
  <c r="B18" i="18"/>
  <c r="H17" i="18"/>
  <c r="G17" i="18"/>
  <c r="F17" i="18"/>
  <c r="E17" i="18"/>
  <c r="D17" i="18"/>
  <c r="J17" i="18" s="1"/>
  <c r="C17" i="18"/>
  <c r="B17" i="18"/>
  <c r="F16" i="18"/>
  <c r="E16" i="18"/>
  <c r="D16" i="18"/>
  <c r="C16" i="18"/>
  <c r="B16" i="18"/>
  <c r="I106" i="16"/>
  <c r="H106" i="16"/>
  <c r="B133" i="14"/>
  <c r="B131" i="14"/>
  <c r="B130" i="14"/>
  <c r="B129" i="14"/>
  <c r="B128" i="14"/>
  <c r="B127" i="14"/>
  <c r="B126" i="14"/>
  <c r="B125" i="14"/>
  <c r="B124" i="14"/>
  <c r="B123" i="14"/>
  <c r="G113" i="14"/>
  <c r="F113" i="14"/>
  <c r="E113" i="14"/>
  <c r="D113" i="14"/>
  <c r="C113" i="14"/>
  <c r="I113" i="14" s="1"/>
  <c r="G112" i="14"/>
  <c r="F112" i="14"/>
  <c r="E112" i="14"/>
  <c r="D112" i="14"/>
  <c r="C112" i="14"/>
  <c r="I112" i="14" s="1"/>
  <c r="G111" i="14"/>
  <c r="F111" i="14"/>
  <c r="E111" i="14"/>
  <c r="D111" i="14"/>
  <c r="C111" i="14"/>
  <c r="I111" i="14" s="1"/>
  <c r="G110" i="14"/>
  <c r="F110" i="14"/>
  <c r="E110" i="14"/>
  <c r="D110" i="14"/>
  <c r="C110" i="14"/>
  <c r="I110" i="14" s="1"/>
  <c r="G108" i="14"/>
  <c r="F108" i="14"/>
  <c r="E108" i="14"/>
  <c r="D108" i="14"/>
  <c r="C108" i="14"/>
  <c r="I108" i="14" s="1"/>
  <c r="I107" i="14"/>
  <c r="G107" i="14"/>
  <c r="F107" i="14"/>
  <c r="E107" i="14"/>
  <c r="D107" i="14"/>
  <c r="C107" i="14"/>
  <c r="B103" i="14"/>
  <c r="B96" i="14"/>
  <c r="B95" i="14"/>
  <c r="B94" i="14"/>
  <c r="B93" i="14"/>
  <c r="B92" i="14"/>
  <c r="B91" i="14"/>
  <c r="B90" i="14"/>
  <c r="B89" i="14"/>
  <c r="B88" i="14"/>
  <c r="B87" i="14"/>
  <c r="B86" i="14"/>
  <c r="B85" i="14"/>
  <c r="B84" i="14"/>
  <c r="B83" i="14"/>
  <c r="B82" i="14"/>
  <c r="B81" i="14"/>
  <c r="B80" i="14"/>
  <c r="G79" i="14"/>
  <c r="K79" i="14" s="1"/>
  <c r="F79" i="14"/>
  <c r="E79" i="14"/>
  <c r="D79" i="14"/>
  <c r="C79" i="14"/>
  <c r="B79" i="14"/>
  <c r="B78" i="14"/>
  <c r="B77" i="14"/>
  <c r="B76" i="14"/>
  <c r="G75" i="14"/>
  <c r="K75" i="14" s="1"/>
  <c r="F75" i="14"/>
  <c r="E75" i="14"/>
  <c r="D75" i="14"/>
  <c r="C75" i="14"/>
  <c r="B75" i="14"/>
  <c r="B74" i="14"/>
  <c r="B73" i="14"/>
  <c r="B72" i="14"/>
  <c r="K71" i="14"/>
  <c r="K68" i="14"/>
  <c r="K67" i="14"/>
  <c r="K66" i="14"/>
  <c r="K65" i="14"/>
  <c r="K64" i="14"/>
  <c r="B63" i="14"/>
  <c r="B62" i="14"/>
  <c r="B61" i="14"/>
  <c r="B60" i="14"/>
  <c r="K59" i="14"/>
  <c r="K56" i="14"/>
  <c r="K55" i="14"/>
  <c r="K54" i="14"/>
  <c r="K53" i="14"/>
  <c r="K52" i="14"/>
  <c r="B51" i="14"/>
  <c r="B50" i="14"/>
  <c r="B49" i="14"/>
  <c r="B48" i="14"/>
  <c r="B47" i="14"/>
  <c r="B46" i="14"/>
  <c r="B45" i="14"/>
  <c r="B44" i="14"/>
  <c r="B43" i="14"/>
  <c r="B42" i="14"/>
  <c r="B41" i="14"/>
  <c r="B40" i="14"/>
  <c r="B39" i="14"/>
  <c r="B38" i="14"/>
  <c r="B37" i="14"/>
  <c r="B36" i="14"/>
  <c r="B35" i="14"/>
  <c r="B34" i="14"/>
  <c r="B33" i="14"/>
  <c r="B32" i="14"/>
  <c r="K31" i="14"/>
  <c r="K28" i="14"/>
  <c r="K27" i="14"/>
  <c r="K26" i="14"/>
  <c r="K25" i="14"/>
  <c r="K24" i="14"/>
  <c r="B24" i="14"/>
  <c r="B23" i="14"/>
  <c r="B22" i="14"/>
  <c r="B21" i="14"/>
  <c r="B20" i="14"/>
  <c r="B19" i="14"/>
  <c r="B18" i="14"/>
  <c r="B17" i="14"/>
  <c r="B16" i="14"/>
  <c r="B15" i="14"/>
  <c r="B14" i="14"/>
  <c r="B13" i="14"/>
  <c r="G12" i="14"/>
  <c r="K12" i="14" s="1"/>
  <c r="F12" i="14"/>
  <c r="E12" i="14"/>
  <c r="D12" i="14"/>
  <c r="C12" i="14"/>
  <c r="B12" i="14"/>
  <c r="B11" i="14"/>
  <c r="B10" i="14"/>
  <c r="F39" i="12"/>
  <c r="H39" i="12" s="1"/>
  <c r="E39" i="12"/>
  <c r="D39" i="12"/>
  <c r="C39" i="12"/>
  <c r="B39" i="12"/>
  <c r="F38" i="12"/>
  <c r="E38" i="12"/>
  <c r="H38" i="12" s="1"/>
  <c r="D38" i="12"/>
  <c r="C38" i="12"/>
  <c r="B38" i="12"/>
  <c r="F37" i="12"/>
  <c r="E37" i="12"/>
  <c r="H37" i="12" s="1"/>
  <c r="D37" i="12"/>
  <c r="C37" i="12"/>
  <c r="B37" i="12"/>
  <c r="F36" i="12"/>
  <c r="H36" i="12" s="1"/>
  <c r="E36" i="12"/>
  <c r="D36" i="12"/>
  <c r="C36" i="12"/>
  <c r="B36" i="12"/>
  <c r="J29" i="8"/>
  <c r="I28" i="8"/>
  <c r="J28" i="8"/>
  <c r="J27" i="8"/>
  <c r="J26" i="8"/>
  <c r="I25" i="8"/>
  <c r="J25" i="8"/>
  <c r="J23" i="8"/>
  <c r="J22" i="8"/>
  <c r="I22" i="8"/>
  <c r="J21" i="8"/>
  <c r="I21" i="8"/>
  <c r="J20" i="8"/>
  <c r="I20" i="8"/>
  <c r="J19" i="8"/>
  <c r="J18" i="8"/>
  <c r="J17" i="8"/>
  <c r="J16" i="8"/>
  <c r="I16" i="8"/>
  <c r="I15" i="8"/>
  <c r="J15" i="8"/>
  <c r="J14" i="8"/>
  <c r="I14" i="8"/>
  <c r="J13" i="8"/>
  <c r="I13" i="8"/>
  <c r="J11" i="8"/>
  <c r="I11" i="8"/>
  <c r="K13" i="8"/>
  <c r="J9" i="8"/>
  <c r="D33" i="2"/>
  <c r="D25" i="2"/>
  <c r="D33" i="1"/>
  <c r="D25" i="1"/>
  <c r="I25" i="18" l="1"/>
  <c r="I30" i="18"/>
  <c r="G33" i="18"/>
  <c r="I20" i="18"/>
  <c r="G20" i="18"/>
  <c r="H31" i="18"/>
  <c r="I34" i="18"/>
  <c r="I24" i="18"/>
  <c r="I17" i="8"/>
  <c r="H19" i="18"/>
  <c r="G19" i="18"/>
  <c r="I23" i="8"/>
  <c r="I19" i="18"/>
  <c r="G22" i="18"/>
  <c r="G25" i="18"/>
  <c r="I27" i="8"/>
  <c r="J19" i="18"/>
  <c r="I28" i="18"/>
  <c r="H28" i="18"/>
  <c r="N28" i="18"/>
  <c r="M28" i="18"/>
  <c r="J28" i="18"/>
  <c r="G28" i="18"/>
  <c r="J12" i="8"/>
  <c r="I12" i="8"/>
  <c r="I18" i="8"/>
  <c r="H29" i="18"/>
  <c r="G29" i="18"/>
  <c r="I9" i="8"/>
  <c r="I17" i="18"/>
  <c r="H20" i="18"/>
  <c r="J23" i="18"/>
  <c r="I23" i="18"/>
  <c r="H23" i="18"/>
  <c r="G23" i="18"/>
  <c r="I29" i="18"/>
  <c r="J32" i="18"/>
  <c r="I32" i="18"/>
  <c r="J29" i="18"/>
  <c r="M29" i="18"/>
  <c r="H32" i="18"/>
  <c r="I19" i="8"/>
  <c r="G27" i="18"/>
  <c r="I26" i="8"/>
  <c r="I29" i="8"/>
  <c r="J18" i="18"/>
  <c r="I18" i="18"/>
  <c r="H18" i="18"/>
  <c r="G18" i="18"/>
  <c r="G24" i="18"/>
  <c r="I27" i="18"/>
  <c r="H30" i="18"/>
  <c r="G30" i="18"/>
  <c r="J33" i="18"/>
  <c r="I33" i="18"/>
  <c r="I26" i="18"/>
  <c r="H26" i="18"/>
  <c r="G31" i="18"/>
  <c r="J21" i="18"/>
  <c r="I21" i="18"/>
  <c r="G21" i="18"/>
  <c r="I31" i="18"/>
  <c r="H21" i="18"/>
  <c r="F109" i="15" l="1"/>
  <c r="F108" i="15"/>
  <c r="K181" i="9" l="1"/>
  <c r="J187" i="9" l="1"/>
  <c r="I187" i="9"/>
  <c r="H187" i="9"/>
  <c r="G187" i="9"/>
  <c r="F187" i="9"/>
  <c r="J186" i="9"/>
  <c r="I186" i="9"/>
  <c r="H186" i="9"/>
  <c r="G186" i="9"/>
  <c r="F186" i="9"/>
  <c r="J185" i="9"/>
  <c r="I185" i="9"/>
  <c r="H185" i="9"/>
  <c r="G185" i="9"/>
  <c r="F185" i="9"/>
  <c r="J184" i="9"/>
  <c r="I184" i="9"/>
  <c r="H184" i="9"/>
  <c r="G184" i="9"/>
  <c r="F184" i="9"/>
  <c r="L186" i="9" l="1"/>
  <c r="M186" i="9"/>
  <c r="M184" i="9"/>
  <c r="L184" i="9"/>
  <c r="L185" i="9"/>
  <c r="M185" i="9"/>
  <c r="M187" i="9"/>
  <c r="L187" i="9"/>
  <c r="F67" i="19" l="1"/>
  <c r="F104" i="16"/>
  <c r="F34" i="19"/>
  <c r="F5" i="19"/>
  <c r="F135" i="16"/>
  <c r="D70" i="19"/>
  <c r="C70" i="19"/>
  <c r="B70" i="19"/>
  <c r="F69" i="19"/>
  <c r="D71" i="19"/>
  <c r="E70" i="19"/>
  <c r="C72" i="19" l="1"/>
  <c r="F72" i="19"/>
  <c r="E71" i="19"/>
  <c r="F71" i="19"/>
  <c r="D72" i="19"/>
  <c r="E72" i="19"/>
  <c r="B73" i="19"/>
  <c r="B72" i="19"/>
  <c r="C73" i="19"/>
  <c r="B69" i="19"/>
  <c r="I69" i="19" s="1"/>
  <c r="C69" i="19"/>
  <c r="D73" i="19"/>
  <c r="E73" i="19"/>
  <c r="F73" i="19"/>
  <c r="D69" i="19"/>
  <c r="E69" i="19"/>
  <c r="H69" i="19" s="1"/>
  <c r="F70" i="19"/>
  <c r="H70" i="19" s="1"/>
  <c r="B71" i="19"/>
  <c r="C71" i="19"/>
  <c r="I71" i="19" l="1"/>
  <c r="H72" i="19"/>
  <c r="I72" i="19"/>
  <c r="I73" i="19"/>
  <c r="H71" i="19"/>
  <c r="I70" i="19"/>
  <c r="H73" i="19"/>
  <c r="B8" i="12" l="1"/>
  <c r="F10" i="14"/>
  <c r="F47" i="19" l="1"/>
  <c r="E138" i="16"/>
  <c r="D141" i="16"/>
  <c r="F50" i="19"/>
  <c r="C139" i="16"/>
  <c r="C118" i="16"/>
  <c r="F138" i="16"/>
  <c r="F143" i="16"/>
  <c r="D137" i="16"/>
  <c r="B50" i="19"/>
  <c r="E18" i="19"/>
  <c r="D146" i="16"/>
  <c r="E145" i="16"/>
  <c r="D54" i="19"/>
  <c r="E104" i="16"/>
  <c r="F6" i="19"/>
  <c r="F105" i="16"/>
  <c r="F136" i="16"/>
  <c r="F35" i="19"/>
  <c r="I50" i="19" l="1"/>
  <c r="E34" i="19"/>
  <c r="E35" i="19"/>
  <c r="E105" i="16"/>
  <c r="D104" i="16"/>
  <c r="E6" i="19"/>
  <c r="E5" i="19"/>
  <c r="E135" i="16"/>
  <c r="E136" i="16"/>
  <c r="D105" i="16" l="1"/>
  <c r="D6" i="19"/>
  <c r="D5" i="19"/>
  <c r="C104" i="16"/>
  <c r="D34" i="19"/>
  <c r="D35" i="19"/>
  <c r="D135" i="16"/>
  <c r="D136" i="16"/>
  <c r="C105" i="16" l="1"/>
  <c r="C6" i="19"/>
  <c r="C5" i="19"/>
  <c r="B104" i="16"/>
  <c r="C35" i="19"/>
  <c r="C34" i="19"/>
  <c r="C135" i="16"/>
  <c r="C136" i="16"/>
  <c r="B105" i="16" l="1"/>
  <c r="B34" i="19"/>
  <c r="B35" i="19"/>
  <c r="B5" i="19"/>
  <c r="B6" i="19"/>
  <c r="B135" i="16"/>
  <c r="B136" i="16"/>
  <c r="F68" i="17" l="1"/>
  <c r="F69" i="17" l="1"/>
  <c r="E68" i="17" l="1"/>
  <c r="E69" i="17"/>
  <c r="D69" i="17" l="1"/>
  <c r="D68" i="17"/>
  <c r="E76" i="17" l="1"/>
  <c r="C72" i="17"/>
  <c r="D121" i="16"/>
  <c r="C17" i="19"/>
  <c r="E55" i="19"/>
  <c r="D29" i="19"/>
  <c r="D25" i="19"/>
  <c r="C79" i="17"/>
  <c r="E22" i="19"/>
  <c r="C145" i="16"/>
  <c r="D119" i="16"/>
  <c r="B118" i="16"/>
  <c r="I118" i="16" s="1"/>
  <c r="B24" i="19"/>
  <c r="D76" i="17"/>
  <c r="B10" i="19"/>
  <c r="C49" i="19"/>
  <c r="F107" i="16"/>
  <c r="F52" i="19"/>
  <c r="J52" i="19" s="1"/>
  <c r="E15" i="19"/>
  <c r="H15" i="19" s="1"/>
  <c r="D79" i="17"/>
  <c r="F121" i="16"/>
  <c r="E48" i="19"/>
  <c r="B116" i="16"/>
  <c r="C142" i="16"/>
  <c r="F116" i="16"/>
  <c r="B26" i="19"/>
  <c r="B37" i="19"/>
  <c r="E122" i="16"/>
  <c r="B107" i="16"/>
  <c r="D17" i="19"/>
  <c r="B141" i="16"/>
  <c r="B79" i="17"/>
  <c r="C107" i="16"/>
  <c r="B19" i="19"/>
  <c r="F40" i="19"/>
  <c r="J40" i="19" s="1"/>
  <c r="D8" i="19"/>
  <c r="B110" i="16"/>
  <c r="D138" i="16"/>
  <c r="E71" i="17"/>
  <c r="F59" i="19"/>
  <c r="J59" i="19" s="1"/>
  <c r="F45" i="19"/>
  <c r="F41" i="19"/>
  <c r="F27" i="19"/>
  <c r="E79" i="17"/>
  <c r="B20" i="19"/>
  <c r="D20" i="19"/>
  <c r="D116" i="16"/>
  <c r="C37" i="19"/>
  <c r="D59" i="19"/>
  <c r="F22" i="19"/>
  <c r="B21" i="19"/>
  <c r="F140" i="16"/>
  <c r="F146" i="16"/>
  <c r="E49" i="19"/>
  <c r="C110" i="16"/>
  <c r="D46" i="19"/>
  <c r="E23" i="19"/>
  <c r="H23" i="19" s="1"/>
  <c r="E77" i="17"/>
  <c r="C116" i="16"/>
  <c r="E27" i="19"/>
  <c r="H27" i="19" s="1"/>
  <c r="F48" i="19"/>
  <c r="D109" i="16"/>
  <c r="E30" i="19"/>
  <c r="E42" i="19"/>
  <c r="F74" i="17"/>
  <c r="F73" i="17"/>
  <c r="B143" i="16"/>
  <c r="I143" i="16" s="1"/>
  <c r="F56" i="19"/>
  <c r="F79" i="17"/>
  <c r="D142" i="16"/>
  <c r="B75" i="17"/>
  <c r="C59" i="19"/>
  <c r="E112" i="16"/>
  <c r="D120" i="16"/>
  <c r="D62" i="19"/>
  <c r="F54" i="19"/>
  <c r="J54" i="19" s="1"/>
  <c r="C117" i="16"/>
  <c r="D28" i="19"/>
  <c r="D49" i="19"/>
  <c r="C137" i="16"/>
  <c r="C60" i="19"/>
  <c r="F145" i="16"/>
  <c r="H145" i="16" s="1"/>
  <c r="B23" i="19"/>
  <c r="D52" i="19"/>
  <c r="C40" i="19"/>
  <c r="B144" i="16"/>
  <c r="D14" i="19"/>
  <c r="F112" i="16"/>
  <c r="C14" i="19"/>
  <c r="B139" i="16"/>
  <c r="B73" i="17"/>
  <c r="B12" i="19"/>
  <c r="D60" i="19"/>
  <c r="F139" i="16"/>
  <c r="C55" i="19"/>
  <c r="B74" i="17"/>
  <c r="C27" i="19"/>
  <c r="C18" i="19"/>
  <c r="D51" i="19"/>
  <c r="F110" i="16"/>
  <c r="C19" i="19"/>
  <c r="F60" i="19"/>
  <c r="D77" i="17"/>
  <c r="D23" i="19"/>
  <c r="B59" i="19"/>
  <c r="E57" i="19"/>
  <c r="E111" i="16"/>
  <c r="B72" i="17"/>
  <c r="C138" i="16"/>
  <c r="C71" i="17"/>
  <c r="C140" i="16"/>
  <c r="B15" i="19"/>
  <c r="I15" i="19" s="1"/>
  <c r="F108" i="16"/>
  <c r="B28" i="19"/>
  <c r="B47" i="19"/>
  <c r="I47" i="19" s="1"/>
  <c r="F57" i="19"/>
  <c r="J57" i="19" s="1"/>
  <c r="D15" i="19"/>
  <c r="C58" i="19"/>
  <c r="E47" i="19"/>
  <c r="H47" i="19" s="1"/>
  <c r="E29" i="19"/>
  <c r="H29" i="19" s="1"/>
  <c r="F120" i="16"/>
  <c r="E117" i="16"/>
  <c r="E43" i="19"/>
  <c r="D112" i="16"/>
  <c r="C47" i="19"/>
  <c r="F17" i="19"/>
  <c r="B119" i="16"/>
  <c r="E11" i="19"/>
  <c r="F12" i="19"/>
  <c r="D107" i="16"/>
  <c r="D43" i="19"/>
  <c r="E45" i="19"/>
  <c r="H45" i="19" s="1"/>
  <c r="E116" i="16"/>
  <c r="C20" i="19"/>
  <c r="E25" i="19"/>
  <c r="B30" i="19"/>
  <c r="I30" i="19" s="1"/>
  <c r="F119" i="16"/>
  <c r="C45" i="19"/>
  <c r="E60" i="19"/>
  <c r="C12" i="19"/>
  <c r="C141" i="16"/>
  <c r="F144" i="16"/>
  <c r="F55" i="19"/>
  <c r="C57" i="19"/>
  <c r="D73" i="17"/>
  <c r="F49" i="19"/>
  <c r="B45" i="19"/>
  <c r="I45" i="19" s="1"/>
  <c r="E139" i="16"/>
  <c r="F16" i="19"/>
  <c r="B142" i="16"/>
  <c r="I142" i="16" s="1"/>
  <c r="D39" i="19"/>
  <c r="E54" i="19"/>
  <c r="B76" i="17"/>
  <c r="C43" i="19"/>
  <c r="B122" i="16"/>
  <c r="E73" i="17"/>
  <c r="D118" i="16"/>
  <c r="F13" i="19"/>
  <c r="K13" i="19" s="1"/>
  <c r="E78" i="17"/>
  <c r="C41" i="19"/>
  <c r="E40" i="19"/>
  <c r="D110" i="16"/>
  <c r="D27" i="19"/>
  <c r="C143" i="16"/>
  <c r="F19" i="19"/>
  <c r="E144" i="16"/>
  <c r="B108" i="16"/>
  <c r="E51" i="19"/>
  <c r="F62" i="19"/>
  <c r="D139" i="16"/>
  <c r="E110" i="16"/>
  <c r="D11" i="19"/>
  <c r="C51" i="19"/>
  <c r="C78" i="17"/>
  <c r="B145" i="16"/>
  <c r="I145" i="16" s="1"/>
  <c r="E21" i="19"/>
  <c r="C22" i="19"/>
  <c r="C24" i="19"/>
  <c r="B48" i="19"/>
  <c r="I48" i="19" s="1"/>
  <c r="B109" i="16"/>
  <c r="I109" i="16" s="1"/>
  <c r="B22" i="19"/>
  <c r="F118" i="16"/>
  <c r="D58" i="19"/>
  <c r="F72" i="17"/>
  <c r="E120" i="16"/>
  <c r="E13" i="19"/>
  <c r="D72" i="17"/>
  <c r="B120" i="16"/>
  <c r="I120" i="16" s="1"/>
  <c r="C74" i="17"/>
  <c r="F39" i="19"/>
  <c r="F37" i="19"/>
  <c r="B137" i="16"/>
  <c r="B53" i="19"/>
  <c r="I53" i="19" s="1"/>
  <c r="C50" i="19"/>
  <c r="B8" i="19"/>
  <c r="E119" i="16"/>
  <c r="F122" i="16"/>
  <c r="D12" i="19"/>
  <c r="D53" i="19"/>
  <c r="C73" i="17"/>
  <c r="B60" i="19"/>
  <c r="E28" i="19"/>
  <c r="D117" i="16"/>
  <c r="D45" i="19"/>
  <c r="C146" i="16"/>
  <c r="F71" i="17"/>
  <c r="E39" i="19"/>
  <c r="C39" i="19"/>
  <c r="E20" i="19"/>
  <c r="H20" i="19" s="1"/>
  <c r="F117" i="16"/>
  <c r="D74" i="17"/>
  <c r="F51" i="19"/>
  <c r="J51" i="19" s="1"/>
  <c r="C122" i="16"/>
  <c r="F44" i="19"/>
  <c r="J44" i="19" s="1"/>
  <c r="E26" i="19"/>
  <c r="E107" i="16"/>
  <c r="B78" i="17"/>
  <c r="E59" i="19"/>
  <c r="F14" i="19"/>
  <c r="K14" i="19" s="1"/>
  <c r="B25" i="19"/>
  <c r="I25" i="19" s="1"/>
  <c r="C112" i="16"/>
  <c r="D19" i="19"/>
  <c r="C54" i="19"/>
  <c r="E146" i="16"/>
  <c r="B42" i="19"/>
  <c r="D71" i="17"/>
  <c r="D40" i="19"/>
  <c r="D108" i="16"/>
  <c r="C11" i="19"/>
  <c r="C26" i="19"/>
  <c r="E53" i="19"/>
  <c r="D55" i="19"/>
  <c r="B121" i="16"/>
  <c r="I121" i="16" s="1"/>
  <c r="F23" i="19"/>
  <c r="E62" i="19"/>
  <c r="E24" i="19"/>
  <c r="E37" i="19"/>
  <c r="H37" i="19" s="1"/>
  <c r="E143" i="16"/>
  <c r="H143" i="16" s="1"/>
  <c r="E52" i="19"/>
  <c r="H52" i="19" s="1"/>
  <c r="C48" i="19"/>
  <c r="D30" i="19"/>
  <c r="D41" i="19"/>
  <c r="C30" i="19"/>
  <c r="C111" i="16"/>
  <c r="D61" i="19"/>
  <c r="B39" i="19"/>
  <c r="B27" i="19"/>
  <c r="I27" i="19" s="1"/>
  <c r="D113" i="16"/>
  <c r="D47" i="19"/>
  <c r="C25" i="19"/>
  <c r="B58" i="19"/>
  <c r="F76" i="17"/>
  <c r="B44" i="19"/>
  <c r="F11" i="19"/>
  <c r="E41" i="19"/>
  <c r="H41" i="19" s="1"/>
  <c r="E12" i="19"/>
  <c r="E44" i="19"/>
  <c r="H44" i="19" s="1"/>
  <c r="C23" i="19"/>
  <c r="E140" i="16"/>
  <c r="H140" i="16" s="1"/>
  <c r="D42" i="19"/>
  <c r="B117" i="16"/>
  <c r="B146" i="16"/>
  <c r="E17" i="19"/>
  <c r="B55" i="19"/>
  <c r="I55" i="19" s="1"/>
  <c r="C108" i="16"/>
  <c r="B51" i="19"/>
  <c r="B11" i="19"/>
  <c r="C61" i="19"/>
  <c r="C77" i="17"/>
  <c r="C109" i="16"/>
  <c r="B112" i="16"/>
  <c r="B77" i="17"/>
  <c r="C21" i="19"/>
  <c r="B62" i="19"/>
  <c r="F8" i="19"/>
  <c r="D22" i="19"/>
  <c r="F29" i="19"/>
  <c r="K29" i="19" s="1"/>
  <c r="F21" i="19"/>
  <c r="K21" i="19" s="1"/>
  <c r="E61" i="19"/>
  <c r="D21" i="19"/>
  <c r="E19" i="19"/>
  <c r="F18" i="19"/>
  <c r="E142" i="16"/>
  <c r="F142" i="16"/>
  <c r="D122" i="16"/>
  <c r="B61" i="19"/>
  <c r="E46" i="19"/>
  <c r="E118" i="16"/>
  <c r="H118" i="16" s="1"/>
  <c r="E137" i="16"/>
  <c r="B57" i="19"/>
  <c r="F77" i="17"/>
  <c r="B140" i="16"/>
  <c r="I140" i="16" s="1"/>
  <c r="F25" i="19"/>
  <c r="C144" i="16"/>
  <c r="D48" i="19"/>
  <c r="B40" i="19"/>
  <c r="I40" i="19" s="1"/>
  <c r="F26" i="19"/>
  <c r="K26" i="19" s="1"/>
  <c r="B41" i="19"/>
  <c r="I41" i="19" s="1"/>
  <c r="F61" i="19"/>
  <c r="J61" i="19" s="1"/>
  <c r="F78" i="17"/>
  <c r="E75" i="17"/>
  <c r="E8" i="19"/>
  <c r="C13" i="19"/>
  <c r="F111" i="16"/>
  <c r="F28" i="19"/>
  <c r="D57" i="19"/>
  <c r="C53" i="19"/>
  <c r="E56" i="19"/>
  <c r="H56" i="19" s="1"/>
  <c r="E74" i="17"/>
  <c r="F30" i="19"/>
  <c r="D24" i="19"/>
  <c r="C46" i="19"/>
  <c r="C113" i="16"/>
  <c r="B138" i="16"/>
  <c r="B13" i="19"/>
  <c r="C8" i="19"/>
  <c r="D37" i="19"/>
  <c r="F75" i="17"/>
  <c r="C121" i="16"/>
  <c r="F137" i="16"/>
  <c r="D78" i="17"/>
  <c r="F43" i="19"/>
  <c r="F46" i="19"/>
  <c r="D140" i="16"/>
  <c r="D143" i="16"/>
  <c r="C75" i="17"/>
  <c r="D111" i="16"/>
  <c r="C52" i="19"/>
  <c r="C62" i="19"/>
  <c r="B46" i="19"/>
  <c r="I46" i="19" s="1"/>
  <c r="B49" i="19"/>
  <c r="E14" i="19"/>
  <c r="F109" i="16"/>
  <c r="C29" i="19"/>
  <c r="D13" i="19"/>
  <c r="F24" i="19"/>
  <c r="K24" i="19" s="1"/>
  <c r="B43" i="19"/>
  <c r="I43" i="19" s="1"/>
  <c r="E50" i="19"/>
  <c r="H50" i="19" s="1"/>
  <c r="E141" i="16"/>
  <c r="H141" i="16" s="1"/>
  <c r="D16" i="19"/>
  <c r="F15" i="19"/>
  <c r="B29" i="19"/>
  <c r="D50" i="19"/>
  <c r="E109" i="16"/>
  <c r="C16" i="19"/>
  <c r="E58" i="19"/>
  <c r="B17" i="19"/>
  <c r="I17" i="19" s="1"/>
  <c r="F20" i="19"/>
  <c r="E16" i="19"/>
  <c r="H16" i="19" s="1"/>
  <c r="C15" i="19"/>
  <c r="C10" i="19"/>
  <c r="D44" i="19"/>
  <c r="C42" i="19"/>
  <c r="C120" i="16"/>
  <c r="C44" i="19"/>
  <c r="B16" i="19"/>
  <c r="C28" i="19"/>
  <c r="F42" i="19"/>
  <c r="J42" i="19" s="1"/>
  <c r="F10" i="19"/>
  <c r="K10" i="19" s="1"/>
  <c r="D144" i="16"/>
  <c r="F53" i="19"/>
  <c r="D10" i="19"/>
  <c r="B14" i="19"/>
  <c r="D145" i="16"/>
  <c r="B52" i="19"/>
  <c r="B54" i="19"/>
  <c r="E121" i="16"/>
  <c r="H121" i="16" s="1"/>
  <c r="C119" i="16"/>
  <c r="B56" i="19"/>
  <c r="I56" i="19" s="1"/>
  <c r="E108" i="16"/>
  <c r="E10" i="19"/>
  <c r="D18" i="19"/>
  <c r="E113" i="16"/>
  <c r="D56" i="19"/>
  <c r="C76" i="17"/>
  <c r="B71" i="17"/>
  <c r="F58" i="19"/>
  <c r="J58" i="19" s="1"/>
  <c r="C56" i="19"/>
  <c r="B113" i="16"/>
  <c r="F113" i="16"/>
  <c r="D75" i="17"/>
  <c r="E72" i="17"/>
  <c r="B111" i="16"/>
  <c r="D26" i="19"/>
  <c r="F141" i="16"/>
  <c r="B18" i="19"/>
  <c r="I18" i="19" s="1"/>
  <c r="C69" i="17"/>
  <c r="C68" i="17"/>
  <c r="H25" i="19" l="1"/>
  <c r="I28" i="19"/>
  <c r="I19" i="19"/>
  <c r="H46" i="19"/>
  <c r="H111" i="16"/>
  <c r="H55" i="19"/>
  <c r="H43" i="19"/>
  <c r="H61" i="19"/>
  <c r="H108" i="16"/>
  <c r="J39" i="19"/>
  <c r="J62" i="19"/>
  <c r="K12" i="19"/>
  <c r="H22" i="19"/>
  <c r="K20" i="19"/>
  <c r="H51" i="19"/>
  <c r="H139" i="16"/>
  <c r="H11" i="19"/>
  <c r="J56" i="19"/>
  <c r="I11" i="19"/>
  <c r="H39" i="19"/>
  <c r="I108" i="16"/>
  <c r="D123" i="16"/>
  <c r="I37" i="19"/>
  <c r="I51" i="19"/>
  <c r="J49" i="19"/>
  <c r="H120" i="16"/>
  <c r="H109" i="16"/>
  <c r="J46" i="19"/>
  <c r="J55" i="19"/>
  <c r="J43" i="19"/>
  <c r="J60" i="19"/>
  <c r="J41" i="19"/>
  <c r="K30" i="19"/>
  <c r="I139" i="16"/>
  <c r="K16" i="19"/>
  <c r="J53" i="19"/>
  <c r="J48" i="19"/>
  <c r="F114" i="16"/>
  <c r="I16" i="19"/>
  <c r="H12" i="19"/>
  <c r="H24" i="19"/>
  <c r="E114" i="16"/>
  <c r="H107" i="16"/>
  <c r="H119" i="16"/>
  <c r="H21" i="19"/>
  <c r="I13" i="19"/>
  <c r="K8" i="19"/>
  <c r="K9" i="19"/>
  <c r="H62" i="19"/>
  <c r="H26" i="19"/>
  <c r="I8" i="19"/>
  <c r="I122" i="16"/>
  <c r="I10" i="19"/>
  <c r="I62" i="19"/>
  <c r="K11" i="19"/>
  <c r="K23" i="19"/>
  <c r="H49" i="19"/>
  <c r="H113" i="16"/>
  <c r="K25" i="19"/>
  <c r="I44" i="19"/>
  <c r="E123" i="16"/>
  <c r="H116" i="16"/>
  <c r="H112" i="16"/>
  <c r="C114" i="16"/>
  <c r="I24" i="19"/>
  <c r="H14" i="19"/>
  <c r="I76" i="17"/>
  <c r="H76" i="17"/>
  <c r="I137" i="16"/>
  <c r="H54" i="19"/>
  <c r="I12" i="19"/>
  <c r="H10" i="19"/>
  <c r="I49" i="19"/>
  <c r="I77" i="17"/>
  <c r="H77" i="17"/>
  <c r="I112" i="16"/>
  <c r="I58" i="19"/>
  <c r="H53" i="19"/>
  <c r="J38" i="19"/>
  <c r="J37" i="19"/>
  <c r="J50" i="19"/>
  <c r="J47" i="19"/>
  <c r="H110" i="16"/>
  <c r="I21" i="19"/>
  <c r="I141" i="16"/>
  <c r="C123" i="16"/>
  <c r="I110" i="16"/>
  <c r="I57" i="19"/>
  <c r="D114" i="16"/>
  <c r="K22" i="19"/>
  <c r="I113" i="16"/>
  <c r="I61" i="19"/>
  <c r="I73" i="17"/>
  <c r="H73" i="17"/>
  <c r="H78" i="17"/>
  <c r="I78" i="17"/>
  <c r="I75" i="17"/>
  <c r="H75" i="17"/>
  <c r="I79" i="17"/>
  <c r="H79" i="17"/>
  <c r="I119" i="16"/>
  <c r="H58" i="19"/>
  <c r="I39" i="19"/>
  <c r="I71" i="17"/>
  <c r="H71" i="17"/>
  <c r="H57" i="19"/>
  <c r="I26" i="19"/>
  <c r="K28" i="19"/>
  <c r="I59" i="19"/>
  <c r="I74" i="17"/>
  <c r="H74" i="17"/>
  <c r="H142" i="16"/>
  <c r="K27" i="19"/>
  <c r="I20" i="19"/>
  <c r="I29" i="19"/>
  <c r="H8" i="19"/>
  <c r="K18" i="19"/>
  <c r="H18" i="19"/>
  <c r="H28" i="19"/>
  <c r="H117" i="16"/>
  <c r="H48" i="19"/>
  <c r="H59" i="19"/>
  <c r="H137" i="16"/>
  <c r="B114" i="16"/>
  <c r="I107" i="16"/>
  <c r="H122" i="16"/>
  <c r="I54" i="19"/>
  <c r="H13" i="19"/>
  <c r="K17" i="19"/>
  <c r="I52" i="19"/>
  <c r="I42" i="19"/>
  <c r="K19" i="19"/>
  <c r="F123" i="16"/>
  <c r="H72" i="17"/>
  <c r="I72" i="17"/>
  <c r="H42" i="19"/>
  <c r="I111" i="16"/>
  <c r="I14" i="19"/>
  <c r="H17" i="19"/>
  <c r="I23" i="19"/>
  <c r="H30" i="19"/>
  <c r="I116" i="16"/>
  <c r="B123" i="16"/>
  <c r="K15" i="19"/>
  <c r="H19" i="19"/>
  <c r="I117" i="16"/>
  <c r="I22" i="19"/>
  <c r="H40" i="19"/>
  <c r="J45" i="19"/>
  <c r="B69" i="17"/>
  <c r="B68" i="17"/>
  <c r="I114" i="16" l="1"/>
  <c r="H114" i="16"/>
  <c r="I123" i="16"/>
  <c r="H123" i="16"/>
  <c r="D120" i="15" l="1"/>
  <c r="D130" i="15"/>
  <c r="E113" i="15"/>
  <c r="C135" i="15"/>
  <c r="D124" i="15"/>
  <c r="D118" i="15"/>
  <c r="F130" i="15"/>
  <c r="B124" i="15"/>
  <c r="D112" i="15"/>
  <c r="E121" i="15"/>
  <c r="C117" i="15"/>
  <c r="E115" i="15"/>
  <c r="B133" i="15"/>
  <c r="B114" i="15"/>
  <c r="D132" i="15"/>
  <c r="B122" i="15"/>
  <c r="C123" i="15"/>
  <c r="B112" i="15"/>
  <c r="B120" i="15"/>
  <c r="F116" i="15"/>
  <c r="F128" i="15"/>
  <c r="E134" i="15"/>
  <c r="C115" i="15"/>
  <c r="E126" i="15"/>
  <c r="F118" i="15"/>
  <c r="C128" i="15"/>
  <c r="B126" i="15"/>
  <c r="E123" i="15"/>
  <c r="B134" i="15" l="1"/>
  <c r="C113" i="15"/>
  <c r="E119" i="15"/>
  <c r="E125" i="15"/>
  <c r="B118" i="15"/>
  <c r="P118" i="15" s="1"/>
  <c r="B132" i="15"/>
  <c r="D116" i="15"/>
  <c r="F122" i="15"/>
  <c r="E111" i="15"/>
  <c r="F129" i="15"/>
  <c r="B123" i="15"/>
  <c r="D135" i="15"/>
  <c r="F112" i="15"/>
  <c r="F126" i="15"/>
  <c r="F111" i="15"/>
  <c r="B129" i="15"/>
  <c r="D125" i="15"/>
  <c r="B127" i="15"/>
  <c r="E131" i="15"/>
  <c r="D111" i="15"/>
  <c r="E133" i="15"/>
  <c r="C127" i="15"/>
  <c r="D117" i="15"/>
  <c r="E117" i="15"/>
  <c r="F131" i="15"/>
  <c r="B130" i="15"/>
  <c r="P130" i="15" s="1"/>
  <c r="C133" i="15"/>
  <c r="F121" i="15"/>
  <c r="B131" i="15"/>
  <c r="E127" i="15"/>
  <c r="D128" i="15"/>
  <c r="F117" i="15"/>
  <c r="F135" i="15"/>
  <c r="E116" i="15"/>
  <c r="Q116" i="15" s="1"/>
  <c r="B119" i="15"/>
  <c r="D127" i="15"/>
  <c r="E130" i="15"/>
  <c r="Q130" i="15" s="1"/>
  <c r="F124" i="15"/>
  <c r="B128" i="15"/>
  <c r="P128" i="15" s="1"/>
  <c r="C116" i="15"/>
  <c r="E118" i="15"/>
  <c r="Q118" i="15" s="1"/>
  <c r="C125" i="15"/>
  <c r="E135" i="15"/>
  <c r="F120" i="15"/>
  <c r="D119" i="15"/>
  <c r="B135" i="15"/>
  <c r="D126" i="15"/>
  <c r="F127" i="15"/>
  <c r="C130" i="15"/>
  <c r="C124" i="15"/>
  <c r="F114" i="15"/>
  <c r="B111" i="15"/>
  <c r="D113" i="15"/>
  <c r="B125" i="15"/>
  <c r="F113" i="15"/>
  <c r="C122" i="15"/>
  <c r="E124" i="15"/>
  <c r="D129" i="15"/>
  <c r="D121" i="15"/>
  <c r="D122" i="15"/>
  <c r="B121" i="15"/>
  <c r="D123" i="15"/>
  <c r="F119" i="15"/>
  <c r="C114" i="15"/>
  <c r="F132" i="15"/>
  <c r="C111" i="15"/>
  <c r="F125" i="15"/>
  <c r="F115" i="15"/>
  <c r="C132" i="15"/>
  <c r="E132" i="15"/>
  <c r="E114" i="15"/>
  <c r="B117" i="15"/>
  <c r="F134" i="15"/>
  <c r="E122" i="15"/>
  <c r="C118" i="15"/>
  <c r="E120" i="15"/>
  <c r="C129" i="15"/>
  <c r="D115" i="15"/>
  <c r="D134" i="15"/>
  <c r="C120" i="15"/>
  <c r="D131" i="15"/>
  <c r="C134" i="15"/>
  <c r="E129" i="15"/>
  <c r="E112" i="15"/>
  <c r="B115" i="15"/>
  <c r="C131" i="15"/>
  <c r="C119" i="15"/>
  <c r="F133" i="15"/>
  <c r="D133" i="15"/>
  <c r="C121" i="15"/>
  <c r="B116" i="15"/>
  <c r="P116" i="15" s="1"/>
  <c r="B113" i="15"/>
  <c r="D114" i="15"/>
  <c r="F123" i="15"/>
  <c r="C112" i="15"/>
  <c r="C126" i="15"/>
  <c r="E128" i="15"/>
  <c r="H128" i="15" s="1"/>
  <c r="I118" i="15" l="1"/>
  <c r="Q119" i="15"/>
  <c r="P119" i="15"/>
  <c r="I119" i="15"/>
  <c r="H119" i="15"/>
  <c r="Q127" i="15"/>
  <c r="P127" i="15"/>
  <c r="I127" i="15"/>
  <c r="H127" i="15"/>
  <c r="Q121" i="15"/>
  <c r="P121" i="15"/>
  <c r="I121" i="15"/>
  <c r="H121" i="15"/>
  <c r="H111" i="15"/>
  <c r="Q111" i="15"/>
  <c r="I111" i="15"/>
  <c r="P111" i="15"/>
  <c r="Q123" i="15"/>
  <c r="P123" i="15"/>
  <c r="I123" i="15"/>
  <c r="H123" i="15"/>
  <c r="Q126" i="15"/>
  <c r="P126" i="15"/>
  <c r="I126" i="15"/>
  <c r="H126" i="15"/>
  <c r="H118" i="15"/>
  <c r="I120" i="15"/>
  <c r="H120" i="15"/>
  <c r="Q120" i="15"/>
  <c r="P120" i="15"/>
  <c r="Q112" i="15"/>
  <c r="P112" i="15"/>
  <c r="I112" i="15"/>
  <c r="H112" i="15"/>
  <c r="H131" i="15"/>
  <c r="Q131" i="15"/>
  <c r="P131" i="15"/>
  <c r="I131" i="15"/>
  <c r="H130" i="15"/>
  <c r="I130" i="15"/>
  <c r="P129" i="15"/>
  <c r="Q129" i="15"/>
  <c r="I129" i="15"/>
  <c r="H129" i="15"/>
  <c r="P113" i="15"/>
  <c r="I113" i="15"/>
  <c r="Q113" i="15"/>
  <c r="H113" i="15"/>
  <c r="Q124" i="15"/>
  <c r="P124" i="15"/>
  <c r="I124" i="15"/>
  <c r="H124" i="15"/>
  <c r="H116" i="15"/>
  <c r="I122" i="15"/>
  <c r="H122" i="15"/>
  <c r="Q122" i="15"/>
  <c r="P122" i="15"/>
  <c r="I116" i="15"/>
  <c r="P133" i="15"/>
  <c r="I133" i="15"/>
  <c r="Q133" i="15"/>
  <c r="H133" i="15"/>
  <c r="Q134" i="15"/>
  <c r="P134" i="15"/>
  <c r="I134" i="15"/>
  <c r="H134" i="15"/>
  <c r="Q115" i="15"/>
  <c r="H115" i="15"/>
  <c r="P115" i="15"/>
  <c r="I115" i="15"/>
  <c r="H125" i="15"/>
  <c r="P125" i="15"/>
  <c r="I125" i="15"/>
  <c r="Q125" i="15"/>
  <c r="Q128" i="15"/>
  <c r="I114" i="15"/>
  <c r="H114" i="15"/>
  <c r="Q114" i="15"/>
  <c r="P114" i="15"/>
  <c r="Q135" i="15"/>
  <c r="P135" i="15"/>
  <c r="I135" i="15"/>
  <c r="H135" i="15"/>
  <c r="Q132" i="15"/>
  <c r="P132" i="15"/>
  <c r="I132" i="15"/>
  <c r="H132" i="15"/>
  <c r="Q117" i="15"/>
  <c r="H117" i="15"/>
  <c r="P117" i="15"/>
  <c r="I117" i="15"/>
  <c r="I128" i="15"/>
  <c r="E109" i="15"/>
  <c r="E108" i="15"/>
  <c r="D108" i="15" l="1"/>
  <c r="D109" i="15"/>
  <c r="C109" i="15" l="1"/>
  <c r="C108" i="15"/>
  <c r="B108" i="15" l="1"/>
  <c r="B109" i="15"/>
  <c r="F28" i="12" l="1"/>
  <c r="D28" i="12"/>
  <c r="D31" i="12" l="1"/>
  <c r="B34" i="12"/>
  <c r="C32" i="12"/>
  <c r="D34" i="12"/>
  <c r="E35" i="12"/>
  <c r="F34" i="12"/>
  <c r="F35" i="12"/>
  <c r="F32" i="12"/>
  <c r="E33" i="12"/>
  <c r="D30" i="12"/>
  <c r="F31" i="12"/>
  <c r="E32" i="12"/>
  <c r="C35" i="12"/>
  <c r="B30" i="12"/>
  <c r="F30" i="12"/>
  <c r="D33" i="12"/>
  <c r="B32" i="12"/>
  <c r="B31" i="12"/>
  <c r="C31" i="12"/>
  <c r="B28" i="12"/>
  <c r="H35" i="12"/>
  <c r="H32" i="12"/>
  <c r="C28" i="12"/>
  <c r="E28" i="12"/>
  <c r="C34" i="12" l="1"/>
  <c r="D32" i="12"/>
  <c r="B35" i="12"/>
  <c r="E34" i="12"/>
  <c r="B33" i="12"/>
  <c r="D35" i="12"/>
  <c r="F33" i="12"/>
  <c r="C30" i="12"/>
  <c r="E30" i="12"/>
  <c r="C33" i="12"/>
  <c r="E31" i="12"/>
  <c r="H33" i="12"/>
  <c r="G33" i="12"/>
  <c r="H30" i="12"/>
  <c r="H34" i="12"/>
  <c r="G35" i="12"/>
  <c r="G34" i="12"/>
  <c r="G31" i="12"/>
  <c r="H31" i="12"/>
  <c r="G30" i="12"/>
  <c r="G32" i="12"/>
  <c r="F68" i="19" l="1"/>
  <c r="E68" i="19" l="1"/>
  <c r="E67" i="19"/>
  <c r="D68" i="19" l="1"/>
  <c r="D67" i="19"/>
  <c r="F10" i="12" l="1"/>
  <c r="C17" i="12"/>
  <c r="C68" i="19"/>
  <c r="C67" i="19"/>
  <c r="E8" i="12"/>
  <c r="B9" i="12"/>
  <c r="F9" i="12"/>
  <c r="C9" i="12"/>
  <c r="E9" i="12"/>
  <c r="F8" i="12"/>
  <c r="D9" i="12"/>
  <c r="D8" i="12"/>
  <c r="C8" i="12"/>
  <c r="B68" i="19" l="1"/>
  <c r="B67" i="19"/>
  <c r="B12" i="12" l="1"/>
  <c r="C18" i="12"/>
  <c r="D17" i="12"/>
  <c r="B16" i="12"/>
  <c r="F15" i="12"/>
  <c r="C13" i="12"/>
  <c r="F14" i="12"/>
  <c r="E17" i="12"/>
  <c r="D14" i="12"/>
  <c r="E10" i="12"/>
  <c r="C16" i="12"/>
  <c r="C11" i="12"/>
  <c r="D21" i="12"/>
  <c r="B20" i="12"/>
  <c r="C10" i="12"/>
  <c r="C15" i="12"/>
  <c r="C14" i="12"/>
  <c r="E16" i="12"/>
  <c r="F12" i="12"/>
  <c r="F13" i="12"/>
  <c r="E11" i="12"/>
  <c r="B19" i="12"/>
  <c r="D11" i="12"/>
  <c r="F11" i="12"/>
  <c r="D12" i="12"/>
  <c r="D15" i="12"/>
  <c r="E20" i="12"/>
  <c r="C12" i="12"/>
  <c r="E13" i="12"/>
  <c r="D20" i="12"/>
  <c r="F16" i="12"/>
  <c r="B15" i="12"/>
  <c r="E21" i="12"/>
  <c r="B11" i="12"/>
  <c r="I14" i="12" s="1"/>
  <c r="F17" i="12"/>
  <c r="E15" i="12"/>
  <c r="D16" i="12"/>
  <c r="E12" i="12"/>
  <c r="C21" i="12"/>
  <c r="B14" i="12"/>
  <c r="B17" i="12"/>
  <c r="B13" i="12"/>
  <c r="C20" i="12"/>
  <c r="B18" i="12"/>
  <c r="C19" i="12"/>
  <c r="D10" i="12"/>
  <c r="D13" i="12"/>
  <c r="B10" i="12"/>
  <c r="E14" i="12"/>
  <c r="F20" i="12"/>
  <c r="B21" i="12"/>
  <c r="F21" i="12"/>
  <c r="K187" i="9"/>
  <c r="K186" i="9"/>
  <c r="K185" i="9"/>
  <c r="K184" i="9"/>
  <c r="K182" i="9"/>
  <c r="J182" i="9"/>
  <c r="I182" i="9"/>
  <c r="H182" i="9"/>
  <c r="G182" i="9"/>
  <c r="F182" i="9"/>
  <c r="J181" i="9"/>
  <c r="I181" i="9"/>
  <c r="H181" i="9"/>
  <c r="G181" i="9"/>
  <c r="F181" i="9"/>
  <c r="H17" i="12" l="1"/>
  <c r="G17" i="12"/>
  <c r="H21" i="12"/>
  <c r="G21" i="12"/>
  <c r="H16" i="12"/>
  <c r="G16" i="12"/>
  <c r="H13" i="12"/>
  <c r="G13" i="12"/>
  <c r="G20" i="12"/>
  <c r="H20" i="12"/>
  <c r="K18" i="12"/>
  <c r="K21" i="12"/>
  <c r="J10" i="12"/>
  <c r="G10" i="12"/>
  <c r="H12" i="12"/>
  <c r="G12" i="12"/>
  <c r="K10" i="12"/>
  <c r="I10" i="12"/>
  <c r="H10" i="12"/>
  <c r="J18" i="12"/>
  <c r="J21" i="12"/>
  <c r="G14" i="12"/>
  <c r="H14" i="12"/>
  <c r="H15" i="12"/>
  <c r="G15" i="12"/>
  <c r="I18" i="12"/>
  <c r="K14" i="12"/>
  <c r="G11" i="12"/>
  <c r="H11" i="12"/>
  <c r="I21" i="12"/>
  <c r="J14" i="12"/>
  <c r="M10" i="12" l="1"/>
  <c r="L5" i="11" s="1"/>
  <c r="L10" i="12"/>
  <c r="K5" i="11" s="1"/>
  <c r="L21" i="12"/>
  <c r="M21" i="12"/>
  <c r="M18" i="12"/>
  <c r="L18" i="12"/>
  <c r="M14" i="12"/>
  <c r="L30" i="11" s="1"/>
  <c r="L14" i="12"/>
  <c r="K30" i="11" s="1"/>
  <c r="D8" i="10" l="1"/>
  <c r="B8" i="10"/>
  <c r="C8" i="10"/>
  <c r="E8" i="10"/>
  <c r="F8" i="10"/>
  <c r="E96" i="14" l="1"/>
  <c r="D95" i="14"/>
  <c r="C94" i="14"/>
  <c r="E92" i="14"/>
  <c r="D91" i="14"/>
  <c r="C90" i="14"/>
  <c r="E88" i="14"/>
  <c r="D87" i="14"/>
  <c r="C86" i="14"/>
  <c r="E84" i="14"/>
  <c r="D83" i="14"/>
  <c r="C82" i="14"/>
  <c r="E80" i="14"/>
  <c r="D78" i="14"/>
  <c r="C77" i="14"/>
  <c r="E74" i="14"/>
  <c r="D73" i="14"/>
  <c r="C72" i="14"/>
  <c r="I72" i="14" s="1"/>
  <c r="E62" i="14"/>
  <c r="D61" i="14"/>
  <c r="C60" i="14"/>
  <c r="E50" i="14"/>
  <c r="D49" i="14"/>
  <c r="C48" i="14"/>
  <c r="E46" i="14"/>
  <c r="D45" i="14"/>
  <c r="C44" i="14"/>
  <c r="E42" i="14"/>
  <c r="D41" i="14"/>
  <c r="C40" i="14"/>
  <c r="E38" i="14"/>
  <c r="D37" i="14"/>
  <c r="C36" i="14"/>
  <c r="E34" i="14"/>
  <c r="D33" i="14"/>
  <c r="C32" i="14"/>
  <c r="C23" i="14"/>
  <c r="I23" i="14" s="1"/>
  <c r="E21" i="14"/>
  <c r="D20" i="14"/>
  <c r="C19" i="14"/>
  <c r="E17" i="14"/>
  <c r="D16" i="14"/>
  <c r="C15" i="14"/>
  <c r="E13" i="14"/>
  <c r="D11" i="14"/>
  <c r="C10" i="14"/>
  <c r="E94" i="14"/>
  <c r="D93" i="14"/>
  <c r="D89" i="14"/>
  <c r="E86" i="14"/>
  <c r="C84" i="14"/>
  <c r="D81" i="14"/>
  <c r="E77" i="14"/>
  <c r="C74" i="14"/>
  <c r="I74" i="14" s="1"/>
  <c r="D63" i="14"/>
  <c r="E60" i="14"/>
  <c r="C50" i="14"/>
  <c r="D47" i="14"/>
  <c r="E44" i="14"/>
  <c r="C42" i="14"/>
  <c r="D39" i="14"/>
  <c r="E36" i="14"/>
  <c r="C34" i="14"/>
  <c r="D22" i="14"/>
  <c r="E19" i="14"/>
  <c r="C17" i="14"/>
  <c r="D14" i="14"/>
  <c r="E10" i="14"/>
  <c r="E95" i="14"/>
  <c r="C93" i="14"/>
  <c r="C89" i="14"/>
  <c r="D86" i="14"/>
  <c r="C85" i="14"/>
  <c r="C81" i="14"/>
  <c r="D77" i="14"/>
  <c r="C76" i="14"/>
  <c r="D72" i="14"/>
  <c r="E61" i="14"/>
  <c r="C51" i="14"/>
  <c r="D48" i="14"/>
  <c r="E45" i="14"/>
  <c r="E41" i="14"/>
  <c r="C39" i="14"/>
  <c r="D96" i="14"/>
  <c r="C95" i="14"/>
  <c r="E93" i="14"/>
  <c r="D92" i="14"/>
  <c r="C91" i="14"/>
  <c r="E89" i="14"/>
  <c r="D88" i="14"/>
  <c r="C87" i="14"/>
  <c r="E85" i="14"/>
  <c r="D84" i="14"/>
  <c r="C83" i="14"/>
  <c r="E81" i="14"/>
  <c r="D80" i="14"/>
  <c r="C78" i="14"/>
  <c r="E76" i="14"/>
  <c r="D74" i="14"/>
  <c r="C73" i="14"/>
  <c r="E63" i="14"/>
  <c r="D62" i="14"/>
  <c r="C61" i="14"/>
  <c r="E51" i="14"/>
  <c r="D50" i="14"/>
  <c r="C49" i="14"/>
  <c r="E47" i="14"/>
  <c r="D46" i="14"/>
  <c r="C45" i="14"/>
  <c r="E43" i="14"/>
  <c r="D42" i="14"/>
  <c r="C41" i="14"/>
  <c r="E39" i="14"/>
  <c r="D38" i="14"/>
  <c r="C37" i="14"/>
  <c r="E35" i="14"/>
  <c r="D34" i="14"/>
  <c r="C33" i="14"/>
  <c r="E22" i="14"/>
  <c r="D21" i="14"/>
  <c r="C20" i="14"/>
  <c r="E18" i="14"/>
  <c r="D17" i="14"/>
  <c r="C16" i="14"/>
  <c r="E14" i="14"/>
  <c r="D13" i="14"/>
  <c r="C11" i="14"/>
  <c r="C96" i="14"/>
  <c r="C92" i="14"/>
  <c r="E90" i="14"/>
  <c r="C88" i="14"/>
  <c r="D85" i="14"/>
  <c r="E82" i="14"/>
  <c r="C80" i="14"/>
  <c r="D76" i="14"/>
  <c r="E72" i="14"/>
  <c r="C62" i="14"/>
  <c r="D51" i="14"/>
  <c r="E48" i="14"/>
  <c r="C46" i="14"/>
  <c r="D43" i="14"/>
  <c r="E40" i="14"/>
  <c r="C38" i="14"/>
  <c r="D35" i="14"/>
  <c r="E32" i="14"/>
  <c r="E23" i="14"/>
  <c r="C21" i="14"/>
  <c r="D18" i="14"/>
  <c r="E15" i="14"/>
  <c r="C13" i="14"/>
  <c r="D94" i="14"/>
  <c r="E91" i="14"/>
  <c r="D90" i="14"/>
  <c r="E87" i="14"/>
  <c r="E83" i="14"/>
  <c r="D82" i="14"/>
  <c r="E78" i="14"/>
  <c r="E73" i="14"/>
  <c r="C63" i="14"/>
  <c r="D60" i="14"/>
  <c r="E49" i="14"/>
  <c r="C47" i="14"/>
  <c r="D44" i="14"/>
  <c r="C43" i="14"/>
  <c r="D40" i="14"/>
  <c r="E37" i="14"/>
  <c r="D36" i="14"/>
  <c r="D19" i="14"/>
  <c r="C14" i="14"/>
  <c r="C22" i="14"/>
  <c r="D10" i="14"/>
  <c r="E20" i="14"/>
  <c r="D15" i="14"/>
  <c r="C35" i="14"/>
  <c r="D23" i="14"/>
  <c r="C18" i="14"/>
  <c r="E11" i="14"/>
  <c r="E33" i="14"/>
  <c r="E16" i="14"/>
  <c r="D32" i="14"/>
  <c r="F13" i="14"/>
  <c r="F23" i="14"/>
  <c r="F63" i="14"/>
  <c r="F16" i="14"/>
  <c r="F40" i="14"/>
  <c r="F74" i="14"/>
  <c r="F92" i="14"/>
  <c r="F60" i="14"/>
  <c r="F14" i="14"/>
  <c r="F49" i="14"/>
  <c r="F86" i="14"/>
  <c r="F84" i="14"/>
  <c r="F34" i="14"/>
  <c r="F94" i="14"/>
  <c r="F82" i="14"/>
  <c r="F20" i="14"/>
  <c r="F48" i="14"/>
  <c r="F33" i="14"/>
  <c r="F93" i="14"/>
  <c r="F89" i="14"/>
  <c r="F37" i="14"/>
  <c r="F76" i="14"/>
  <c r="F77" i="14"/>
  <c r="F35" i="14"/>
  <c r="F51" i="14"/>
  <c r="F44" i="14"/>
  <c r="F42" i="14"/>
  <c r="F38" i="14"/>
  <c r="F72" i="14"/>
  <c r="F47" i="14"/>
  <c r="F22" i="14"/>
  <c r="F90" i="14"/>
  <c r="F39" i="14"/>
  <c r="F73" i="14"/>
  <c r="F32" i="14"/>
  <c r="F61" i="14"/>
  <c r="F17" i="14"/>
  <c r="F96" i="14"/>
  <c r="F80" i="14"/>
  <c r="F18" i="14"/>
  <c r="F50" i="14"/>
  <c r="F87" i="14"/>
  <c r="F88" i="14"/>
  <c r="F46" i="14"/>
  <c r="F11" i="14"/>
  <c r="F85" i="14"/>
  <c r="F36" i="14"/>
  <c r="F41" i="14"/>
  <c r="F91" i="14"/>
  <c r="F81" i="14"/>
  <c r="F19" i="14"/>
  <c r="F43" i="14"/>
  <c r="F78" i="14"/>
  <c r="F95" i="14"/>
  <c r="F21" i="14"/>
  <c r="F45" i="14"/>
  <c r="F62" i="14"/>
  <c r="F15" i="14"/>
  <c r="F83" i="14"/>
  <c r="G34" i="14"/>
  <c r="G74" i="14"/>
  <c r="G23" i="14"/>
  <c r="G62" i="14"/>
  <c r="G43" i="14"/>
  <c r="G11" i="14"/>
  <c r="G18" i="14"/>
  <c r="G73" i="14"/>
  <c r="G47" i="14"/>
  <c r="G51" i="14"/>
  <c r="G33" i="14"/>
  <c r="G81" i="14"/>
  <c r="G91" i="14"/>
  <c r="G93" i="14"/>
  <c r="G85" i="14"/>
  <c r="G95" i="14"/>
  <c r="G49" i="14"/>
  <c r="G40" i="14"/>
  <c r="K40" i="14" s="1"/>
  <c r="G13" i="14"/>
  <c r="G45" i="14"/>
  <c r="G19" i="14"/>
  <c r="K19" i="14" s="1"/>
  <c r="G48" i="14"/>
  <c r="G17" i="14"/>
  <c r="G39" i="14"/>
  <c r="G72" i="14"/>
  <c r="G35" i="14"/>
  <c r="G46" i="14"/>
  <c r="G87" i="14"/>
  <c r="G84" i="14"/>
  <c r="G96" i="14"/>
  <c r="G92" i="14"/>
  <c r="G14" i="14"/>
  <c r="G16" i="14"/>
  <c r="G83" i="14"/>
  <c r="G21" i="14"/>
  <c r="G41" i="14"/>
  <c r="G82" i="14"/>
  <c r="G61" i="14"/>
  <c r="G90" i="14"/>
  <c r="G38" i="14"/>
  <c r="G10" i="14"/>
  <c r="G94" i="14"/>
  <c r="G76" i="14"/>
  <c r="G42" i="14"/>
  <c r="G86" i="14"/>
  <c r="G60" i="14"/>
  <c r="G63" i="14"/>
  <c r="G15" i="14"/>
  <c r="G78" i="14"/>
  <c r="G36" i="14"/>
  <c r="G50" i="14"/>
  <c r="G32" i="14"/>
  <c r="G22" i="14"/>
  <c r="G44" i="14"/>
  <c r="G37" i="14"/>
  <c r="G77" i="14"/>
  <c r="G80" i="14"/>
  <c r="G20" i="14"/>
  <c r="G89" i="14"/>
  <c r="G88" i="14"/>
  <c r="I83" i="14" l="1"/>
  <c r="I89" i="14"/>
  <c r="I77" i="14"/>
  <c r="K36" i="14"/>
  <c r="I85" i="14"/>
  <c r="K84" i="14"/>
  <c r="I93" i="14"/>
  <c r="I13" i="14"/>
  <c r="I88" i="14"/>
  <c r="K81" i="14"/>
  <c r="I37" i="14"/>
  <c r="I41" i="14"/>
  <c r="I82" i="14"/>
  <c r="I45" i="14"/>
  <c r="I49" i="14"/>
  <c r="I38" i="14"/>
  <c r="I95" i="14"/>
  <c r="I10" i="14"/>
  <c r="I44" i="14"/>
  <c r="I90" i="14"/>
  <c r="E17" i="10"/>
  <c r="D16" i="10"/>
  <c r="B13" i="10"/>
  <c r="B11" i="10"/>
  <c r="B10" i="10"/>
  <c r="D18" i="10"/>
  <c r="F12" i="10"/>
  <c r="D19" i="10"/>
  <c r="D11" i="10"/>
  <c r="E13" i="10"/>
  <c r="D13" i="10"/>
  <c r="F10" i="10"/>
  <c r="C16" i="10"/>
  <c r="D12" i="10"/>
  <c r="F11" i="10"/>
  <c r="B18" i="10"/>
  <c r="E18" i="10"/>
  <c r="B17" i="10"/>
  <c r="F18" i="10"/>
  <c r="E14" i="10"/>
  <c r="B19" i="10"/>
  <c r="E12" i="10"/>
  <c r="F15" i="10"/>
  <c r="C19" i="10"/>
  <c r="B14" i="10"/>
  <c r="D14" i="10"/>
  <c r="F13" i="10"/>
  <c r="F19" i="10"/>
  <c r="B16" i="10"/>
  <c r="C10" i="10"/>
  <c r="C13" i="10"/>
  <c r="E15" i="10"/>
  <c r="D10" i="10"/>
  <c r="E19" i="10"/>
  <c r="F16" i="10"/>
  <c r="E10" i="10"/>
  <c r="C18" i="10"/>
  <c r="C17" i="10"/>
  <c r="C14" i="10"/>
  <c r="C11" i="10"/>
  <c r="F17" i="10"/>
  <c r="B12" i="10"/>
  <c r="D15" i="10"/>
  <c r="C12" i="10"/>
  <c r="F14" i="10"/>
  <c r="D17" i="10"/>
  <c r="E16" i="10"/>
  <c r="B15" i="10"/>
  <c r="C15" i="10"/>
  <c r="E11" i="10"/>
  <c r="H32" i="14"/>
  <c r="K32" i="14"/>
  <c r="K14" i="14"/>
  <c r="H14" i="14"/>
  <c r="K50" i="14"/>
  <c r="K92" i="14"/>
  <c r="H92" i="14"/>
  <c r="K33" i="14"/>
  <c r="H33" i="14"/>
  <c r="I81" i="14"/>
  <c r="I32" i="14"/>
  <c r="I22" i="14"/>
  <c r="I14" i="14"/>
  <c r="K15" i="14"/>
  <c r="H15" i="14"/>
  <c r="K87" i="14"/>
  <c r="H87" i="14"/>
  <c r="K73" i="14"/>
  <c r="H73" i="14"/>
  <c r="I92" i="14"/>
  <c r="I87" i="14"/>
  <c r="I96" i="14"/>
  <c r="I11" i="14"/>
  <c r="K43" i="14"/>
  <c r="H43" i="14"/>
  <c r="H42" i="14"/>
  <c r="K42" i="14"/>
  <c r="K39" i="14"/>
  <c r="H39" i="14"/>
  <c r="H62" i="14"/>
  <c r="K62" i="14"/>
  <c r="I86" i="14"/>
  <c r="K22" i="14"/>
  <c r="H22" i="14"/>
  <c r="H96" i="14"/>
  <c r="K96" i="14"/>
  <c r="H86" i="14"/>
  <c r="K86" i="14"/>
  <c r="K72" i="14"/>
  <c r="H72" i="14"/>
  <c r="K76" i="14"/>
  <c r="H17" i="14"/>
  <c r="K17" i="14"/>
  <c r="H23" i="14"/>
  <c r="K23" i="14"/>
  <c r="I43" i="14"/>
  <c r="I16" i="14"/>
  <c r="I17" i="14"/>
  <c r="K35" i="14"/>
  <c r="H35" i="14"/>
  <c r="H48" i="14"/>
  <c r="K48" i="14"/>
  <c r="K88" i="14"/>
  <c r="H38" i="14"/>
  <c r="K38" i="14"/>
  <c r="K45" i="14"/>
  <c r="H45" i="14"/>
  <c r="I20" i="14"/>
  <c r="I61" i="14"/>
  <c r="I39" i="14"/>
  <c r="H60" i="14"/>
  <c r="K60" i="14"/>
  <c r="K74" i="14"/>
  <c r="H74" i="14"/>
  <c r="K10" i="14"/>
  <c r="H10" i="14"/>
  <c r="K89" i="14"/>
  <c r="H89" i="14"/>
  <c r="K90" i="14"/>
  <c r="H90" i="14"/>
  <c r="K13" i="14"/>
  <c r="H13" i="14"/>
  <c r="I46" i="14"/>
  <c r="I34" i="14"/>
  <c r="I15" i="14"/>
  <c r="I48" i="14"/>
  <c r="K91" i="14"/>
  <c r="H91" i="14"/>
  <c r="I47" i="14"/>
  <c r="I63" i="14"/>
  <c r="I94" i="14"/>
  <c r="K80" i="14"/>
  <c r="K82" i="14"/>
  <c r="H82" i="14"/>
  <c r="H49" i="14"/>
  <c r="K49" i="14"/>
  <c r="I73" i="14"/>
  <c r="K16" i="14"/>
  <c r="H16" i="14"/>
  <c r="K51" i="14"/>
  <c r="H51" i="14"/>
  <c r="K47" i="14"/>
  <c r="H47" i="14"/>
  <c r="K46" i="14"/>
  <c r="H46" i="14"/>
  <c r="H34" i="14"/>
  <c r="L34" i="14"/>
  <c r="K34" i="14"/>
  <c r="K61" i="14"/>
  <c r="H61" i="14"/>
  <c r="H77" i="14"/>
  <c r="K77" i="14"/>
  <c r="K41" i="14"/>
  <c r="H41" i="14"/>
  <c r="K95" i="14"/>
  <c r="H95" i="14"/>
  <c r="I18" i="14"/>
  <c r="I62" i="14"/>
  <c r="I51" i="14"/>
  <c r="I42" i="14"/>
  <c r="I60" i="14"/>
  <c r="H78" i="14"/>
  <c r="K78" i="14"/>
  <c r="H18" i="14"/>
  <c r="K18" i="14"/>
  <c r="K94" i="14"/>
  <c r="H94" i="14"/>
  <c r="K20" i="14"/>
  <c r="H20" i="14"/>
  <c r="K37" i="14"/>
  <c r="H37" i="14"/>
  <c r="K21" i="14"/>
  <c r="K85" i="14"/>
  <c r="H85" i="14"/>
  <c r="I33" i="14"/>
  <c r="K63" i="14"/>
  <c r="H63" i="14"/>
  <c r="K11" i="14"/>
  <c r="H11" i="14"/>
  <c r="K44" i="14"/>
  <c r="H44" i="14"/>
  <c r="K83" i="14"/>
  <c r="H83" i="14"/>
  <c r="H93" i="14"/>
  <c r="K93" i="14"/>
  <c r="I35" i="14"/>
  <c r="I10" i="10" l="1"/>
  <c r="H10" i="10"/>
  <c r="I11" i="10"/>
  <c r="H11" i="10"/>
  <c r="I16" i="10"/>
  <c r="H16" i="10"/>
  <c r="H13" i="10"/>
  <c r="I13" i="10"/>
  <c r="I12" i="10"/>
  <c r="H12" i="10"/>
  <c r="I19" i="10"/>
  <c r="H19" i="10"/>
  <c r="I14" i="10"/>
  <c r="H14" i="10"/>
  <c r="H18" i="10"/>
  <c r="I18" i="10"/>
  <c r="I15" i="10"/>
  <c r="H15" i="10"/>
  <c r="I17" i="10"/>
  <c r="H17" i="10"/>
  <c r="F127" i="14" l="1"/>
  <c r="G127" i="14" l="1"/>
  <c r="C131" i="14"/>
  <c r="E127" i="14"/>
  <c r="D128" i="14"/>
  <c r="F128" i="14"/>
  <c r="C130" i="14"/>
  <c r="D130" i="14"/>
  <c r="G131" i="14"/>
  <c r="E131" i="14"/>
  <c r="G114" i="14"/>
  <c r="G120" i="14"/>
  <c r="D125" i="14"/>
  <c r="C127" i="14"/>
  <c r="C123" i="14"/>
  <c r="F106" i="14"/>
  <c r="E125" i="14"/>
  <c r="G128" i="14"/>
  <c r="D129" i="14"/>
  <c r="D124" i="14"/>
  <c r="E114" i="14"/>
  <c r="E106" i="14"/>
  <c r="E120" i="14"/>
  <c r="E129" i="14"/>
  <c r="C128" i="14"/>
  <c r="D123" i="14"/>
  <c r="D131" i="14"/>
  <c r="F125" i="14"/>
  <c r="G102" i="14"/>
  <c r="C124" i="14"/>
  <c r="D126" i="14"/>
  <c r="C125" i="14"/>
  <c r="E126" i="14"/>
  <c r="F114" i="14"/>
  <c r="G130" i="14"/>
  <c r="G105" i="14"/>
  <c r="F129" i="14"/>
  <c r="E130" i="14"/>
  <c r="G126" i="14"/>
  <c r="D109" i="14"/>
  <c r="C120" i="14"/>
  <c r="F124" i="14"/>
  <c r="E102" i="14"/>
  <c r="G106" i="14"/>
  <c r="F130" i="14"/>
  <c r="E105" i="14"/>
  <c r="E109" i="14"/>
  <c r="D127" i="14"/>
  <c r="E124" i="14"/>
  <c r="G109" i="14"/>
  <c r="G125" i="14"/>
  <c r="G129" i="14"/>
  <c r="D114" i="14"/>
  <c r="D106" i="14"/>
  <c r="F102" i="14"/>
  <c r="C106" i="14"/>
  <c r="I106" i="14" s="1"/>
  <c r="C126" i="14"/>
  <c r="C129" i="14"/>
  <c r="F120" i="14"/>
  <c r="F131" i="14"/>
  <c r="C105" i="14"/>
  <c r="I105" i="14" s="1"/>
  <c r="C109" i="14"/>
  <c r="I109" i="14" s="1"/>
  <c r="G124" i="14"/>
  <c r="D105" i="14"/>
  <c r="F126" i="14"/>
  <c r="E128" i="14"/>
  <c r="C114" i="14"/>
  <c r="I114" i="14" s="1"/>
  <c r="C102" i="14"/>
  <c r="G123" i="14"/>
  <c r="F123" i="14"/>
  <c r="F109" i="14"/>
  <c r="E123" i="14"/>
  <c r="F105" i="14"/>
  <c r="D102" i="14"/>
  <c r="D120" i="14"/>
  <c r="H131" i="14" l="1"/>
  <c r="I131" i="14"/>
  <c r="I127" i="14"/>
  <c r="H127" i="14"/>
  <c r="I126" i="14"/>
  <c r="H126" i="14"/>
  <c r="I128" i="14"/>
  <c r="H128" i="14"/>
  <c r="I123" i="14"/>
  <c r="H123" i="14"/>
  <c r="I130" i="14"/>
  <c r="H130" i="14"/>
  <c r="I124" i="14"/>
  <c r="H124" i="14"/>
  <c r="I129" i="14"/>
  <c r="H129" i="14"/>
  <c r="I125" i="14"/>
  <c r="H125" i="14"/>
  <c r="D133" i="14"/>
  <c r="E133" i="14"/>
  <c r="F133" i="14"/>
  <c r="C133" i="14"/>
  <c r="G133" i="14"/>
  <c r="I133" i="14" l="1"/>
  <c r="H133" i="14"/>
  <c r="J119" i="9" l="1"/>
  <c r="H166" i="9"/>
  <c r="H164" i="9"/>
  <c r="J158" i="9"/>
  <c r="J159" i="9"/>
  <c r="F164" i="9"/>
  <c r="H165" i="9"/>
  <c r="I177" i="9"/>
  <c r="J157" i="9"/>
  <c r="H163" i="9"/>
  <c r="H162" i="9"/>
  <c r="F159" i="9"/>
  <c r="J151" i="9"/>
  <c r="G168" i="9"/>
  <c r="G178" i="9"/>
  <c r="G156" i="9"/>
  <c r="J170" i="9"/>
  <c r="I178" i="9"/>
  <c r="I174" i="9"/>
  <c r="I159" i="9"/>
  <c r="F173" i="9"/>
  <c r="J164" i="9"/>
  <c r="F161" i="9"/>
  <c r="H157" i="9"/>
  <c r="G154" i="9"/>
  <c r="J150" i="9"/>
  <c r="F177" i="9"/>
  <c r="F172" i="9"/>
  <c r="J163" i="9"/>
  <c r="I161" i="9"/>
  <c r="H156" i="9"/>
  <c r="H178" i="9"/>
  <c r="J178" i="9"/>
  <c r="H172" i="9"/>
  <c r="H169" i="9"/>
  <c r="J162" i="9"/>
  <c r="I160" i="9"/>
  <c r="H154" i="9"/>
  <c r="H170" i="9"/>
  <c r="J175" i="9"/>
  <c r="G167" i="9"/>
  <c r="J169" i="9"/>
  <c r="G174" i="9"/>
  <c r="I169" i="9"/>
  <c r="G162" i="9"/>
  <c r="F168" i="9"/>
  <c r="G166" i="9"/>
  <c r="J177" i="9"/>
  <c r="H168" i="9"/>
  <c r="J161" i="9"/>
  <c r="G172" i="9"/>
  <c r="I171" i="9"/>
  <c r="G159" i="9"/>
  <c r="F176" i="9"/>
  <c r="I158" i="9"/>
  <c r="F157" i="9"/>
  <c r="F163" i="9"/>
  <c r="I154" i="9"/>
  <c r="F160" i="9"/>
  <c r="I162" i="9"/>
  <c r="I172" i="9"/>
  <c r="I167" i="9"/>
  <c r="G165" i="9"/>
  <c r="G160" i="9"/>
  <c r="F169" i="9"/>
  <c r="G171" i="9"/>
  <c r="H167" i="9"/>
  <c r="J160" i="9"/>
  <c r="J166" i="9"/>
  <c r="H176" i="9"/>
  <c r="J165" i="9"/>
  <c r="J173" i="9"/>
  <c r="G170" i="9"/>
  <c r="F167" i="9"/>
  <c r="G158" i="9"/>
  <c r="J172" i="9"/>
  <c r="H175" i="9"/>
  <c r="I176" i="9"/>
  <c r="H174" i="9"/>
  <c r="G169" i="9"/>
  <c r="F154" i="9"/>
  <c r="G157" i="9"/>
  <c r="J171" i="9"/>
  <c r="F166" i="9"/>
  <c r="I175" i="9"/>
  <c r="H173" i="9"/>
  <c r="H158" i="9"/>
  <c r="J154" i="9"/>
  <c r="H161" i="9"/>
  <c r="I173" i="9"/>
  <c r="G176" i="9"/>
  <c r="J168" i="9"/>
  <c r="I163" i="9"/>
  <c r="I168" i="9"/>
  <c r="F170" i="9"/>
  <c r="J167" i="9"/>
  <c r="F165" i="9"/>
  <c r="J174" i="9"/>
  <c r="I166" i="9"/>
  <c r="J176" i="9"/>
  <c r="I170" i="9"/>
  <c r="I156" i="9"/>
  <c r="F175" i="9"/>
  <c r="H171" i="9"/>
  <c r="J156" i="9"/>
  <c r="F156" i="9"/>
  <c r="F174" i="9"/>
  <c r="G173" i="9"/>
  <c r="F162" i="9"/>
  <c r="F178" i="9"/>
  <c r="G177" i="9"/>
  <c r="G163" i="9"/>
  <c r="I164" i="9"/>
  <c r="F171" i="9"/>
  <c r="G175" i="9"/>
  <c r="G161" i="9"/>
  <c r="H177" i="9"/>
  <c r="I157" i="9"/>
  <c r="G164" i="9"/>
  <c r="F158" i="9"/>
  <c r="I165" i="9"/>
  <c r="H159" i="9"/>
  <c r="H160" i="9"/>
  <c r="H139" i="9" l="1"/>
  <c r="I130" i="9"/>
  <c r="F142" i="9"/>
  <c r="F139" i="9"/>
  <c r="J146" i="9"/>
  <c r="J142" i="9"/>
  <c r="I132" i="9"/>
  <c r="F127" i="9"/>
  <c r="H136" i="9"/>
  <c r="F134" i="9"/>
  <c r="G147" i="9"/>
  <c r="F146" i="9"/>
  <c r="G126" i="9"/>
  <c r="F133" i="9"/>
  <c r="I134" i="9"/>
  <c r="J129" i="9"/>
  <c r="H122" i="9"/>
  <c r="H134" i="9"/>
  <c r="G142" i="9"/>
  <c r="F138" i="9"/>
  <c r="J139" i="9"/>
  <c r="M174" i="9"/>
  <c r="L174" i="9"/>
  <c r="H140" i="9"/>
  <c r="J131" i="9"/>
  <c r="J120" i="9"/>
  <c r="G136" i="9"/>
  <c r="G137" i="9"/>
  <c r="H135" i="9"/>
  <c r="M178" i="9"/>
  <c r="L178" i="9"/>
  <c r="I133" i="9"/>
  <c r="M168" i="9"/>
  <c r="L168" i="9"/>
  <c r="M173" i="9"/>
  <c r="L173" i="9"/>
  <c r="I141" i="9"/>
  <c r="H128" i="9"/>
  <c r="I126" i="9"/>
  <c r="I135" i="9"/>
  <c r="F145" i="9"/>
  <c r="G146" i="9"/>
  <c r="J144" i="9"/>
  <c r="I138" i="9"/>
  <c r="G132" i="9"/>
  <c r="M172" i="9"/>
  <c r="L172" i="9"/>
  <c r="J147" i="9"/>
  <c r="I129" i="9"/>
  <c r="I145" i="9"/>
  <c r="L163" i="9"/>
  <c r="M163" i="9"/>
  <c r="G130" i="9"/>
  <c r="H147" i="9"/>
  <c r="G124" i="9"/>
  <c r="G122" i="9"/>
  <c r="J136" i="9"/>
  <c r="G145" i="9"/>
  <c r="I127" i="9"/>
  <c r="I142" i="9"/>
  <c r="J141" i="9"/>
  <c r="G129" i="9"/>
  <c r="G139" i="9"/>
  <c r="J130" i="9"/>
  <c r="F140" i="9"/>
  <c r="M167" i="9"/>
  <c r="L167" i="9"/>
  <c r="H142" i="9"/>
  <c r="H144" i="9"/>
  <c r="L157" i="9"/>
  <c r="M157" i="9"/>
  <c r="M154" i="9"/>
  <c r="L154" i="9"/>
  <c r="I136" i="9"/>
  <c r="H133" i="9"/>
  <c r="J138" i="9"/>
  <c r="J135" i="9"/>
  <c r="M156" i="9"/>
  <c r="I36" i="9" s="1"/>
  <c r="L156" i="9"/>
  <c r="I34" i="9" s="1"/>
  <c r="M159" i="9"/>
  <c r="I58" i="9" s="1"/>
  <c r="L159" i="9"/>
  <c r="I56" i="9" s="1"/>
  <c r="H127" i="9"/>
  <c r="F132" i="9"/>
  <c r="F124" i="9"/>
  <c r="I144" i="9"/>
  <c r="G138" i="9"/>
  <c r="G133" i="9"/>
  <c r="I128" i="9"/>
  <c r="H132" i="9"/>
  <c r="J127" i="9"/>
  <c r="I122" i="9"/>
  <c r="I124" i="9"/>
  <c r="H143" i="9"/>
  <c r="F128" i="9"/>
  <c r="H137" i="9"/>
  <c r="I147" i="9"/>
  <c r="G143" i="9"/>
  <c r="F141" i="9"/>
  <c r="I143" i="9"/>
  <c r="M170" i="9"/>
  <c r="L170" i="9"/>
  <c r="G144" i="9"/>
  <c r="F131" i="9"/>
  <c r="G141" i="9"/>
  <c r="J133" i="9"/>
  <c r="H146" i="9"/>
  <c r="I146" i="9"/>
  <c r="J126" i="9"/>
  <c r="H138" i="9"/>
  <c r="H126" i="9"/>
  <c r="L164" i="9"/>
  <c r="M164" i="9"/>
  <c r="J124" i="9"/>
  <c r="J134" i="9"/>
  <c r="I137" i="9"/>
  <c r="H124" i="9"/>
  <c r="I140" i="9"/>
  <c r="H129" i="9"/>
  <c r="H145" i="9"/>
  <c r="G134" i="9"/>
  <c r="M162" i="9"/>
  <c r="L162" i="9"/>
  <c r="M165" i="9"/>
  <c r="L165" i="9"/>
  <c r="F147" i="9"/>
  <c r="M161" i="9"/>
  <c r="L161" i="9"/>
  <c r="F135" i="9"/>
  <c r="M166" i="9"/>
  <c r="L166" i="9"/>
  <c r="J143" i="9"/>
  <c r="M160" i="9"/>
  <c r="L160" i="9"/>
  <c r="G140" i="9"/>
  <c r="M158" i="9"/>
  <c r="L158" i="9"/>
  <c r="F143" i="9"/>
  <c r="M171" i="9"/>
  <c r="L171" i="9"/>
  <c r="M176" i="9"/>
  <c r="J77" i="9" s="1"/>
  <c r="L176" i="9"/>
  <c r="J75" i="9" s="1"/>
  <c r="M175" i="9"/>
  <c r="L175" i="9"/>
  <c r="G131" i="9"/>
  <c r="J140" i="9"/>
  <c r="F126" i="9"/>
  <c r="J137" i="9"/>
  <c r="I139" i="9"/>
  <c r="G127" i="9"/>
  <c r="I131" i="9"/>
  <c r="F137" i="9"/>
  <c r="H130" i="9"/>
  <c r="J132" i="9"/>
  <c r="L177" i="9"/>
  <c r="M177" i="9"/>
  <c r="F136" i="9"/>
  <c r="F144" i="9"/>
  <c r="M169" i="9"/>
  <c r="L169" i="9"/>
  <c r="J145" i="9"/>
  <c r="G128" i="9"/>
  <c r="J122" i="9"/>
  <c r="F130" i="9"/>
  <c r="J128" i="9"/>
  <c r="H141" i="9"/>
  <c r="F122" i="9"/>
  <c r="F129" i="9"/>
  <c r="H131" i="9"/>
  <c r="G135" i="9"/>
  <c r="I119" i="9"/>
  <c r="I151" i="9"/>
  <c r="I150" i="9"/>
  <c r="I120" i="9" l="1"/>
  <c r="J125" i="9"/>
  <c r="F125" i="9"/>
  <c r="M144" i="9"/>
  <c r="L144" i="9"/>
  <c r="M135" i="9"/>
  <c r="L135" i="9"/>
  <c r="M145" i="9"/>
  <c r="C77" i="9" s="1"/>
  <c r="L145" i="9"/>
  <c r="C75" i="9" s="1"/>
  <c r="M129" i="9"/>
  <c r="L129" i="9"/>
  <c r="M137" i="9"/>
  <c r="L137" i="9"/>
  <c r="M141" i="9"/>
  <c r="L141" i="9"/>
  <c r="M143" i="9"/>
  <c r="L143" i="9"/>
  <c r="M131" i="9"/>
  <c r="L131" i="9"/>
  <c r="L140" i="9"/>
  <c r="M140" i="9"/>
  <c r="L133" i="9"/>
  <c r="M133" i="9"/>
  <c r="M147" i="9"/>
  <c r="L147" i="9"/>
  <c r="M126" i="9"/>
  <c r="L126" i="9"/>
  <c r="M122" i="9"/>
  <c r="L122" i="9"/>
  <c r="M146" i="9"/>
  <c r="L146" i="9"/>
  <c r="M127" i="9"/>
  <c r="L127" i="9"/>
  <c r="M130" i="9"/>
  <c r="L130" i="9"/>
  <c r="M142" i="9"/>
  <c r="L142" i="9"/>
  <c r="G125" i="9"/>
  <c r="M124" i="9"/>
  <c r="B36" i="9" s="1"/>
  <c r="L124" i="9"/>
  <c r="B34" i="9" s="1"/>
  <c r="M138" i="9"/>
  <c r="L138" i="9"/>
  <c r="H125" i="9"/>
  <c r="L132" i="9"/>
  <c r="M132" i="9"/>
  <c r="M134" i="9"/>
  <c r="L134" i="9"/>
  <c r="M136" i="9"/>
  <c r="L136" i="9"/>
  <c r="M139" i="9"/>
  <c r="L139" i="9"/>
  <c r="M128" i="9"/>
  <c r="B58" i="9" s="1"/>
  <c r="L128" i="9"/>
  <c r="B55" i="9" s="1"/>
  <c r="I125" i="9"/>
  <c r="H119" i="9"/>
  <c r="H151" i="9"/>
  <c r="H150" i="9"/>
  <c r="M125" i="9" l="1"/>
  <c r="L125" i="9"/>
  <c r="H120" i="9"/>
  <c r="G119" i="9"/>
  <c r="G151" i="9"/>
  <c r="G150" i="9"/>
  <c r="G120" i="9" l="1"/>
  <c r="F150" i="9"/>
  <c r="F151" i="9"/>
  <c r="F120" i="9" l="1"/>
  <c r="F119" i="9"/>
  <c r="D103" i="14" l="1"/>
  <c r="E121" i="14"/>
  <c r="G121" i="14"/>
  <c r="G103" i="14"/>
  <c r="D121" i="14"/>
  <c r="C121" i="14"/>
  <c r="E103" i="14"/>
  <c r="C103" i="14"/>
  <c r="F121" i="14"/>
  <c r="F103" i="14"/>
  <c r="G70" i="14"/>
  <c r="K70" i="14" s="1"/>
  <c r="C70" i="14"/>
  <c r="E70" i="14"/>
  <c r="D70" i="14"/>
  <c r="E69" i="14"/>
  <c r="C69" i="14"/>
  <c r="G69" i="14"/>
  <c r="D69" i="14"/>
  <c r="F69" i="14"/>
  <c r="F70" i="14"/>
  <c r="C7" i="14"/>
  <c r="D7" i="14"/>
  <c r="E8" i="14"/>
  <c r="G7" i="14"/>
  <c r="E7" i="14"/>
  <c r="F7" i="14"/>
  <c r="D8" i="14"/>
  <c r="C8" i="14"/>
  <c r="F8" i="14"/>
  <c r="G8" i="14"/>
  <c r="K69" i="14" l="1"/>
  <c r="E58" i="14"/>
  <c r="E30" i="14"/>
  <c r="G30" i="14"/>
  <c r="G58" i="14"/>
  <c r="D29" i="14"/>
  <c r="D57" i="14"/>
  <c r="F57" i="14"/>
  <c r="F29" i="14"/>
  <c r="C29" i="14"/>
  <c r="C57" i="14"/>
  <c r="G57" i="14"/>
  <c r="K57" i="14" s="1"/>
  <c r="G29" i="14"/>
  <c r="K29" i="14" s="1"/>
  <c r="D58" i="14"/>
  <c r="D30" i="14"/>
  <c r="F30" i="14"/>
  <c r="F58" i="14"/>
  <c r="E29" i="14"/>
  <c r="E57" i="14"/>
  <c r="C30" i="14"/>
  <c r="C58" i="14"/>
  <c r="B121" i="14"/>
  <c r="B70" i="14"/>
  <c r="K58" i="14" l="1"/>
  <c r="K30" i="14"/>
  <c r="B58" i="14"/>
  <c r="B3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DSSE</author>
  </authors>
  <commentList>
    <comment ref="A104" authorId="0" shapeId="0" xr:uid="{40AA7A0A-0B20-489A-B275-8C82D72E5264}">
      <text>
        <r>
          <rPr>
            <b/>
            <sz val="9"/>
            <color indexed="81"/>
            <rFont val="Tahoma"/>
            <family val="2"/>
          </rPr>
          <t>DSSE:</t>
        </r>
        <r>
          <rPr>
            <sz val="9"/>
            <color indexed="81"/>
            <rFont val="Tahoma"/>
            <family val="2"/>
          </rPr>
          <t xml:space="preserve">
Unité ????
</t>
        </r>
      </text>
    </comment>
  </commentList>
</comments>
</file>

<file path=xl/sharedStrings.xml><?xml version="1.0" encoding="utf-8"?>
<sst xmlns="http://schemas.openxmlformats.org/spreadsheetml/2006/main" count="753" uniqueCount="489">
  <si>
    <t>Direction des statistiques et des synthèses économiques (DSSE)</t>
  </si>
  <si>
    <t>Service de la prévision et de l'analyse de conjoncture (SPAC)</t>
  </si>
  <si>
    <t>SOMMAIRE</t>
  </si>
  <si>
    <t>RESUME</t>
  </si>
  <si>
    <t>Comptes nationaux trimestriels (CNT)</t>
  </si>
  <si>
    <t>TBE  n° 04/2025</t>
  </si>
  <si>
    <t>au quatrième trimestre 2025</t>
  </si>
  <si>
    <t>Comptes nationaux trimestriels (tableaux annexes)</t>
  </si>
  <si>
    <t>Indices harmonisés des prix à la consommation (IHPC)</t>
  </si>
  <si>
    <t>Indices de la production industrielles (IPI)</t>
  </si>
  <si>
    <t>Elevage</t>
  </si>
  <si>
    <t>Agriculture</t>
  </si>
  <si>
    <t>Agriculture (Tableaux annexes)</t>
  </si>
  <si>
    <t>Finances Publiques</t>
  </si>
  <si>
    <t>Finances Publiques (tableaux Annexes)</t>
  </si>
  <si>
    <t>Masse salariale</t>
  </si>
  <si>
    <t>Balance des paiements</t>
  </si>
  <si>
    <t>Commerce extérieur</t>
  </si>
  <si>
    <t>Commerce extérieur (tableaux annexes)</t>
  </si>
  <si>
    <t>Prix des matières premières exportées</t>
  </si>
  <si>
    <t>Situation monétaire</t>
  </si>
  <si>
    <t>Définitions &amp; abréviations</t>
  </si>
  <si>
    <t>Répartition</t>
  </si>
  <si>
    <t xml:space="preserve"> </t>
  </si>
  <si>
    <t>Synthèse des comptes nationaux trimestriels</t>
  </si>
  <si>
    <t>Glissement trimestriel</t>
  </si>
  <si>
    <t>Glissement annuel</t>
  </si>
  <si>
    <t>Deflateur en glissement trimestriel</t>
  </si>
  <si>
    <t>Deflateur en glissement annuel</t>
  </si>
  <si>
    <r>
      <t xml:space="preserve">PIB en volume aux prix de l'année précédente </t>
    </r>
    <r>
      <rPr>
        <b/>
        <sz val="11"/>
        <color rgb="FF000000"/>
        <rFont val="Calibri"/>
        <family val="2"/>
        <scheme val="minor"/>
      </rPr>
      <t>chaînés</t>
    </r>
    <r>
      <rPr>
        <b/>
        <sz val="10"/>
        <color rgb="FF000000"/>
        <rFont val="Calibri"/>
        <family val="2"/>
        <scheme val="minor"/>
      </rPr>
      <t xml:space="preserve"> par secteurs d'activité</t>
    </r>
  </si>
  <si>
    <t>PIB Cst N-1</t>
  </si>
  <si>
    <t>PIB crt N</t>
  </si>
  <si>
    <t>Primaire</t>
  </si>
  <si>
    <t>Secondaire</t>
  </si>
  <si>
    <t>Tertiaire</t>
  </si>
  <si>
    <t>PIB crt</t>
  </si>
  <si>
    <t>Source : MEF / INSD</t>
  </si>
  <si>
    <t>COMPTES NATIONAUX TRIMESTRIELS (CNT)</t>
  </si>
  <si>
    <t>CNT (Milliards de FCFA)</t>
  </si>
  <si>
    <t>Glissement (%)</t>
  </si>
  <si>
    <t>Contrib_Croissance</t>
  </si>
  <si>
    <t>En volume aux prix de l'année précédente chainés, CVS</t>
  </si>
  <si>
    <t>trimestriel</t>
  </si>
  <si>
    <t>annuel</t>
  </si>
  <si>
    <t>t/t-1</t>
  </si>
  <si>
    <t>t/t-4</t>
  </si>
  <si>
    <t>Secteur primaire</t>
  </si>
  <si>
    <t>Agriculture hors égrenage de coton</t>
  </si>
  <si>
    <t>Egrenage de coton</t>
  </si>
  <si>
    <t>Sylviculture et chasse</t>
  </si>
  <si>
    <t>Pêche et aquaculture</t>
  </si>
  <si>
    <t>Secteur secondaire</t>
  </si>
  <si>
    <t>Activites extractives</t>
  </si>
  <si>
    <t>Activités manufacturières</t>
  </si>
  <si>
    <t>Agroalimentaire</t>
  </si>
  <si>
    <t>Fabrication de textiles et articles d'habillements</t>
  </si>
  <si>
    <t>Fabrication de produits minéraux</t>
  </si>
  <si>
    <t>Autres industries manufacturières</t>
  </si>
  <si>
    <t>Electricité - Eau - Assainissement</t>
  </si>
  <si>
    <t>Construction</t>
  </si>
  <si>
    <t>Secteur tertiaire</t>
  </si>
  <si>
    <t>Commerce et réparation</t>
  </si>
  <si>
    <t>Transport et entreposage</t>
  </si>
  <si>
    <t>Hébergement et restauration</t>
  </si>
  <si>
    <t>Information et communication</t>
  </si>
  <si>
    <t>Services Financiers et assurances</t>
  </si>
  <si>
    <t>Activités immobilières</t>
  </si>
  <si>
    <t>Activités professionnelles, scientifiques, techniques, Services de soutien et de bureau</t>
  </si>
  <si>
    <t>Services d'administration publique et autres services collectifs ou personnels</t>
  </si>
  <si>
    <t>Impôts et taxes nets sur les produits</t>
  </si>
  <si>
    <t>Produit Interieur Brut volume aux prix de l'année précédente chaînés</t>
  </si>
  <si>
    <t>Déflateur_PIB</t>
  </si>
  <si>
    <t>En valeur courante, CVS</t>
  </si>
  <si>
    <t>Produit Interieur Brut en valeur courante CVS</t>
  </si>
  <si>
    <t>INDICE HARMONISE DES PRIX A LA CONSOMMATION (IHPC)</t>
  </si>
  <si>
    <t>IHPC Trimestriel</t>
  </si>
  <si>
    <t>Glissement</t>
  </si>
  <si>
    <t>Base 100 = 2023</t>
  </si>
  <si>
    <t>Inflation moyenne en fin de période</t>
  </si>
  <si>
    <t>ENSEMBLE IHPC</t>
  </si>
  <si>
    <t>Inflation moyenne en fin de période de l'année précédente</t>
  </si>
  <si>
    <t>PRODUITS ALIMENTAIRES ET BOISSIONS NON ALCOOLISEES</t>
  </si>
  <si>
    <t>BOISSONS ALCOOLISÉES, TABAC ET STUPEFIANTS</t>
  </si>
  <si>
    <t>Différence</t>
  </si>
  <si>
    <t>VÊTEMENTS ET CHAUSSURES</t>
  </si>
  <si>
    <t>LOGEMENT, EAU, ÉLECTRICITÉ, GAZ ET AUTRES COMBUSTIBLES</t>
  </si>
  <si>
    <t>AMEUBLEMENT, ÉQUIPEMENT MÉNAGER ET ENTRETIEN COURANT DU MÉNAGE</t>
  </si>
  <si>
    <t>SANTÉ</t>
  </si>
  <si>
    <t>TRANSPORT</t>
  </si>
  <si>
    <t>INFORMATION ET COMMUNICATION</t>
  </si>
  <si>
    <t>LOISIRS, SPORT ET CULTURE</t>
  </si>
  <si>
    <t>SERVICES D'ENSEIGNEMENT</t>
  </si>
  <si>
    <t>RESTAURANTS ET SERVICES D'HÉBERGEMENT</t>
  </si>
  <si>
    <t>ASSURANCES ET SERVICES FINANCIERS</t>
  </si>
  <si>
    <t>SOINS PERSONNELS, PROTECTION SOCIALE ET BIENS DIVERS</t>
  </si>
  <si>
    <t>LOCAL</t>
  </si>
  <si>
    <t>IMPORTÉ</t>
  </si>
  <si>
    <t>PRIMAIRE</t>
  </si>
  <si>
    <t>SECONDAIRE</t>
  </si>
  <si>
    <t>TERTIAIRE</t>
  </si>
  <si>
    <t>2. TRIM.</t>
  </si>
  <si>
    <t>3. TRIM.</t>
  </si>
  <si>
    <t>4. TRIM.</t>
  </si>
  <si>
    <t>1. TRIM.</t>
  </si>
  <si>
    <t>Base 100 = 2014</t>
  </si>
  <si>
    <t>Local</t>
  </si>
  <si>
    <t>SECTEUR REEL</t>
  </si>
  <si>
    <t>INDICE DE LA PRODUCTION INDUSTRIELLE (IPI) RENOVE</t>
  </si>
  <si>
    <t>INDICE DES PRIX DE LA PRODUCTION INDUSTRIELLE (IPPI)</t>
  </si>
  <si>
    <r>
      <rPr>
        <b/>
        <u/>
        <sz val="10"/>
        <rFont val="Garamond"/>
        <family val="1"/>
      </rPr>
      <t>Source</t>
    </r>
    <r>
      <rPr>
        <b/>
        <sz val="10"/>
        <rFont val="Garamond"/>
        <family val="1"/>
      </rPr>
      <t xml:space="preserve"> : MEF / INSD</t>
    </r>
  </si>
  <si>
    <t>OPINIONS DES CHEFS D'ENTREPRISES SUR LA CONJONCTURE</t>
  </si>
  <si>
    <t>IPI rénové Trimestriel</t>
  </si>
  <si>
    <t>Base 100 = 2015</t>
  </si>
  <si>
    <t>Ensemble IPI</t>
  </si>
  <si>
    <t>Industries extractives</t>
  </si>
  <si>
    <t>EGRENAGE DU COTON</t>
  </si>
  <si>
    <t>Extraction de minerais métalliques</t>
  </si>
  <si>
    <t>Activités de soutien aux industries extractives</t>
  </si>
  <si>
    <t>Industries manufacturières</t>
  </si>
  <si>
    <t>Fabrication de produits alimentaires</t>
  </si>
  <si>
    <t>Fabrication de boissons</t>
  </si>
  <si>
    <t>Fabrication de produits a base de tabac</t>
  </si>
  <si>
    <t>Activites de fabrication de textiles</t>
  </si>
  <si>
    <t>Fabrication d'articles d'habillement</t>
  </si>
  <si>
    <t>Travail du cuir ; fabrication d'articles de voyage et de chaussures</t>
  </si>
  <si>
    <t>Travail du bois et fabrication d'articles en bois hors meubles</t>
  </si>
  <si>
    <t>Fabrication du papier et du carton</t>
  </si>
  <si>
    <t>Imprimerie et reproduction d'enregistrements</t>
  </si>
  <si>
    <t>Fabrication de produits chimiques</t>
  </si>
  <si>
    <t>Travail du caoutchouc et du plastique</t>
  </si>
  <si>
    <t>Fabrication de materiaux mineraux</t>
  </si>
  <si>
    <t>Métallurgie</t>
  </si>
  <si>
    <t>Fabrication d'ouvrages en métaux</t>
  </si>
  <si>
    <t>Fabrication de meubles et matelas</t>
  </si>
  <si>
    <t>Autres industries manufacturieres</t>
  </si>
  <si>
    <t>Industries de production et de distribution d’électricité, de gaz et d’eau</t>
  </si>
  <si>
    <t>Production et distribution d'électricité et de gaz</t>
  </si>
  <si>
    <t>Captage, traitement et distribution d'eau</t>
  </si>
  <si>
    <t>IPPI Trimestriel</t>
  </si>
  <si>
    <t>Ensemble IPPI</t>
  </si>
  <si>
    <t>Soldes d'opinions</t>
  </si>
  <si>
    <t>VENTES</t>
  </si>
  <si>
    <t>PRODUCTION</t>
  </si>
  <si>
    <t>EMPLOI</t>
  </si>
  <si>
    <t>TRESORERIE</t>
  </si>
  <si>
    <t>CLIMAT DES AFFAIRES</t>
  </si>
  <si>
    <t>Prix sur les marchés de référence (En Francs CFA / Tête)</t>
  </si>
  <si>
    <t>Prix au producteur du taureau</t>
  </si>
  <si>
    <t>Prix à l'exportation du taureau</t>
  </si>
  <si>
    <t>Prix au producteur du bélier</t>
  </si>
  <si>
    <t>Prix à l'exportation du bélier</t>
  </si>
  <si>
    <t>Prix au producteur du bouc</t>
  </si>
  <si>
    <t>Prix à l'exportation du bouc</t>
  </si>
  <si>
    <t>Prix au producteur du poulet</t>
  </si>
  <si>
    <t>Prix à l'exportation du poulet</t>
  </si>
  <si>
    <t>Prix au producteur de la pintade</t>
  </si>
  <si>
    <t>Prix à l'exportation de la pintade</t>
  </si>
  <si>
    <t>Evolution globale des principales céréales sur les marchés de collecte</t>
  </si>
  <si>
    <t>T/T-1</t>
  </si>
  <si>
    <t>T/T-4</t>
  </si>
  <si>
    <t>Evolution globale des principales céréales sur les marchés de détail</t>
  </si>
  <si>
    <t>Marchés de collecte (céréales)</t>
  </si>
  <si>
    <t>Prix moyen pondéré t-4</t>
  </si>
  <si>
    <t>Prix moyen pondéré t-1</t>
  </si>
  <si>
    <t>Prix moyen pondéré t</t>
  </si>
  <si>
    <t>Prix au producteur du maïs blanc</t>
  </si>
  <si>
    <t>Prix au consommateur du maïs blanc</t>
  </si>
  <si>
    <t>Prix au producteur du mil local</t>
  </si>
  <si>
    <t>Marché de détail (céréales)</t>
  </si>
  <si>
    <t>Prix au consommateur du mil local</t>
  </si>
  <si>
    <t>Prix au producteur du sorgho blanc</t>
  </si>
  <si>
    <t>Prix au consommateur du sorgho blanc</t>
  </si>
  <si>
    <t>Prix au producteur du riz décortiqué</t>
  </si>
  <si>
    <t>Marchés de collecte (rente)</t>
  </si>
  <si>
    <t>Prix au consommateur du riz décortiqué</t>
  </si>
  <si>
    <t>Prix moyen t-4</t>
  </si>
  <si>
    <t>Prix moyen  t-1</t>
  </si>
  <si>
    <t>Prix moyen t</t>
  </si>
  <si>
    <t>Prix au producteur du sésame</t>
  </si>
  <si>
    <t>Prix au consommateur du sésame</t>
  </si>
  <si>
    <t>Marché de détail (rente)</t>
  </si>
  <si>
    <t>Prix au producteur du niébé</t>
  </si>
  <si>
    <t>Prix au consommateur du niébé</t>
  </si>
  <si>
    <t>Croissance moyenne</t>
  </si>
  <si>
    <t>Quinquenale</t>
  </si>
  <si>
    <t>Annuelle</t>
  </si>
  <si>
    <t>Production brute totale de céréales</t>
  </si>
  <si>
    <t>dont : Production brute de mil</t>
  </si>
  <si>
    <t>dont : Production brute de sorgho</t>
  </si>
  <si>
    <t>dont : Production brute de maïs</t>
  </si>
  <si>
    <t>dont : Production brute de riz (pluvial et irrigué)</t>
  </si>
  <si>
    <t>dont : Production fonio</t>
  </si>
  <si>
    <t>Arachide</t>
  </si>
  <si>
    <t>Coton</t>
  </si>
  <si>
    <t>Soja</t>
  </si>
  <si>
    <t>Sésame</t>
  </si>
  <si>
    <t xml:space="preserve">RECETTES </t>
  </si>
  <si>
    <t>Dépenses</t>
  </si>
  <si>
    <t xml:space="preserve">Charges </t>
  </si>
  <si>
    <t>Ligne 42 de l'annexe</t>
  </si>
  <si>
    <t>TRANSACTIONS SUR ACTIFS NON FINANCIERS</t>
  </si>
  <si>
    <t>Soldes</t>
  </si>
  <si>
    <t>Financement</t>
  </si>
  <si>
    <t>ENCOURS DE LA DETTE PUBLIQUE</t>
  </si>
  <si>
    <t>SERVICE DE LA DETTE PUBLIQUE</t>
  </si>
  <si>
    <t>ANNEXES</t>
  </si>
  <si>
    <t>RECETTES CUMULEES</t>
  </si>
  <si>
    <t>Prévision budgétaire</t>
  </si>
  <si>
    <t>Taux d'exécution</t>
  </si>
  <si>
    <t>Glissement annuel (%)</t>
  </si>
  <si>
    <t>(En milliards Francs CFA)</t>
  </si>
  <si>
    <t>(2025)</t>
  </si>
  <si>
    <t>RECETTES</t>
  </si>
  <si>
    <t>Recettes fiscales</t>
  </si>
  <si>
    <t>dont Recettes  fiscales minières</t>
  </si>
  <si>
    <t>Impôts sur le revenu, les bénéfices et les gains en capital</t>
  </si>
  <si>
    <t>Impôts sur les salaires et la  main-d’œuvre</t>
  </si>
  <si>
    <t>Impôts sur le patrimoine</t>
  </si>
  <si>
    <t>Impôts sur les biens et services</t>
  </si>
  <si>
    <t>Impôts sur le commerce extérieur et les transactions internationales</t>
  </si>
  <si>
    <t xml:space="preserve">    Autres recettes fiscales</t>
  </si>
  <si>
    <t>Cotisations sociales</t>
  </si>
  <si>
    <t>Dons</t>
  </si>
  <si>
    <t>Dons courants</t>
  </si>
  <si>
    <t>Dons en capital</t>
  </si>
  <si>
    <t>Autres recettes</t>
  </si>
  <si>
    <t>dont autres recettes minières</t>
  </si>
  <si>
    <t>DEPENSES</t>
  </si>
  <si>
    <t>DEPENSES CUMULEES</t>
  </si>
  <si>
    <t>CHARGES</t>
  </si>
  <si>
    <t xml:space="preserve">Rémunération des salariés </t>
  </si>
  <si>
    <t>Utilisation de biens et services</t>
  </si>
  <si>
    <t>Consommation de capital fixe</t>
  </si>
  <si>
    <t>Intérêts</t>
  </si>
  <si>
    <t>Aux non-résidents</t>
  </si>
  <si>
    <t>Aux résidents autres que les administrations publiques</t>
  </si>
  <si>
    <t>Aux autres unités d’administration publique</t>
  </si>
  <si>
    <t>Subventions</t>
  </si>
  <si>
    <t>Prestations sociales</t>
  </si>
  <si>
    <t>Autres charges</t>
  </si>
  <si>
    <t>Dont investissement sur ressources propres</t>
  </si>
  <si>
    <t>Acquisition nette d'actifs non financiers</t>
  </si>
  <si>
    <t xml:space="preserve">      Actifs fixes </t>
  </si>
  <si>
    <t xml:space="preserve">     Stocks </t>
  </si>
  <si>
    <t xml:space="preserve">     Objets de valeur </t>
  </si>
  <si>
    <t xml:space="preserve">     Actifs non produits </t>
  </si>
  <si>
    <t xml:space="preserve">SOLDES </t>
  </si>
  <si>
    <t>SOLDES CUMULEES</t>
  </si>
  <si>
    <t>Solde net de gestion</t>
  </si>
  <si>
    <t>Solde net de gestion hors dons</t>
  </si>
  <si>
    <t>Solde primaire net de gestion</t>
  </si>
  <si>
    <t>Capacité/besoin de financement</t>
  </si>
  <si>
    <t>FINANCEMENT</t>
  </si>
  <si>
    <t>TRANSACTIONS SUR ACTIFS FINANCIERS ET PASSIFS (FINANCEMENT)</t>
  </si>
  <si>
    <t>Actifs financiers</t>
  </si>
  <si>
    <t>Intérieurs</t>
  </si>
  <si>
    <t>dont numéraire et depot</t>
  </si>
  <si>
    <t>dont Titre de créances</t>
  </si>
  <si>
    <t>dont crédits</t>
  </si>
  <si>
    <t>Extérieurs</t>
  </si>
  <si>
    <t>Passifs</t>
  </si>
  <si>
    <t xml:space="preserve">Emissions </t>
  </si>
  <si>
    <t>remboursements</t>
  </si>
  <si>
    <t>Tirages</t>
  </si>
  <si>
    <t>(En millions Francs CFA)</t>
  </si>
  <si>
    <t>Encours de la dette publique</t>
  </si>
  <si>
    <t>Encours de la dette publique Intérieure</t>
  </si>
  <si>
    <t xml:space="preserve">    Institutions financières</t>
  </si>
  <si>
    <t xml:space="preserve">    Institutions non financières</t>
  </si>
  <si>
    <t>Encours de la dette publique extérieure</t>
  </si>
  <si>
    <t xml:space="preserve">         Banques commerciales</t>
  </si>
  <si>
    <t xml:space="preserve">   Multilatéraux</t>
  </si>
  <si>
    <t xml:space="preserve">   Bilatéraux</t>
  </si>
  <si>
    <t>Encours de la dette totale / PIB</t>
  </si>
  <si>
    <t>Total service dette publique</t>
  </si>
  <si>
    <t>Amortissements (int. et ext.)</t>
  </si>
  <si>
    <t>Intérêts (intérieurs et extérieurs)</t>
  </si>
  <si>
    <t>Service dette publique int.</t>
  </si>
  <si>
    <t>Amortissements</t>
  </si>
  <si>
    <t>Service dette publique ext.</t>
  </si>
  <si>
    <t>Service dette ext./recettes totales</t>
  </si>
  <si>
    <t>Compte des transactions courantes</t>
  </si>
  <si>
    <t>Biens et services</t>
  </si>
  <si>
    <t>Biens</t>
  </si>
  <si>
    <t>Services</t>
  </si>
  <si>
    <t>Revenu primaire</t>
  </si>
  <si>
    <t xml:space="preserve">      – Intérêt sur dette publique</t>
  </si>
  <si>
    <t>Revenu secondaire</t>
  </si>
  <si>
    <t>Administrations publiques</t>
  </si>
  <si>
    <t>Autres secteurs</t>
  </si>
  <si>
    <t xml:space="preserve">      – Envois de fonds des travailleurs</t>
  </si>
  <si>
    <t>Compte de capital</t>
  </si>
  <si>
    <t>Transferts de capital</t>
  </si>
  <si>
    <t>Administration publique</t>
  </si>
  <si>
    <t>Autre secteurs</t>
  </si>
  <si>
    <t>Compte financier</t>
  </si>
  <si>
    <t>Investissement direct</t>
  </si>
  <si>
    <t>Titres de participation</t>
  </si>
  <si>
    <t>Instruments de dettes</t>
  </si>
  <si>
    <t>Investissements de portefeuille</t>
  </si>
  <si>
    <t>Titres de créances (Bons et obligation du Trésor)</t>
  </si>
  <si>
    <t>Autres investissements</t>
  </si>
  <si>
    <t>Solde global</t>
  </si>
  <si>
    <t>En milliards de Francs CFA</t>
  </si>
  <si>
    <t>Capacité (+) / besoin (-) de financement (solde des comptes des transactions courantes et de capital)</t>
  </si>
  <si>
    <t>COMMERCE EXTERIEUR</t>
  </si>
  <si>
    <t>REPARTITION GEOGRAPHIQUE DU COMMERCE EXTERIEUR</t>
  </si>
  <si>
    <t>IMPORTATION (millions de FCFA)</t>
  </si>
  <si>
    <t>Afrique</t>
  </si>
  <si>
    <t>dont CEDEAO</t>
  </si>
  <si>
    <t>dont UEMOA</t>
  </si>
  <si>
    <t>Amérique</t>
  </si>
  <si>
    <t>Asie</t>
  </si>
  <si>
    <t>Europ</t>
  </si>
  <si>
    <t>Oceanie</t>
  </si>
  <si>
    <t>Total Importation</t>
  </si>
  <si>
    <t>EXPORTATION (millions de FCFA)</t>
  </si>
  <si>
    <t>Total exportation</t>
  </si>
  <si>
    <t>Source : MEF/ INSD</t>
  </si>
  <si>
    <t>EVOLUTION DES EXPORTATIONS DES FILIERES PORTEUSES</t>
  </si>
  <si>
    <t>Mangue</t>
  </si>
  <si>
    <t>Oignon</t>
  </si>
  <si>
    <t>Karité</t>
  </si>
  <si>
    <t>Bétail et viande</t>
  </si>
  <si>
    <t>Cuirs et peaux</t>
  </si>
  <si>
    <t>Cajou</t>
  </si>
  <si>
    <t>Tomate</t>
  </si>
  <si>
    <t>TEXTILES ET HABILLEMENT</t>
  </si>
  <si>
    <t>Miel</t>
  </si>
  <si>
    <t>INDICE DU COMMERCE EXTERIEUR</t>
  </si>
  <si>
    <t>MARCHE INTERNATIONAL</t>
  </si>
  <si>
    <t>Moyenne trimestrielle</t>
  </si>
  <si>
    <t>Trimestriel</t>
  </si>
  <si>
    <t>Annuel</t>
  </si>
  <si>
    <t>Taux de change du Dollar (en Francs CFA)</t>
  </si>
  <si>
    <t>Cours mondial du pétrole (en $ US / Baril)</t>
  </si>
  <si>
    <t>Cours mondial du coton (Indice Liverpool $ US / tonne)</t>
  </si>
  <si>
    <t>Cours mondial de l'Or (en $ US / g)</t>
  </si>
  <si>
    <t>Cours mondial du zinc (en $ US / Tonne)</t>
  </si>
  <si>
    <t>Cours mondial du pétrole (1000 Francs CFA / Baril)</t>
  </si>
  <si>
    <t>Cours mondial du coton (FCFA / Kg)</t>
  </si>
  <si>
    <t>Cours mondial de l'Or (1000 Francs CFA / g)</t>
  </si>
  <si>
    <t>Cours mondial du zinc (1000 Francs CFA / g)</t>
  </si>
  <si>
    <t>AGREGATS MONETAIRES</t>
  </si>
  <si>
    <t>Variation</t>
  </si>
  <si>
    <t>Niv trim T-1</t>
  </si>
  <si>
    <t>% trim T-1</t>
  </si>
  <si>
    <t>Niv an-1</t>
  </si>
  <si>
    <t>% an-1</t>
  </si>
  <si>
    <t>Circulation fiduciaire</t>
  </si>
  <si>
    <t>Dépôts transférables</t>
  </si>
  <si>
    <t>BCEAO</t>
  </si>
  <si>
    <t>Banques</t>
  </si>
  <si>
    <t>CCP et CNE</t>
  </si>
  <si>
    <t>M1</t>
  </si>
  <si>
    <t>Autres dépôts inclus dans la masse monétaire (1)</t>
  </si>
  <si>
    <t>Masse monétaire (M2)</t>
  </si>
  <si>
    <t>Actifs extérieurs nets</t>
  </si>
  <si>
    <t>Créances intérieures</t>
  </si>
  <si>
    <t>Créances nettes sur l'Administration Centrale</t>
  </si>
  <si>
    <t>Créances sur l'économie</t>
  </si>
  <si>
    <t>Sources : B.C.E.A.O.</t>
  </si>
  <si>
    <t>IMPORTATIONS EN VALEURS (En millions de Francs CFA)</t>
  </si>
  <si>
    <t>IMPORTATIONS EN VALEURS</t>
  </si>
  <si>
    <t>(En mois de Francs CFA)</t>
  </si>
  <si>
    <t>TOTAL</t>
  </si>
  <si>
    <t>Animaux vivants et produits du règne animal</t>
  </si>
  <si>
    <t>Produits du règne végétal</t>
  </si>
  <si>
    <t>Graisses et huiles animales ou végétales</t>
  </si>
  <si>
    <t>Produits des industries alimentaires ; boissons, alcools</t>
  </si>
  <si>
    <t>Produits minéraux</t>
  </si>
  <si>
    <t xml:space="preserve">Produits des indust. chimiq. ou des indust. Connexes </t>
  </si>
  <si>
    <t xml:space="preserve">Mat. plastiq. et ouvrages en ces matières ; caoutchouc </t>
  </si>
  <si>
    <t xml:space="preserve">Peaux, cuirs, pelleteries et ouvrages en ces matières </t>
  </si>
  <si>
    <t xml:space="preserve">Bois, charbon de bois et ouvrages en bois ; liège </t>
  </si>
  <si>
    <t xml:space="preserve">Pâte de bois ou d'autres matières fibreuses cellulosiques </t>
  </si>
  <si>
    <t>Matières textiles et ouvrages en ces matières</t>
  </si>
  <si>
    <t>Chaussures, coiffures, parapl., parasols, cannes, fouets</t>
  </si>
  <si>
    <t>Ouvrages en pierres, plâtre, ciment, amiante, mica...</t>
  </si>
  <si>
    <t>Perles fines/de cult., pierres gemmes, mét. préci.</t>
  </si>
  <si>
    <t>Métaux communs et ouvrages en ces métaux</t>
  </si>
  <si>
    <t>Machines et appareils, mat. électrique et leurs parties</t>
  </si>
  <si>
    <t>Matériel de transport</t>
  </si>
  <si>
    <t>Instruments et appareils d'optique, de photographie...</t>
  </si>
  <si>
    <t>Armes, munitions et leurs parties et accessoires</t>
  </si>
  <si>
    <t>marchandises et produits divers (import)</t>
  </si>
  <si>
    <t>objets d'art, de collection ou d'antiquite(import)</t>
  </si>
  <si>
    <t>EXPORTATIONS EN VALEURS (En millions de Francs CFA)</t>
  </si>
  <si>
    <t>EXPORTATIONS EN VALEURS</t>
  </si>
  <si>
    <t>Animaux vivants et produits du règne animal(EXPORT)</t>
  </si>
  <si>
    <t>Produits du règne végétal(EXPORT)</t>
  </si>
  <si>
    <t>dont arachides, sésame et autres graines et fruits oléagineux(EXPORT)</t>
  </si>
  <si>
    <t>Graisses et huiles animales ou végétales (EXPORT)</t>
  </si>
  <si>
    <t>Produits des industries alimentaires ; boissons, alcools(EXPORT)</t>
  </si>
  <si>
    <t>Produits minéraux(EXPORT)</t>
  </si>
  <si>
    <t>Produits des indust. chimiq. ou des indust. connexes(EXPORT)</t>
  </si>
  <si>
    <t>Mat. plastiq. et ouvrages en ces matières ; caoutchouc(EXPORT)</t>
  </si>
  <si>
    <t>Peaux, cuirs, pelleteries et ouvrages en ces matières (EXPORT)</t>
  </si>
  <si>
    <t>Bois, charbon de bois et ouvrages en bois ; liège (EXPORT)</t>
  </si>
  <si>
    <t>Pâte de bois ou d'autres matières fibreuses cellulosiques (EXPORT)</t>
  </si>
  <si>
    <t>Matières textiles et ouvrages en ces matières(EXPORT)</t>
  </si>
  <si>
    <t>dont coton fibre(EXPORT)</t>
  </si>
  <si>
    <t>Chaussures, coiffures, parapl., parasols, cannes, fouets(EXPORT)</t>
  </si>
  <si>
    <t>Ouvrages en pierres, plâtre, ciment, amiante, mica (EXPORT)</t>
  </si>
  <si>
    <t>Perles fines/de culture, pierres gemmes, mét. précieux(EXPORT)</t>
  </si>
  <si>
    <t>dont or(EXPORT)</t>
  </si>
  <si>
    <t>Métaux communs et ouvrages en ces métaux (EXPORT)</t>
  </si>
  <si>
    <t>Machines et appareils, mat. électrique et leurs parties(EXPORT)</t>
  </si>
  <si>
    <t>Matériel de transport(EXPORT)</t>
  </si>
  <si>
    <t>Instruments et appareils d'optique, de photographie(EXPORT)</t>
  </si>
  <si>
    <t>Armes, munitions et leurs parties et accessoires(EXPORT)</t>
  </si>
  <si>
    <t>Marchandises et produits divers(EXPORT)</t>
  </si>
  <si>
    <t>Objets d'art, de collection ou d'antiquité(export)</t>
  </si>
  <si>
    <t>INDICES DU COMMERCE EXTERIEUR</t>
  </si>
  <si>
    <t>Indice</t>
  </si>
  <si>
    <t>Indice prix à l'exportation</t>
  </si>
  <si>
    <t>Indice prix à l'importation</t>
  </si>
  <si>
    <t>Indice des termes de l'échange</t>
  </si>
  <si>
    <t>Indice de gain à l'exportation</t>
  </si>
  <si>
    <t>Couverture des Importations par les Exportations (%)</t>
  </si>
  <si>
    <t>BCEAO :</t>
  </si>
  <si>
    <t>Banque Centrale des Etats de l'Afrique de l'Ouest</t>
  </si>
  <si>
    <t>DGEP :</t>
  </si>
  <si>
    <t>Direction Générale de l'Economie et de la Planification</t>
  </si>
  <si>
    <t xml:space="preserve">DGESS : </t>
  </si>
  <si>
    <t>Direction Générale des Etudes et des Statistiques Sectorielles</t>
  </si>
  <si>
    <t>DGTCP :</t>
  </si>
  <si>
    <t>Direction Générale du Trésor et de la Comptabilité Publique</t>
  </si>
  <si>
    <t xml:space="preserve">ENEC  : </t>
  </si>
  <si>
    <t xml:space="preserve">Enquête Nationale sur les Effectifs du Cheptel </t>
  </si>
  <si>
    <t>Est. :</t>
  </si>
  <si>
    <t>Estimation</t>
  </si>
  <si>
    <t>IHPC :</t>
  </si>
  <si>
    <t>Indice Harmonisé des Prix à la Consommation</t>
  </si>
  <si>
    <t>INSD :</t>
  </si>
  <si>
    <t>Institut National de la Statistique et de la Démographie</t>
  </si>
  <si>
    <t xml:space="preserve">MARAH: </t>
  </si>
  <si>
    <t>Ministère de l'Agriculture et des ressorces animales et halieutiques</t>
  </si>
  <si>
    <t>MEF:</t>
  </si>
  <si>
    <t>Ministère de l'Economie et des Finances</t>
  </si>
  <si>
    <t>Prov. :</t>
  </si>
  <si>
    <t>Données provisoires</t>
  </si>
  <si>
    <t>SONAGESS  :</t>
  </si>
  <si>
    <t>SOciété NAtionale de GEstion du Stock de Sécurité alimentaire</t>
  </si>
  <si>
    <t>TOFE :</t>
  </si>
  <si>
    <t>Tableau des Opérations Financières de l'Etat</t>
  </si>
  <si>
    <t>UEMOA :</t>
  </si>
  <si>
    <t>Union Economique et Monétaire Ouest Africaine</t>
  </si>
  <si>
    <t>NOM, Prénoms</t>
  </si>
  <si>
    <t>Tâches</t>
  </si>
  <si>
    <t>Structures</t>
  </si>
  <si>
    <t>KABORE, Barbi</t>
  </si>
  <si>
    <t>Coordonnateurs généraux</t>
  </si>
  <si>
    <t>INSD</t>
  </si>
  <si>
    <t>NIANGAO, Issaka</t>
  </si>
  <si>
    <t>KABORE Moustapha</t>
  </si>
  <si>
    <t xml:space="preserve">Indice harmonisé des prix à la consommation </t>
  </si>
  <si>
    <t>ILBOUDO Moumouni</t>
  </si>
  <si>
    <t>Prix des produits de l'élevage</t>
  </si>
  <si>
    <t>DGESS/MRAH</t>
  </si>
  <si>
    <t>SOME Bankpal Lobazié Franck Rachid</t>
  </si>
  <si>
    <t xml:space="preserve">Production agricole  et Prix des produits agricoles </t>
  </si>
  <si>
    <t>SONAGESS</t>
  </si>
  <si>
    <t>PODA Ansonibè</t>
  </si>
  <si>
    <t>KABORE Ali</t>
  </si>
  <si>
    <t>Indice harmonisé de la production industrielle</t>
  </si>
  <si>
    <t>Production de l'élevage</t>
  </si>
  <si>
    <t>OUANGO Moussa</t>
  </si>
  <si>
    <t>Finances publiques</t>
  </si>
  <si>
    <t>DGESS/MINEFID</t>
  </si>
  <si>
    <t>MILLOGO Hugues Armel</t>
  </si>
  <si>
    <t>DGTCP</t>
  </si>
  <si>
    <t>MOSSE Francis</t>
  </si>
  <si>
    <t>BORO Soraya</t>
  </si>
  <si>
    <t>Situation monétaire et  Secteur extérieur(Balance des paiements)</t>
  </si>
  <si>
    <t>SARA Karim</t>
  </si>
  <si>
    <t>Secteur extérieur (Commerce extérieur)</t>
  </si>
  <si>
    <t>KERE Brahima</t>
  </si>
  <si>
    <t>Secteur extérieur (Cours des matières premières)</t>
  </si>
  <si>
    <t>DGEP</t>
  </si>
  <si>
    <t>Comptes nationaux trimestriels</t>
  </si>
  <si>
    <t>NEYA Ferdinand</t>
  </si>
  <si>
    <t>KOCTY Abdoulaye</t>
  </si>
  <si>
    <t>Travaux de synthèses</t>
  </si>
  <si>
    <t>2024T4</t>
  </si>
  <si>
    <t>2025T1</t>
  </si>
  <si>
    <t>2025T2</t>
  </si>
  <si>
    <t>2025T3</t>
  </si>
  <si>
    <t>2025T4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</si>
</sst>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164" formatCode="@*."/>
    <numFmt numFmtId="165" formatCode="#,##0.0_);\(#,##0.0\)"/>
    <numFmt numFmtId="166" formatCode="_-* #,##0.0_-;\-* #,##0.0_-;_-* &quot;-&quot;_-;_-@_-"/>
    <numFmt numFmtId="167" formatCode="0.0"/>
    <numFmt numFmtId="168" formatCode=";;;"/>
    <numFmt numFmtId="169" formatCode="0.0%\ "/>
    <numFmt numFmtId="170" formatCode="#,##0.0"/>
    <numFmt numFmtId="171" formatCode="0.0%"/>
    <numFmt numFmtId="172" formatCode="[$-40C]mmm\-yy;@"/>
    <numFmt numFmtId="173" formatCode="#,###&quot;. Trim.&quot;"/>
    <numFmt numFmtId="174" formatCode="_-* #,##0.00_-;\-* #,##0.00_-;_-* &quot;-&quot;_-;_-@_-"/>
    <numFmt numFmtId="175" formatCode="_-* #,##0.0\ _C_F_A_-;\-* #,##0.0\ _C_F_A_-;_-* &quot;-&quot;?\ _C_F_A_-;_-@_-"/>
    <numFmt numFmtId="176" formatCode="mmm\-yy_)"/>
    <numFmt numFmtId="177" formatCode="yyyy"/>
    <numFmt numFmtId="178" formatCode="_-* #,##0.0\ _€_-;\-* #,##0.0\ _€_-;_-* &quot;-&quot;?\ _€_-;_-@_-"/>
    <numFmt numFmtId="179" formatCode="mmm\ yyyy"/>
    <numFmt numFmtId="180" formatCode="#,##0.0;\-#,##0.0"/>
  </numFmts>
  <fonts count="96">
    <font>
      <sz val="10"/>
      <color theme="1"/>
      <name val="Arial"/>
      <family val="2"/>
    </font>
    <font>
      <sz val="10"/>
      <color theme="1"/>
      <name val="Arial"/>
      <family val="2"/>
    </font>
    <font>
      <b/>
      <sz val="10"/>
      <color theme="1"/>
      <name val="Arial"/>
      <family val="2"/>
    </font>
    <font>
      <sz val="11"/>
      <color theme="1"/>
      <name val="Calibri"/>
      <family val="2"/>
      <scheme val="minor"/>
    </font>
    <font>
      <sz val="12"/>
      <color theme="1"/>
      <name val="Times New Roman"/>
      <family val="1"/>
    </font>
    <font>
      <b/>
      <sz val="20"/>
      <color rgb="FFFF0000"/>
      <name val="Arial Regular"/>
    </font>
    <font>
      <sz val="14"/>
      <color theme="1"/>
      <name val="Calibri"/>
      <family val="2"/>
      <scheme val="minor"/>
    </font>
    <font>
      <b/>
      <sz val="20"/>
      <color theme="1"/>
      <name val="Arial Regular"/>
    </font>
    <font>
      <sz val="11"/>
      <color theme="1"/>
      <name val="Times New Roman"/>
      <family val="1"/>
    </font>
    <font>
      <sz val="14"/>
      <color theme="1"/>
      <name val="Arial"/>
      <family val="2"/>
    </font>
    <font>
      <b/>
      <sz val="18"/>
      <color theme="1"/>
      <name val="Arial"/>
      <family val="2"/>
    </font>
    <font>
      <u/>
      <sz val="11"/>
      <color theme="10"/>
      <name val="Calibri"/>
      <family val="2"/>
      <scheme val="minor"/>
    </font>
    <font>
      <b/>
      <sz val="14"/>
      <name val="Arial"/>
      <family val="2"/>
    </font>
    <font>
      <sz val="14"/>
      <name val="Arial"/>
      <family val="2"/>
    </font>
    <font>
      <sz val="10"/>
      <name val="Arial"/>
      <family val="2"/>
    </font>
    <font>
      <b/>
      <sz val="16"/>
      <name val="Arial"/>
      <family val="2"/>
    </font>
    <font>
      <sz val="12"/>
      <name val="Arial"/>
      <family val="2"/>
    </font>
    <font>
      <b/>
      <sz val="20"/>
      <name val="Arial"/>
      <family val="2"/>
    </font>
    <font>
      <b/>
      <sz val="12"/>
      <color theme="0"/>
      <name val="Lucida Handwriting"/>
      <family val="4"/>
    </font>
    <font>
      <b/>
      <sz val="12"/>
      <name val="Lucida Handwriting"/>
      <family val="4"/>
    </font>
    <font>
      <b/>
      <sz val="10"/>
      <color rgb="FF000000"/>
      <name val="Calibri"/>
      <family val="2"/>
      <scheme val="minor"/>
    </font>
    <font>
      <b/>
      <sz val="11"/>
      <color rgb="FF000000"/>
      <name val="Calibri"/>
      <family val="2"/>
      <scheme val="minor"/>
    </font>
    <font>
      <sz val="11"/>
      <color rgb="FFFF0000"/>
      <name val="Calibri"/>
      <family val="2"/>
      <scheme val="minor"/>
    </font>
    <font>
      <sz val="9"/>
      <name val="Arial"/>
      <family val="2"/>
    </font>
    <font>
      <sz val="20"/>
      <color theme="1"/>
      <name val="Arial"/>
      <family val="2"/>
    </font>
    <font>
      <b/>
      <sz val="10"/>
      <name val="Arial"/>
      <family val="2"/>
    </font>
    <font>
      <b/>
      <sz val="10"/>
      <name val="Times New Roman"/>
      <family val="1"/>
    </font>
    <font>
      <sz val="10"/>
      <name val="Times New Roman"/>
      <family val="1"/>
    </font>
    <font>
      <i/>
      <sz val="9"/>
      <name val="Times New Roman"/>
      <family val="1"/>
    </font>
    <font>
      <b/>
      <sz val="11"/>
      <name val="Times New Roman"/>
      <family val="1"/>
    </font>
    <font>
      <b/>
      <sz val="12"/>
      <name val="Times New Roman"/>
      <family val="1"/>
    </font>
    <font>
      <b/>
      <sz val="14"/>
      <color rgb="FF000000"/>
      <name val="Arial"/>
      <family val="2"/>
    </font>
    <font>
      <sz val="14"/>
      <color theme="1"/>
      <name val="Aptos"/>
      <family val="2"/>
    </font>
    <font>
      <b/>
      <sz val="14"/>
      <color theme="1"/>
      <name val="Arial"/>
      <family val="2"/>
    </font>
    <font>
      <sz val="14"/>
      <color rgb="FF000000"/>
      <name val="Arial"/>
      <family val="2"/>
    </font>
    <font>
      <b/>
      <sz val="14"/>
      <name val="Garamond"/>
      <family val="1"/>
    </font>
    <font>
      <b/>
      <u/>
      <sz val="12"/>
      <name val="Arial"/>
      <family val="2"/>
    </font>
    <font>
      <sz val="11"/>
      <name val="Calibri"/>
      <family val="2"/>
      <scheme val="minor"/>
    </font>
    <font>
      <b/>
      <sz val="11"/>
      <name val="Arial"/>
      <family val="2"/>
    </font>
    <font>
      <b/>
      <sz val="14"/>
      <color theme="5"/>
      <name val="Arial"/>
      <family val="2"/>
    </font>
    <font>
      <b/>
      <sz val="12"/>
      <color rgb="FF008000"/>
      <name val="Arial"/>
      <family val="2"/>
    </font>
    <font>
      <b/>
      <sz val="14"/>
      <color rgb="FFFF0000"/>
      <name val="Arial"/>
      <family val="2"/>
    </font>
    <font>
      <sz val="14"/>
      <color theme="5"/>
      <name val="Arial"/>
      <family val="2"/>
    </font>
    <font>
      <b/>
      <sz val="12"/>
      <color rgb="FFFF0000"/>
      <name val="Arial"/>
      <family val="2"/>
    </font>
    <font>
      <b/>
      <sz val="11"/>
      <color rgb="FFFF0000"/>
      <name val="Arial"/>
      <family val="2"/>
    </font>
    <font>
      <b/>
      <sz val="10"/>
      <name val="Garamond"/>
      <family val="1"/>
    </font>
    <font>
      <b/>
      <u/>
      <sz val="10"/>
      <name val="Garamond"/>
      <family val="1"/>
    </font>
    <font>
      <b/>
      <sz val="14"/>
      <color theme="9" tint="0.79998168889431442"/>
      <name val="Arial"/>
      <family val="2"/>
    </font>
    <font>
      <sz val="11"/>
      <color theme="9" tint="0.79998168889431442"/>
      <name val="Calibri"/>
      <family val="2"/>
      <scheme val="minor"/>
    </font>
    <font>
      <b/>
      <sz val="12"/>
      <color theme="9" tint="0.79998168889431442"/>
      <name val="Arial"/>
      <family val="2"/>
    </font>
    <font>
      <b/>
      <sz val="12"/>
      <name val="Arial"/>
      <family val="2"/>
    </font>
    <font>
      <b/>
      <sz val="14"/>
      <color rgb="FFFFCC00"/>
      <name val="Arial"/>
      <family val="2"/>
    </font>
    <font>
      <b/>
      <sz val="12"/>
      <color rgb="FFFFCC00"/>
      <name val="Arial"/>
      <family val="2"/>
    </font>
    <font>
      <b/>
      <sz val="11"/>
      <name val="Calibri"/>
      <family val="2"/>
      <scheme val="minor"/>
    </font>
    <font>
      <sz val="10"/>
      <color theme="1"/>
      <name val="Calibri"/>
      <family val="2"/>
      <scheme val="minor"/>
    </font>
    <font>
      <b/>
      <sz val="10"/>
      <color theme="1"/>
      <name val="Calibri"/>
      <family val="2"/>
      <scheme val="minor"/>
    </font>
    <font>
      <b/>
      <u/>
      <sz val="10"/>
      <name val="Arial"/>
      <family val="2"/>
    </font>
    <font>
      <b/>
      <sz val="10"/>
      <color rgb="FF288D23"/>
      <name val="Arial"/>
      <family val="2"/>
    </font>
    <font>
      <b/>
      <sz val="11"/>
      <color theme="1"/>
      <name val="Arial"/>
      <family val="2"/>
    </font>
    <font>
      <b/>
      <sz val="9"/>
      <name val="Arial"/>
      <family val="2"/>
    </font>
    <font>
      <b/>
      <sz val="12"/>
      <name val="Garamond"/>
      <family val="1"/>
    </font>
    <font>
      <sz val="11"/>
      <color theme="1"/>
      <name val="Arial"/>
      <family val="2"/>
    </font>
    <font>
      <sz val="9"/>
      <color theme="1"/>
      <name val="Arial"/>
      <family val="2"/>
    </font>
    <font>
      <sz val="11"/>
      <name val="Arial Rounded MT Bold"/>
      <family val="2"/>
    </font>
    <font>
      <b/>
      <sz val="11"/>
      <color theme="1"/>
      <name val="Calibri"/>
      <family val="2"/>
      <scheme val="minor"/>
    </font>
    <font>
      <b/>
      <sz val="13"/>
      <name val="Lucida Handwriting"/>
      <family val="4"/>
    </font>
    <font>
      <b/>
      <sz val="14"/>
      <name val="Lucida Handwriting"/>
      <family val="4"/>
    </font>
    <font>
      <b/>
      <sz val="10"/>
      <color rgb="FF0070C0"/>
      <name val="Arial"/>
      <family val="2"/>
    </font>
    <font>
      <b/>
      <i/>
      <sz val="10"/>
      <color theme="1"/>
      <name val="Arial"/>
      <family val="2"/>
    </font>
    <font>
      <i/>
      <sz val="10"/>
      <color theme="1"/>
      <name val="Arial"/>
      <family val="2"/>
    </font>
    <font>
      <sz val="10"/>
      <color rgb="FF0070C0"/>
      <name val="Arial"/>
      <family val="2"/>
    </font>
    <font>
      <b/>
      <i/>
      <sz val="10"/>
      <name val="Arial"/>
      <family val="2"/>
    </font>
    <font>
      <b/>
      <sz val="11"/>
      <color theme="1"/>
      <name val="Times New Roman"/>
      <family val="1"/>
    </font>
    <font>
      <b/>
      <sz val="11"/>
      <name val="Garamond"/>
      <family val="1"/>
    </font>
    <font>
      <i/>
      <sz val="12"/>
      <color rgb="FF000000"/>
      <name val="Arial Narrow"/>
      <family val="2"/>
    </font>
    <font>
      <b/>
      <sz val="10"/>
      <color rgb="FFFF0000"/>
      <name val="Arial"/>
      <family val="2"/>
    </font>
    <font>
      <b/>
      <sz val="11"/>
      <color rgb="FF0070C0"/>
      <name val="Calibri"/>
      <family val="2"/>
      <scheme val="minor"/>
    </font>
    <font>
      <sz val="11"/>
      <color rgb="FF0070C0"/>
      <name val="Calibri"/>
      <family val="2"/>
      <scheme val="minor"/>
    </font>
    <font>
      <sz val="11"/>
      <color theme="1"/>
      <name val="Ri"/>
      <charset val="1"/>
    </font>
    <font>
      <b/>
      <sz val="16"/>
      <name val="Lucida Handwriting"/>
      <family val="4"/>
    </font>
    <font>
      <b/>
      <sz val="9"/>
      <name val="Garamond"/>
      <family val="1"/>
    </font>
    <font>
      <b/>
      <sz val="14"/>
      <color theme="1"/>
      <name val="Calibri"/>
      <family val="2"/>
      <scheme val="minor"/>
    </font>
    <font>
      <i/>
      <sz val="10"/>
      <name val="Arial"/>
      <family val="2"/>
    </font>
    <font>
      <sz val="11"/>
      <name val="Arial"/>
      <family val="2"/>
    </font>
    <font>
      <b/>
      <sz val="16"/>
      <name val="Arial Black"/>
      <family val="2"/>
    </font>
    <font>
      <b/>
      <sz val="9"/>
      <color indexed="81"/>
      <name val="Tahoma"/>
      <family val="2"/>
    </font>
    <font>
      <sz val="9"/>
      <color indexed="81"/>
      <name val="Tahoma"/>
      <family val="2"/>
    </font>
    <font>
      <u/>
      <sz val="11"/>
      <color theme="1"/>
      <name val="Arial"/>
      <family val="2"/>
    </font>
    <font>
      <b/>
      <sz val="8"/>
      <color theme="1"/>
      <name val="Arial"/>
      <family val="2"/>
    </font>
    <font>
      <sz val="13"/>
      <name val="Garamond"/>
      <family val="1"/>
    </font>
    <font>
      <b/>
      <sz val="10"/>
      <color theme="9" tint="0.59999389629810485"/>
      <name val="Arial"/>
      <family val="2"/>
    </font>
    <font>
      <b/>
      <sz val="18"/>
      <name val="Arial"/>
      <family val="2"/>
    </font>
    <font>
      <sz val="11"/>
      <color theme="9" tint="-0.499984740745262"/>
      <name val="Calibri"/>
      <family val="2"/>
      <scheme val="minor"/>
    </font>
    <font>
      <b/>
      <i/>
      <sz val="16"/>
      <name val="Arial"/>
      <family val="2"/>
    </font>
    <font>
      <sz val="12"/>
      <name val="Lucida Handwriting"/>
      <family val="4"/>
    </font>
    <font>
      <sz val="10"/>
      <name val="Lucida Handwriting"/>
      <family val="4"/>
    </font>
  </fonts>
  <fills count="26">
    <fill>
      <patternFill patternType="none"/>
    </fill>
    <fill>
      <patternFill patternType="gray125"/>
    </fill>
    <fill>
      <patternFill patternType="solid">
        <fgColor rgb="FF79FF4F"/>
        <bgColor indexed="64"/>
      </patternFill>
    </fill>
    <fill>
      <patternFill patternType="solid">
        <fgColor rgb="FF79FF4F"/>
        <bgColor indexed="22"/>
      </patternFill>
    </fill>
    <fill>
      <patternFill patternType="solid">
        <fgColor rgb="FF00B050"/>
        <bgColor indexed="22"/>
      </patternFill>
    </fill>
    <fill>
      <patternFill patternType="solid">
        <fgColor theme="5" tint="0.39994506668294322"/>
        <bgColor indexed="64"/>
      </patternFill>
    </fill>
    <fill>
      <patternFill patternType="solid">
        <fgColor indexed="47"/>
        <bgColor indexed="22"/>
      </patternFill>
    </fill>
    <fill>
      <patternFill patternType="solid">
        <fgColor indexed="9"/>
        <bgColor indexed="9"/>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59999389629810485"/>
        <bgColor indexed="22"/>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9"/>
      </patternFill>
    </fill>
    <fill>
      <patternFill patternType="solid">
        <fgColor rgb="FFFFFF00"/>
        <bgColor indexed="64"/>
      </patternFill>
    </fill>
    <fill>
      <patternFill patternType="solid">
        <fgColor rgb="FF00B050"/>
        <bgColor indexed="64"/>
      </patternFill>
    </fill>
    <fill>
      <patternFill patternType="solid">
        <fgColor rgb="FFFFFFFF"/>
        <bgColor indexed="64"/>
      </patternFill>
    </fill>
    <fill>
      <patternFill patternType="solid">
        <fgColor rgb="FFC6E0B4"/>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ED2FA"/>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22"/>
      </patternFill>
    </fill>
    <fill>
      <patternFill patternType="solid">
        <fgColor indexed="9"/>
        <bgColor indexed="64"/>
      </patternFill>
    </fill>
    <fill>
      <patternFill patternType="solid">
        <fgColor theme="9" tint="0.39997558519241921"/>
        <bgColor indexed="64"/>
      </patternFill>
    </fill>
  </fills>
  <borders count="169">
    <border>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indexed="64"/>
      </bottom>
      <diagonal/>
    </border>
    <border>
      <left style="medium">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top/>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style="thin">
        <color indexed="8"/>
      </bottom>
      <diagonal/>
    </border>
    <border>
      <left/>
      <right style="thin">
        <color auto="1"/>
      </right>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8"/>
      </right>
      <top style="thin">
        <color indexed="64"/>
      </top>
      <bottom style="thick">
        <color indexed="8"/>
      </bottom>
      <diagonal/>
    </border>
    <border>
      <left style="thick">
        <color indexed="8"/>
      </left>
      <right style="thick">
        <color indexed="8"/>
      </right>
      <top style="thin">
        <color indexed="64"/>
      </top>
      <bottom style="thick">
        <color indexed="8"/>
      </bottom>
      <diagonal/>
    </border>
    <border>
      <left style="thick">
        <color indexed="8"/>
      </left>
      <right style="thin">
        <color indexed="64"/>
      </right>
      <top style="thin">
        <color indexed="64"/>
      </top>
      <bottom style="thick">
        <color indexed="8"/>
      </bottom>
      <diagonal/>
    </border>
    <border>
      <left style="thin">
        <color indexed="64"/>
      </left>
      <right style="thick">
        <color indexed="8"/>
      </right>
      <top style="thick">
        <color indexed="8"/>
      </top>
      <bottom style="thin">
        <color indexed="64"/>
      </bottom>
      <diagonal/>
    </border>
    <border>
      <left style="thick">
        <color indexed="8"/>
      </left>
      <right style="thick">
        <color indexed="8"/>
      </right>
      <top style="thick">
        <color indexed="8"/>
      </top>
      <bottom style="thin">
        <color indexed="64"/>
      </bottom>
      <diagonal/>
    </border>
    <border>
      <left style="thick">
        <color indexed="8"/>
      </left>
      <right style="thin">
        <color indexed="64"/>
      </right>
      <top style="thick">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ck">
        <color indexed="8"/>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n">
        <color indexed="64"/>
      </left>
      <right style="thin">
        <color auto="1"/>
      </right>
      <top style="thin">
        <color indexed="64"/>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ck">
        <color auto="1"/>
      </bottom>
      <diagonal/>
    </border>
    <border>
      <left style="medium">
        <color auto="1"/>
      </left>
      <right style="medium">
        <color auto="1"/>
      </right>
      <top style="thick">
        <color auto="1"/>
      </top>
      <bottom style="thin">
        <color auto="1"/>
      </bottom>
      <diagonal/>
    </border>
    <border>
      <left style="medium">
        <color auto="1"/>
      </left>
      <right style="medium">
        <color indexed="64"/>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indexed="64"/>
      </right>
      <top style="thin">
        <color auto="1"/>
      </top>
      <bottom style="medium">
        <color auto="1"/>
      </bottom>
      <diagonal/>
    </border>
    <border>
      <left style="medium">
        <color indexed="64"/>
      </left>
      <right style="thin">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indexed="64"/>
      </left>
      <right style="medium">
        <color indexed="64"/>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indexed="64"/>
      </top>
      <bottom style="thin">
        <color auto="1"/>
      </bottom>
      <diagonal/>
    </border>
    <border>
      <left style="medium">
        <color indexed="64"/>
      </left>
      <right style="thin">
        <color indexed="64"/>
      </right>
      <top style="thin">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medium">
        <color auto="1"/>
      </bottom>
      <diagonal/>
    </border>
    <border>
      <left style="thin">
        <color auto="1"/>
      </left>
      <right style="thin">
        <color indexed="64"/>
      </right>
      <top/>
      <bottom style="medium">
        <color auto="1"/>
      </bottom>
      <diagonal/>
    </border>
    <border>
      <left style="thin">
        <color auto="1"/>
      </left>
      <right style="medium">
        <color indexed="64"/>
      </right>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indexed="64"/>
      </bottom>
      <diagonal/>
    </border>
    <border>
      <left style="medium">
        <color auto="1"/>
      </left>
      <right style="medium">
        <color auto="1"/>
      </right>
      <top style="thick">
        <color auto="1"/>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1"/>
      </right>
      <top/>
      <bottom/>
      <diagonal/>
    </border>
    <border>
      <left style="thin">
        <color auto="1"/>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indexed="8"/>
      </top>
      <bottom/>
      <diagonal/>
    </border>
    <border>
      <left style="thin">
        <color indexed="64"/>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auto="1"/>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bottom/>
      <diagonal/>
    </border>
    <border>
      <left style="medium">
        <color auto="1"/>
      </left>
      <right style="thin">
        <color auto="1"/>
      </right>
      <top/>
      <bottom/>
      <diagonal/>
    </border>
    <border>
      <left style="thin">
        <color auto="1"/>
      </left>
      <right/>
      <top/>
      <bottom style="thin">
        <color indexed="8"/>
      </bottom>
      <diagonal/>
    </border>
    <border>
      <left/>
      <right/>
      <top/>
      <bottom style="thin">
        <color indexed="8"/>
      </bottom>
      <diagonal/>
    </border>
    <border>
      <left/>
      <right style="thin">
        <color auto="1"/>
      </right>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medium">
        <color indexed="64"/>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indexed="64"/>
      </bottom>
      <diagonal/>
    </border>
  </borders>
  <cellStyleXfs count="12">
    <xf numFmtId="0" fontId="0" fillId="0" borderId="0"/>
    <xf numFmtId="41"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1" fillId="0" borderId="0" applyNumberFormat="0" applyFill="0" applyBorder="0" applyAlignment="0" applyProtection="0"/>
    <xf numFmtId="165" fontId="16" fillId="0" borderId="0"/>
    <xf numFmtId="165" fontId="16"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4" fillId="0" borderId="0"/>
  </cellStyleXfs>
  <cellXfs count="974">
    <xf numFmtId="0" fontId="0" fillId="0" borderId="0" xfId="0"/>
    <xf numFmtId="0" fontId="1" fillId="0" borderId="0" xfId="3" applyFont="1" applyAlignment="1">
      <alignment horizontal="justify" vertical="center"/>
    </xf>
    <xf numFmtId="0" fontId="3" fillId="0" borderId="0" xfId="3"/>
    <xf numFmtId="0" fontId="4" fillId="0" borderId="0" xfId="3" applyFont="1" applyAlignment="1">
      <alignment vertical="center"/>
    </xf>
    <xf numFmtId="0" fontId="4" fillId="0" borderId="0" xfId="3" applyFont="1" applyAlignment="1">
      <alignment horizontal="center" vertical="center"/>
    </xf>
    <xf numFmtId="0" fontId="6" fillId="0" borderId="0" xfId="3" applyFont="1"/>
    <xf numFmtId="0" fontId="7" fillId="0" borderId="0" xfId="3" applyFont="1"/>
    <xf numFmtId="0" fontId="8" fillId="0" borderId="0" xfId="4" quotePrefix="1" applyFont="1"/>
    <xf numFmtId="0" fontId="8" fillId="0" borderId="0" xfId="4" applyFont="1"/>
    <xf numFmtId="0" fontId="9" fillId="0" borderId="1" xfId="4" applyFont="1" applyBorder="1"/>
    <xf numFmtId="0" fontId="9" fillId="0" borderId="2" xfId="4" applyFont="1" applyBorder="1"/>
    <xf numFmtId="0" fontId="9" fillId="0" borderId="0" xfId="4" applyFont="1"/>
    <xf numFmtId="0" fontId="9" fillId="0" borderId="3" xfId="4" applyFont="1" applyBorder="1"/>
    <xf numFmtId="0" fontId="9" fillId="0" borderId="4" xfId="4" applyFont="1" applyBorder="1"/>
    <xf numFmtId="164" fontId="12" fillId="0" borderId="3" xfId="5" applyNumberFormat="1" applyFont="1" applyBorder="1"/>
    <xf numFmtId="0" fontId="12" fillId="0" borderId="4" xfId="5" applyFont="1" applyBorder="1" applyAlignment="1">
      <alignment horizontal="center" vertical="center"/>
    </xf>
    <xf numFmtId="0" fontId="13" fillId="0" borderId="4" xfId="4" applyFont="1" applyBorder="1"/>
    <xf numFmtId="164" fontId="12" fillId="0" borderId="3" xfId="5" applyNumberFormat="1" applyFont="1" applyFill="1" applyBorder="1"/>
    <xf numFmtId="0" fontId="14" fillId="0" borderId="0" xfId="4" applyFont="1"/>
    <xf numFmtId="0" fontId="3" fillId="0" borderId="0" xfId="4"/>
    <xf numFmtId="164" fontId="12" fillId="0" borderId="3" xfId="4" applyNumberFormat="1" applyFont="1" applyBorder="1" applyAlignment="1">
      <alignment horizontal="left" vertical="center"/>
    </xf>
    <xf numFmtId="0" fontId="12" fillId="0" borderId="4" xfId="4" applyFont="1" applyBorder="1" applyAlignment="1">
      <alignment horizontal="center" vertical="center"/>
    </xf>
    <xf numFmtId="164" fontId="12" fillId="0" borderId="3" xfId="4" applyNumberFormat="1" applyFont="1" applyBorder="1"/>
    <xf numFmtId="0" fontId="12" fillId="0" borderId="4" xfId="4" applyFont="1" applyBorder="1"/>
    <xf numFmtId="164" fontId="15" fillId="0" borderId="3" xfId="4" applyNumberFormat="1" applyFont="1" applyBorder="1"/>
    <xf numFmtId="164" fontId="15" fillId="0" borderId="5" xfId="4" applyNumberFormat="1" applyFont="1" applyBorder="1"/>
    <xf numFmtId="0" fontId="13" fillId="0" borderId="6" xfId="4" applyFont="1" applyBorder="1"/>
    <xf numFmtId="164" fontId="15" fillId="0" borderId="7" xfId="4" applyNumberFormat="1" applyFont="1" applyBorder="1"/>
    <xf numFmtId="0" fontId="13" fillId="0" borderId="7" xfId="4" applyFont="1" applyBorder="1"/>
    <xf numFmtId="164" fontId="15" fillId="0" borderId="0" xfId="4" applyNumberFormat="1" applyFont="1"/>
    <xf numFmtId="0" fontId="3" fillId="0" borderId="1" xfId="4" applyBorder="1"/>
    <xf numFmtId="0" fontId="3" fillId="0" borderId="7" xfId="4" applyBorder="1"/>
    <xf numFmtId="0" fontId="3" fillId="0" borderId="2" xfId="4" applyBorder="1"/>
    <xf numFmtId="0" fontId="3" fillId="0" borderId="3" xfId="4" applyBorder="1"/>
    <xf numFmtId="0" fontId="3" fillId="0" borderId="4" xfId="4" applyBorder="1"/>
    <xf numFmtId="0" fontId="3" fillId="0" borderId="5" xfId="4" applyBorder="1"/>
    <xf numFmtId="0" fontId="3" fillId="0" borderId="8" xfId="4" applyBorder="1"/>
    <xf numFmtId="0" fontId="3" fillId="0" borderId="6" xfId="4" applyBorder="1"/>
    <xf numFmtId="0" fontId="6" fillId="0" borderId="0" xfId="4" applyFont="1"/>
    <xf numFmtId="165" fontId="18" fillId="4" borderId="11" xfId="6" applyFont="1" applyFill="1" applyBorder="1" applyAlignment="1">
      <alignment horizontal="center"/>
    </xf>
    <xf numFmtId="0" fontId="3" fillId="5" borderId="12" xfId="4" applyFill="1" applyBorder="1"/>
    <xf numFmtId="165" fontId="19" fillId="6" borderId="12" xfId="6" applyFont="1" applyFill="1" applyBorder="1" applyAlignment="1">
      <alignment horizontal="center"/>
    </xf>
    <xf numFmtId="166" fontId="0" fillId="0" borderId="0" xfId="1" applyNumberFormat="1" applyFont="1"/>
    <xf numFmtId="167" fontId="3" fillId="0" borderId="0" xfId="4" applyNumberFormat="1"/>
    <xf numFmtId="0" fontId="20" fillId="0" borderId="0" xfId="4" applyFont="1"/>
    <xf numFmtId="0" fontId="22" fillId="0" borderId="0" xfId="4" applyFont="1"/>
    <xf numFmtId="165" fontId="23" fillId="0" borderId="5" xfId="7" applyFont="1" applyBorder="1"/>
    <xf numFmtId="165" fontId="23" fillId="0" borderId="8" xfId="7" applyFont="1" applyBorder="1"/>
    <xf numFmtId="165" fontId="23" fillId="0" borderId="6" xfId="7" applyFont="1" applyBorder="1"/>
    <xf numFmtId="0" fontId="3" fillId="0" borderId="13" xfId="4" applyBorder="1"/>
    <xf numFmtId="0" fontId="1" fillId="0" borderId="0" xfId="4" applyFont="1"/>
    <xf numFmtId="165" fontId="14" fillId="0" borderId="0" xfId="6" applyFont="1" applyAlignment="1">
      <alignment vertical="center" wrapText="1"/>
    </xf>
    <xf numFmtId="168" fontId="14" fillId="0" borderId="0" xfId="6" applyNumberFormat="1" applyFont="1"/>
    <xf numFmtId="165" fontId="14" fillId="0" borderId="0" xfId="6" applyFont="1"/>
    <xf numFmtId="165" fontId="25" fillId="7" borderId="14" xfId="6" applyFont="1" applyFill="1" applyBorder="1" applyAlignment="1">
      <alignment vertical="center" wrapText="1"/>
    </xf>
    <xf numFmtId="0" fontId="25" fillId="8" borderId="15" xfId="6" quotePrefix="1" applyNumberFormat="1" applyFont="1" applyFill="1" applyBorder="1" applyAlignment="1" applyProtection="1">
      <alignment horizontal="center" vertical="center"/>
      <protection locked="0"/>
    </xf>
    <xf numFmtId="0" fontId="25" fillId="8" borderId="16" xfId="6" quotePrefix="1" applyNumberFormat="1" applyFont="1" applyFill="1" applyBorder="1" applyAlignment="1" applyProtection="1">
      <alignment horizontal="center" vertical="center"/>
      <protection locked="0"/>
    </xf>
    <xf numFmtId="0" fontId="25" fillId="8" borderId="17" xfId="6" quotePrefix="1" applyNumberFormat="1" applyFont="1" applyFill="1" applyBorder="1" applyAlignment="1" applyProtection="1">
      <alignment horizontal="center" vertical="center"/>
      <protection locked="0"/>
    </xf>
    <xf numFmtId="165" fontId="14" fillId="0" borderId="12" xfId="6" applyFont="1" applyBorder="1" applyAlignment="1">
      <alignment vertical="center"/>
    </xf>
    <xf numFmtId="165" fontId="25" fillId="7" borderId="18" xfId="6" applyFont="1" applyFill="1" applyBorder="1" applyAlignment="1">
      <alignment vertical="center" wrapText="1"/>
    </xf>
    <xf numFmtId="0" fontId="25" fillId="8" borderId="19" xfId="6" quotePrefix="1" applyNumberFormat="1" applyFont="1" applyFill="1" applyBorder="1" applyAlignment="1" applyProtection="1">
      <alignment horizontal="center" vertical="center"/>
      <protection locked="0"/>
    </xf>
    <xf numFmtId="0" fontId="25" fillId="8" borderId="20" xfId="6" quotePrefix="1" applyNumberFormat="1" applyFont="1" applyFill="1" applyBorder="1" applyAlignment="1" applyProtection="1">
      <alignment horizontal="center" vertical="center"/>
      <protection locked="0"/>
    </xf>
    <xf numFmtId="0" fontId="25" fillId="8" borderId="21" xfId="6" quotePrefix="1" applyNumberFormat="1" applyFont="1" applyFill="1" applyBorder="1" applyAlignment="1" applyProtection="1">
      <alignment horizontal="center" vertical="center"/>
      <protection locked="0"/>
    </xf>
    <xf numFmtId="165" fontId="14" fillId="0" borderId="8" xfId="6" applyFont="1" applyBorder="1" applyAlignment="1">
      <alignment vertical="center"/>
    </xf>
    <xf numFmtId="0" fontId="25" fillId="8" borderId="19" xfId="6" quotePrefix="1" applyNumberFormat="1" applyFont="1" applyFill="1" applyBorder="1" applyAlignment="1" applyProtection="1">
      <alignment horizontal="left" vertical="center"/>
      <protection locked="0"/>
    </xf>
    <xf numFmtId="0" fontId="25" fillId="8" borderId="21" xfId="6" applyNumberFormat="1" applyFont="1" applyFill="1" applyBorder="1" applyAlignment="1" applyProtection="1">
      <alignment horizontal="left" vertical="center"/>
      <protection locked="0"/>
    </xf>
    <xf numFmtId="0" fontId="25" fillId="8" borderId="11" xfId="6" quotePrefix="1" applyNumberFormat="1" applyFont="1" applyFill="1" applyBorder="1" applyAlignment="1" applyProtection="1">
      <alignment horizontal="left" vertical="center"/>
      <protection locked="0"/>
    </xf>
    <xf numFmtId="165" fontId="25" fillId="0" borderId="22" xfId="6" applyFont="1" applyBorder="1" applyAlignment="1">
      <alignment vertical="center" wrapText="1"/>
    </xf>
    <xf numFmtId="165" fontId="25" fillId="0" borderId="23" xfId="6" applyFont="1" applyBorder="1" applyAlignment="1">
      <alignment horizontal="right" vertical="center"/>
    </xf>
    <xf numFmtId="165" fontId="25" fillId="0" borderId="8" xfId="6" applyFont="1" applyBorder="1" applyAlignment="1">
      <alignment horizontal="right" vertical="center"/>
    </xf>
    <xf numFmtId="165" fontId="25" fillId="0" borderId="24" xfId="6" applyFont="1" applyBorder="1" applyAlignment="1">
      <alignment horizontal="right" vertical="center"/>
    </xf>
    <xf numFmtId="165" fontId="14" fillId="0" borderId="8" xfId="6" applyFont="1" applyBorder="1" applyAlignment="1">
      <alignment horizontal="right" vertical="center"/>
    </xf>
    <xf numFmtId="169" fontId="25" fillId="0" borderId="25" xfId="2" applyNumberFormat="1" applyFont="1" applyFill="1" applyBorder="1" applyAlignment="1" applyProtection="1">
      <alignment horizontal="right" vertical="center"/>
    </xf>
    <xf numFmtId="169" fontId="25" fillId="0" borderId="26" xfId="2" applyNumberFormat="1" applyFont="1" applyFill="1" applyBorder="1" applyAlignment="1" applyProtection="1">
      <alignment horizontal="right" vertical="center"/>
    </xf>
    <xf numFmtId="169" fontId="25" fillId="0" borderId="8" xfId="2" applyNumberFormat="1" applyFont="1" applyFill="1" applyBorder="1" applyAlignment="1" applyProtection="1">
      <alignment horizontal="right" vertical="center"/>
    </xf>
    <xf numFmtId="169" fontId="25" fillId="0" borderId="24" xfId="2" applyNumberFormat="1" applyFont="1" applyFill="1" applyBorder="1" applyAlignment="1" applyProtection="1">
      <alignment horizontal="right" vertical="center"/>
    </xf>
    <xf numFmtId="0" fontId="26" fillId="9" borderId="20" xfId="4" applyFont="1" applyFill="1" applyBorder="1"/>
    <xf numFmtId="170" fontId="25" fillId="10" borderId="19" xfId="6" applyNumberFormat="1" applyFont="1" applyFill="1" applyBorder="1" applyAlignment="1">
      <alignment horizontal="right" vertical="center"/>
    </xf>
    <xf numFmtId="170" fontId="25" fillId="7" borderId="20" xfId="6" applyNumberFormat="1" applyFont="1" applyFill="1" applyBorder="1" applyAlignment="1">
      <alignment horizontal="right" vertical="center"/>
    </xf>
    <xf numFmtId="170" fontId="25" fillId="10" borderId="20" xfId="6" applyNumberFormat="1" applyFont="1" applyFill="1" applyBorder="1" applyAlignment="1">
      <alignment horizontal="right" vertical="center"/>
    </xf>
    <xf numFmtId="170" fontId="25" fillId="10" borderId="21" xfId="6" applyNumberFormat="1" applyFont="1" applyFill="1" applyBorder="1" applyAlignment="1">
      <alignment horizontal="right" vertical="center"/>
    </xf>
    <xf numFmtId="165" fontId="25" fillId="0" borderId="10" xfId="6" applyFont="1" applyBorder="1" applyAlignment="1">
      <alignment horizontal="right" vertical="center"/>
    </xf>
    <xf numFmtId="167" fontId="25" fillId="10" borderId="19" xfId="2" applyNumberFormat="1" applyFont="1" applyFill="1" applyBorder="1" applyAlignment="1" applyProtection="1">
      <alignment horizontal="right" vertical="center"/>
    </xf>
    <xf numFmtId="167" fontId="25" fillId="0" borderId="21" xfId="2" applyNumberFormat="1" applyFont="1" applyFill="1" applyBorder="1" applyAlignment="1" applyProtection="1">
      <alignment horizontal="right" vertical="center"/>
    </xf>
    <xf numFmtId="167" fontId="25" fillId="10" borderId="11" xfId="2" applyNumberFormat="1" applyFont="1" applyFill="1" applyBorder="1" applyAlignment="1" applyProtection="1">
      <alignment horizontal="right" vertical="center"/>
    </xf>
    <xf numFmtId="167" fontId="2" fillId="0" borderId="0" xfId="4" applyNumberFormat="1" applyFont="1" applyAlignment="1">
      <alignment horizontal="center" vertical="center"/>
    </xf>
    <xf numFmtId="0" fontId="27" fillId="0" borderId="20" xfId="4" applyFont="1" applyBorder="1"/>
    <xf numFmtId="170" fontId="14" fillId="10" borderId="19" xfId="6" applyNumberFormat="1" applyFont="1" applyFill="1" applyBorder="1" applyAlignment="1">
      <alignment horizontal="right" vertical="center"/>
    </xf>
    <xf numFmtId="170" fontId="14" fillId="7" borderId="20" xfId="6" applyNumberFormat="1" applyFont="1" applyFill="1" applyBorder="1" applyAlignment="1">
      <alignment horizontal="right" vertical="center"/>
    </xf>
    <xf numFmtId="170" fontId="14" fillId="10" borderId="20" xfId="6" applyNumberFormat="1" applyFont="1" applyFill="1" applyBorder="1" applyAlignment="1">
      <alignment horizontal="right" vertical="center"/>
    </xf>
    <xf numFmtId="170" fontId="14" fillId="10" borderId="21" xfId="6" applyNumberFormat="1" applyFont="1" applyFill="1" applyBorder="1" applyAlignment="1">
      <alignment horizontal="right" vertical="center"/>
    </xf>
    <xf numFmtId="165" fontId="14" fillId="0" borderId="10" xfId="6" applyFont="1" applyBorder="1" applyAlignment="1">
      <alignment horizontal="right" vertical="center"/>
    </xf>
    <xf numFmtId="167" fontId="14" fillId="10" borderId="19" xfId="2" applyNumberFormat="1" applyFont="1" applyFill="1" applyBorder="1" applyAlignment="1" applyProtection="1">
      <alignment horizontal="right" vertical="center"/>
    </xf>
    <xf numFmtId="167" fontId="14" fillId="0" borderId="21" xfId="2" applyNumberFormat="1" applyFont="1" applyFill="1" applyBorder="1" applyAlignment="1" applyProtection="1">
      <alignment horizontal="right" vertical="center"/>
    </xf>
    <xf numFmtId="167" fontId="14" fillId="10" borderId="11" xfId="2" applyNumberFormat="1" applyFont="1" applyFill="1" applyBorder="1" applyAlignment="1" applyProtection="1">
      <alignment horizontal="right" vertical="center"/>
    </xf>
    <xf numFmtId="167" fontId="1" fillId="0" borderId="0" xfId="4" applyNumberFormat="1" applyFont="1" applyAlignment="1">
      <alignment horizontal="center" vertical="center"/>
    </xf>
    <xf numFmtId="0" fontId="28" fillId="0" borderId="20" xfId="4" applyFont="1" applyBorder="1" applyAlignment="1">
      <alignment horizontal="left" indent="1"/>
    </xf>
    <xf numFmtId="0" fontId="29" fillId="9" borderId="20" xfId="4" applyFont="1" applyFill="1" applyBorder="1"/>
    <xf numFmtId="0" fontId="27" fillId="0" borderId="20" xfId="4" applyFont="1" applyBorder="1" applyAlignment="1">
      <alignment wrapText="1"/>
    </xf>
    <xf numFmtId="0" fontId="1" fillId="0" borderId="18" xfId="3" applyFont="1" applyBorder="1" applyAlignment="1">
      <alignment vertical="center" wrapText="1"/>
    </xf>
    <xf numFmtId="170" fontId="14" fillId="0" borderId="19" xfId="6" applyNumberFormat="1" applyFont="1" applyBorder="1" applyAlignment="1">
      <alignment horizontal="right" vertical="center"/>
    </xf>
    <xf numFmtId="170" fontId="14" fillId="0" borderId="20" xfId="6" applyNumberFormat="1" applyFont="1" applyBorder="1" applyAlignment="1">
      <alignment horizontal="right" vertical="center"/>
    </xf>
    <xf numFmtId="170" fontId="14" fillId="0" borderId="21" xfId="6" applyNumberFormat="1" applyFont="1" applyBorder="1" applyAlignment="1">
      <alignment horizontal="right" vertical="center"/>
    </xf>
    <xf numFmtId="167" fontId="14" fillId="0" borderId="19" xfId="2" applyNumberFormat="1" applyFont="1" applyFill="1" applyBorder="1" applyAlignment="1" applyProtection="1">
      <alignment horizontal="right" vertical="center"/>
    </xf>
    <xf numFmtId="167" fontId="25" fillId="0" borderId="11" xfId="2" applyNumberFormat="1" applyFont="1" applyFill="1" applyBorder="1" applyAlignment="1" applyProtection="1">
      <alignment horizontal="right" vertical="center"/>
    </xf>
    <xf numFmtId="0" fontId="27" fillId="11" borderId="20" xfId="4" applyFont="1" applyFill="1" applyBorder="1" applyAlignment="1">
      <alignment wrapText="1"/>
    </xf>
    <xf numFmtId="0" fontId="30" fillId="12" borderId="20" xfId="4" applyFont="1" applyFill="1" applyBorder="1" applyAlignment="1">
      <alignment wrapText="1"/>
    </xf>
    <xf numFmtId="170" fontId="25" fillId="10" borderId="27" xfId="6" applyNumberFormat="1" applyFont="1" applyFill="1" applyBorder="1" applyAlignment="1">
      <alignment horizontal="right" vertical="center"/>
    </xf>
    <xf numFmtId="170" fontId="25" fillId="7" borderId="28" xfId="6" applyNumberFormat="1" applyFont="1" applyFill="1" applyBorder="1" applyAlignment="1">
      <alignment horizontal="right" vertical="center"/>
    </xf>
    <xf numFmtId="170" fontId="25" fillId="10" borderId="28" xfId="6" applyNumberFormat="1" applyFont="1" applyFill="1" applyBorder="1" applyAlignment="1">
      <alignment horizontal="right" vertical="center"/>
    </xf>
    <xf numFmtId="170" fontId="25" fillId="10" borderId="29" xfId="6" applyNumberFormat="1" applyFont="1" applyFill="1" applyBorder="1" applyAlignment="1">
      <alignment horizontal="right" vertical="center"/>
    </xf>
    <xf numFmtId="165" fontId="25" fillId="0" borderId="30" xfId="6" applyFont="1" applyBorder="1" applyAlignment="1">
      <alignment horizontal="right" vertical="center"/>
    </xf>
    <xf numFmtId="167" fontId="25" fillId="10" borderId="27" xfId="2" applyNumberFormat="1" applyFont="1" applyFill="1" applyBorder="1" applyAlignment="1" applyProtection="1">
      <alignment horizontal="right" vertical="center"/>
    </xf>
    <xf numFmtId="167" fontId="25" fillId="0" borderId="29" xfId="2" applyNumberFormat="1" applyFont="1" applyFill="1" applyBorder="1" applyAlignment="1" applyProtection="1">
      <alignment horizontal="right" vertical="center"/>
    </xf>
    <xf numFmtId="167" fontId="25" fillId="10" borderId="31" xfId="2" applyNumberFormat="1" applyFont="1" applyFill="1" applyBorder="1" applyAlignment="1" applyProtection="1">
      <alignment horizontal="right" vertical="center"/>
    </xf>
    <xf numFmtId="0" fontId="1" fillId="0" borderId="0" xfId="4" applyFont="1" applyAlignment="1">
      <alignment vertical="center" wrapText="1"/>
    </xf>
    <xf numFmtId="165" fontId="25" fillId="7" borderId="32" xfId="6" applyFont="1" applyFill="1" applyBorder="1" applyAlignment="1">
      <alignment vertical="center" wrapText="1"/>
    </xf>
    <xf numFmtId="0" fontId="25" fillId="8" borderId="33" xfId="6" quotePrefix="1" applyNumberFormat="1" applyFont="1" applyFill="1" applyBorder="1" applyAlignment="1" applyProtection="1">
      <alignment horizontal="center" vertical="center"/>
      <protection locked="0"/>
    </xf>
    <xf numFmtId="0" fontId="25" fillId="8" borderId="34" xfId="6" quotePrefix="1" applyNumberFormat="1" applyFont="1" applyFill="1" applyBorder="1" applyAlignment="1" applyProtection="1">
      <alignment horizontal="center" vertical="center"/>
      <protection locked="0"/>
    </xf>
    <xf numFmtId="165" fontId="14" fillId="0" borderId="35" xfId="6" applyFont="1" applyBorder="1" applyAlignment="1">
      <alignment vertical="center"/>
    </xf>
    <xf numFmtId="165" fontId="25" fillId="7" borderId="36" xfId="6" applyFont="1" applyFill="1" applyBorder="1" applyAlignment="1">
      <alignment vertical="center" wrapText="1"/>
    </xf>
    <xf numFmtId="0" fontId="25" fillId="8" borderId="37" xfId="6" quotePrefix="1" applyNumberFormat="1" applyFont="1" applyFill="1" applyBorder="1" applyAlignment="1" applyProtection="1">
      <alignment horizontal="center" vertical="center"/>
      <protection locked="0"/>
    </xf>
    <xf numFmtId="0" fontId="25" fillId="8" borderId="38" xfId="6" quotePrefix="1" applyNumberFormat="1" applyFont="1" applyFill="1" applyBorder="1" applyAlignment="1" applyProtection="1">
      <alignment horizontal="center" vertical="center"/>
      <protection locked="0"/>
    </xf>
    <xf numFmtId="165" fontId="14" fillId="0" borderId="39" xfId="6" applyFont="1" applyBorder="1" applyAlignment="1">
      <alignment vertical="center"/>
    </xf>
    <xf numFmtId="0" fontId="25" fillId="8" borderId="36" xfId="6" quotePrefix="1" applyNumberFormat="1" applyFont="1" applyFill="1" applyBorder="1" applyAlignment="1" applyProtection="1">
      <alignment horizontal="center" vertical="center"/>
      <protection locked="0"/>
    </xf>
    <xf numFmtId="0" fontId="25" fillId="8" borderId="38" xfId="6" applyNumberFormat="1" applyFont="1" applyFill="1" applyBorder="1" applyAlignment="1" applyProtection="1">
      <alignment horizontal="center" vertical="center"/>
      <protection locked="0"/>
    </xf>
    <xf numFmtId="165" fontId="14" fillId="0" borderId="40" xfId="6" applyFont="1" applyBorder="1" applyAlignment="1">
      <alignment vertical="center" wrapText="1"/>
    </xf>
    <xf numFmtId="165" fontId="14" fillId="0" borderId="41" xfId="6" applyFont="1" applyBorder="1"/>
    <xf numFmtId="165" fontId="14" fillId="0" borderId="40" xfId="6" applyFont="1" applyBorder="1"/>
    <xf numFmtId="170" fontId="25" fillId="10" borderId="42" xfId="6" applyNumberFormat="1" applyFont="1" applyFill="1" applyBorder="1" applyAlignment="1">
      <alignment horizontal="right" vertical="center"/>
    </xf>
    <xf numFmtId="170" fontId="25" fillId="7" borderId="42" xfId="6" applyNumberFormat="1" applyFont="1" applyFill="1" applyBorder="1" applyAlignment="1">
      <alignment horizontal="right" vertical="center"/>
    </xf>
    <xf numFmtId="170" fontId="25" fillId="10" borderId="43" xfId="6" applyNumberFormat="1" applyFont="1" applyFill="1" applyBorder="1" applyAlignment="1">
      <alignment horizontal="right" vertical="center"/>
    </xf>
    <xf numFmtId="165" fontId="25" fillId="0" borderId="44" xfId="6" applyFont="1" applyBorder="1" applyAlignment="1">
      <alignment horizontal="right" vertical="center"/>
    </xf>
    <xf numFmtId="167" fontId="25" fillId="10" borderId="45" xfId="2" applyNumberFormat="1" applyFont="1" applyFill="1" applyBorder="1" applyAlignment="1" applyProtection="1">
      <alignment horizontal="right" vertical="center"/>
    </xf>
    <xf numFmtId="167" fontId="25" fillId="10" borderId="43" xfId="2" applyNumberFormat="1" applyFont="1" applyFill="1" applyBorder="1" applyAlignment="1" applyProtection="1">
      <alignment horizontal="right" vertical="center"/>
    </xf>
    <xf numFmtId="170" fontId="14" fillId="10" borderId="42" xfId="6" applyNumberFormat="1" applyFont="1" applyFill="1" applyBorder="1" applyAlignment="1">
      <alignment horizontal="right" vertical="center"/>
    </xf>
    <xf numFmtId="170" fontId="14" fillId="7" borderId="42" xfId="6" applyNumberFormat="1" applyFont="1" applyFill="1" applyBorder="1" applyAlignment="1">
      <alignment horizontal="right" vertical="center"/>
    </xf>
    <xf numFmtId="170" fontId="14" fillId="10" borderId="43" xfId="6" applyNumberFormat="1" applyFont="1" applyFill="1" applyBorder="1" applyAlignment="1">
      <alignment horizontal="right" vertical="center"/>
    </xf>
    <xf numFmtId="165" fontId="14" fillId="0" borderId="44" xfId="6" applyFont="1" applyBorder="1" applyAlignment="1">
      <alignment horizontal="right" vertical="center"/>
    </xf>
    <xf numFmtId="167" fontId="14" fillId="10" borderId="45" xfId="2" applyNumberFormat="1" applyFont="1" applyFill="1" applyBorder="1" applyAlignment="1" applyProtection="1">
      <alignment horizontal="right" vertical="center"/>
    </xf>
    <xf numFmtId="167" fontId="14" fillId="10" borderId="43" xfId="2" applyNumberFormat="1" applyFont="1" applyFill="1" applyBorder="1" applyAlignment="1" applyProtection="1">
      <alignment horizontal="right" vertical="center"/>
    </xf>
    <xf numFmtId="0" fontId="1" fillId="0" borderId="45" xfId="3" applyFont="1" applyBorder="1" applyAlignment="1">
      <alignment vertical="center" wrapText="1"/>
    </xf>
    <xf numFmtId="170" fontId="14" fillId="0" borderId="42" xfId="6" applyNumberFormat="1" applyFont="1" applyBorder="1" applyAlignment="1">
      <alignment horizontal="right" vertical="center"/>
    </xf>
    <xf numFmtId="170" fontId="14" fillId="0" borderId="43" xfId="6" applyNumberFormat="1" applyFont="1" applyBorder="1" applyAlignment="1">
      <alignment horizontal="right" vertical="center"/>
    </xf>
    <xf numFmtId="167" fontId="14" fillId="0" borderId="45" xfId="2" applyNumberFormat="1" applyFont="1" applyFill="1" applyBorder="1" applyAlignment="1" applyProtection="1">
      <alignment horizontal="right" vertical="center"/>
    </xf>
    <xf numFmtId="167" fontId="14" fillId="0" borderId="43" xfId="2" applyNumberFormat="1" applyFont="1" applyFill="1" applyBorder="1" applyAlignment="1" applyProtection="1">
      <alignment horizontal="right" vertical="center"/>
    </xf>
    <xf numFmtId="0" fontId="2" fillId="0" borderId="46" xfId="3" applyFont="1" applyBorder="1" applyAlignment="1">
      <alignment vertical="center" wrapText="1"/>
    </xf>
    <xf numFmtId="170" fontId="25" fillId="10" borderId="47" xfId="6" applyNumberFormat="1" applyFont="1" applyFill="1" applyBorder="1" applyAlignment="1">
      <alignment horizontal="right" vertical="center"/>
    </xf>
    <xf numFmtId="170" fontId="25" fillId="7" borderId="47" xfId="6" applyNumberFormat="1" applyFont="1" applyFill="1" applyBorder="1" applyAlignment="1">
      <alignment horizontal="right" vertical="center"/>
    </xf>
    <xf numFmtId="170" fontId="25" fillId="13" borderId="48" xfId="6" applyNumberFormat="1" applyFont="1" applyFill="1" applyBorder="1" applyAlignment="1">
      <alignment horizontal="right" vertical="center"/>
    </xf>
    <xf numFmtId="165" fontId="25" fillId="0" borderId="49" xfId="6" applyFont="1" applyBorder="1" applyAlignment="1">
      <alignment horizontal="right" vertical="center"/>
    </xf>
    <xf numFmtId="167" fontId="25" fillId="10" borderId="46" xfId="2" applyNumberFormat="1" applyFont="1" applyFill="1" applyBorder="1" applyAlignment="1" applyProtection="1">
      <alignment horizontal="right" vertical="center"/>
    </xf>
    <xf numFmtId="167" fontId="25" fillId="10" borderId="48" xfId="2" applyNumberFormat="1" applyFont="1" applyFill="1" applyBorder="1" applyAlignment="1" applyProtection="1">
      <alignment horizontal="right" vertical="center"/>
    </xf>
    <xf numFmtId="165" fontId="13" fillId="3" borderId="50" xfId="6" applyFont="1" applyFill="1" applyBorder="1"/>
    <xf numFmtId="165" fontId="13" fillId="3" borderId="51" xfId="6" applyFont="1" applyFill="1" applyBorder="1"/>
    <xf numFmtId="165" fontId="13" fillId="3" borderId="52" xfId="6" applyFont="1" applyFill="1" applyBorder="1"/>
    <xf numFmtId="0" fontId="3" fillId="14" borderId="0" xfId="4" applyFill="1"/>
    <xf numFmtId="165" fontId="13" fillId="3" borderId="3" xfId="6" applyFont="1" applyFill="1" applyBorder="1"/>
    <xf numFmtId="165" fontId="13" fillId="3" borderId="0" xfId="6" applyFont="1" applyFill="1"/>
    <xf numFmtId="165" fontId="13" fillId="3" borderId="4" xfId="6" applyFont="1" applyFill="1" applyBorder="1"/>
    <xf numFmtId="0" fontId="6" fillId="0" borderId="53" xfId="3" applyFont="1" applyBorder="1"/>
    <xf numFmtId="0" fontId="6" fillId="0" borderId="12" xfId="3" applyFont="1" applyBorder="1"/>
    <xf numFmtId="0" fontId="6" fillId="0" borderId="54" xfId="3" applyFont="1" applyBorder="1"/>
    <xf numFmtId="165" fontId="25" fillId="10" borderId="55" xfId="6" applyFont="1" applyFill="1" applyBorder="1"/>
    <xf numFmtId="0" fontId="25" fillId="8" borderId="55" xfId="6" quotePrefix="1" applyNumberFormat="1" applyFont="1" applyFill="1" applyBorder="1" applyAlignment="1" applyProtection="1">
      <alignment horizontal="center"/>
      <protection locked="0"/>
    </xf>
    <xf numFmtId="165" fontId="14" fillId="0" borderId="56" xfId="6" applyFont="1" applyBorder="1"/>
    <xf numFmtId="0" fontId="25" fillId="8" borderId="42" xfId="6" quotePrefix="1" applyNumberFormat="1" applyFont="1" applyFill="1" applyBorder="1" applyAlignment="1" applyProtection="1">
      <alignment horizontal="center"/>
      <protection locked="0"/>
    </xf>
    <xf numFmtId="0" fontId="25" fillId="8" borderId="59" xfId="6" applyNumberFormat="1" applyFont="1" applyFill="1" applyBorder="1" applyAlignment="1" applyProtection="1">
      <alignment horizontal="center"/>
      <protection locked="0"/>
    </xf>
    <xf numFmtId="165" fontId="14" fillId="0" borderId="3" xfId="6" applyFont="1" applyBorder="1"/>
    <xf numFmtId="165" fontId="14" fillId="0" borderId="4" xfId="6" applyFont="1" applyBorder="1"/>
    <xf numFmtId="165" fontId="25" fillId="0" borderId="55" xfId="6" applyFont="1" applyBorder="1"/>
    <xf numFmtId="165" fontId="25" fillId="7" borderId="55" xfId="6" applyFont="1" applyFill="1" applyBorder="1"/>
    <xf numFmtId="169" fontId="25" fillId="10" borderId="55" xfId="2" applyNumberFormat="1" applyFont="1" applyFill="1" applyBorder="1" applyProtection="1"/>
    <xf numFmtId="170" fontId="25" fillId="10" borderId="55" xfId="6" applyNumberFormat="1" applyFont="1" applyFill="1" applyBorder="1"/>
    <xf numFmtId="170" fontId="25" fillId="0" borderId="55" xfId="6" applyNumberFormat="1" applyFont="1" applyBorder="1"/>
    <xf numFmtId="167" fontId="25" fillId="10" borderId="55" xfId="2" applyNumberFormat="1" applyFont="1" applyFill="1" applyBorder="1" applyProtection="1"/>
    <xf numFmtId="171" fontId="0" fillId="14" borderId="0" xfId="2" applyNumberFormat="1" applyFont="1" applyFill="1"/>
    <xf numFmtId="165" fontId="14" fillId="0" borderId="55" xfId="6" applyFont="1" applyBorder="1"/>
    <xf numFmtId="170" fontId="25" fillId="7" borderId="55" xfId="6" applyNumberFormat="1" applyFont="1" applyFill="1" applyBorder="1"/>
    <xf numFmtId="170" fontId="14" fillId="10" borderId="55" xfId="6" applyNumberFormat="1" applyFont="1" applyFill="1" applyBorder="1"/>
    <xf numFmtId="170" fontId="14" fillId="7" borderId="55" xfId="6" applyNumberFormat="1" applyFont="1" applyFill="1" applyBorder="1"/>
    <xf numFmtId="171" fontId="22" fillId="14" borderId="0" xfId="2" applyNumberFormat="1" applyFont="1" applyFill="1"/>
    <xf numFmtId="3" fontId="3" fillId="0" borderId="0" xfId="4" applyNumberFormat="1"/>
    <xf numFmtId="167" fontId="3" fillId="14" borderId="0" xfId="4" applyNumberFormat="1" applyFill="1"/>
    <xf numFmtId="165" fontId="16" fillId="14" borderId="0" xfId="6" applyFill="1"/>
    <xf numFmtId="170" fontId="14" fillId="0" borderId="55" xfId="6" applyNumberFormat="1" applyFont="1" applyBorder="1"/>
    <xf numFmtId="165" fontId="16" fillId="0" borderId="0" xfId="6"/>
    <xf numFmtId="167" fontId="25" fillId="0" borderId="55" xfId="2" applyNumberFormat="1" applyFont="1" applyFill="1" applyBorder="1" applyProtection="1"/>
    <xf numFmtId="167" fontId="3" fillId="15" borderId="0" xfId="4" applyNumberFormat="1" applyFill="1"/>
    <xf numFmtId="165" fontId="14" fillId="0" borderId="8" xfId="6" applyFont="1" applyBorder="1"/>
    <xf numFmtId="0" fontId="31" fillId="16" borderId="60" xfId="4" applyFont="1" applyFill="1" applyBorder="1" applyAlignment="1">
      <alignment vertical="center"/>
    </xf>
    <xf numFmtId="0" fontId="31" fillId="17" borderId="60" xfId="4" applyFont="1" applyFill="1" applyBorder="1" applyAlignment="1">
      <alignment horizontal="center" vertical="center"/>
    </xf>
    <xf numFmtId="0" fontId="32" fillId="0" borderId="0" xfId="4" applyFont="1"/>
    <xf numFmtId="0" fontId="31" fillId="14" borderId="63" xfId="4" applyFont="1" applyFill="1" applyBorder="1" applyAlignment="1">
      <alignment vertical="center"/>
    </xf>
    <xf numFmtId="0" fontId="31" fillId="17" borderId="63" xfId="4" applyFont="1" applyFill="1" applyBorder="1" applyAlignment="1">
      <alignment horizontal="center" vertical="center"/>
    </xf>
    <xf numFmtId="0" fontId="31" fillId="17" borderId="64" xfId="4" applyFont="1" applyFill="1" applyBorder="1" applyAlignment="1">
      <alignment horizontal="center" vertical="center"/>
    </xf>
    <xf numFmtId="0" fontId="31" fillId="17" borderId="65" xfId="4" applyFont="1" applyFill="1" applyBorder="1" applyAlignment="1">
      <alignment horizontal="center" vertical="center"/>
    </xf>
    <xf numFmtId="0" fontId="9" fillId="0" borderId="0" xfId="4" applyFont="1" applyAlignment="1">
      <alignment vertical="center"/>
    </xf>
    <xf numFmtId="0" fontId="9" fillId="0" borderId="66" xfId="4" applyFont="1" applyBorder="1" applyAlignment="1">
      <alignment vertical="center"/>
    </xf>
    <xf numFmtId="0" fontId="33" fillId="0" borderId="60" xfId="4" applyFont="1" applyBorder="1" applyAlignment="1">
      <alignment vertical="center"/>
    </xf>
    <xf numFmtId="0" fontId="31" fillId="17" borderId="60" xfId="4" applyFont="1" applyFill="1" applyBorder="1" applyAlignment="1">
      <alignment vertical="center"/>
    </xf>
    <xf numFmtId="0" fontId="31" fillId="17" borderId="67" xfId="4" applyFont="1" applyFill="1" applyBorder="1" applyAlignment="1">
      <alignment vertical="center"/>
    </xf>
    <xf numFmtId="0" fontId="33" fillId="0" borderId="63" xfId="4" applyFont="1" applyBorder="1" applyAlignment="1">
      <alignment vertical="center"/>
    </xf>
    <xf numFmtId="0" fontId="31" fillId="17" borderId="63" xfId="4" applyFont="1" applyFill="1" applyBorder="1" applyAlignment="1">
      <alignment horizontal="right" vertical="center"/>
    </xf>
    <xf numFmtId="0" fontId="33" fillId="0" borderId="63" xfId="4" applyFont="1" applyBorder="1" applyAlignment="1">
      <alignment horizontal="right" vertical="center"/>
    </xf>
    <xf numFmtId="0" fontId="31" fillId="17" borderId="68" xfId="4" applyFont="1" applyFill="1" applyBorder="1" applyAlignment="1">
      <alignment horizontal="right" vertical="center"/>
    </xf>
    <xf numFmtId="0" fontId="9" fillId="0" borderId="63" xfId="4" applyFont="1" applyBorder="1" applyAlignment="1">
      <alignment vertical="center"/>
    </xf>
    <xf numFmtId="0" fontId="31" fillId="17" borderId="63" xfId="4" applyFont="1" applyFill="1" applyBorder="1" applyAlignment="1">
      <alignment vertical="center"/>
    </xf>
    <xf numFmtId="0" fontId="31" fillId="16" borderId="63" xfId="4" applyFont="1" applyFill="1" applyBorder="1" applyAlignment="1">
      <alignment vertical="center"/>
    </xf>
    <xf numFmtId="0" fontId="31" fillId="17" borderId="68" xfId="4" applyFont="1" applyFill="1" applyBorder="1" applyAlignment="1">
      <alignment vertical="center"/>
    </xf>
    <xf numFmtId="0" fontId="34" fillId="17" borderId="63" xfId="4" applyFont="1" applyFill="1" applyBorder="1" applyAlignment="1">
      <alignment horizontal="right" vertical="center"/>
    </xf>
    <xf numFmtId="0" fontId="34" fillId="16" borderId="63" xfId="4" applyFont="1" applyFill="1" applyBorder="1" applyAlignment="1">
      <alignment horizontal="right" vertical="center"/>
    </xf>
    <xf numFmtId="165" fontId="35" fillId="0" borderId="0" xfId="7" applyFont="1"/>
    <xf numFmtId="165" fontId="16" fillId="0" borderId="0" xfId="7"/>
    <xf numFmtId="171" fontId="36" fillId="0" borderId="0" xfId="7" applyNumberFormat="1" applyFont="1"/>
    <xf numFmtId="171" fontId="16" fillId="0" borderId="0" xfId="7" applyNumberFormat="1"/>
    <xf numFmtId="10" fontId="16" fillId="0" borderId="0" xfId="7" applyNumberFormat="1"/>
    <xf numFmtId="0" fontId="3" fillId="0" borderId="50" xfId="4" applyBorder="1"/>
    <xf numFmtId="0" fontId="3" fillId="0" borderId="51" xfId="4" applyBorder="1"/>
    <xf numFmtId="0" fontId="37" fillId="0" borderId="51" xfId="4" applyFont="1" applyBorder="1"/>
    <xf numFmtId="0" fontId="3" fillId="0" borderId="52" xfId="4" applyBorder="1"/>
    <xf numFmtId="165" fontId="13" fillId="0" borderId="3" xfId="6" applyFont="1" applyBorder="1"/>
    <xf numFmtId="165" fontId="13" fillId="0" borderId="0" xfId="6" applyFont="1"/>
    <xf numFmtId="165" fontId="39" fillId="0" borderId="0" xfId="6" applyFont="1" applyAlignment="1">
      <alignment horizontal="center"/>
    </xf>
    <xf numFmtId="0" fontId="37" fillId="0" borderId="0" xfId="4" applyFont="1"/>
    <xf numFmtId="165" fontId="38" fillId="0" borderId="0" xfId="6" applyFont="1"/>
    <xf numFmtId="165" fontId="40" fillId="0" borderId="0" xfId="6" applyFont="1"/>
    <xf numFmtId="165" fontId="39" fillId="0" borderId="3" xfId="6" applyFont="1" applyBorder="1" applyAlignment="1">
      <alignment horizontal="center"/>
    </xf>
    <xf numFmtId="165" fontId="12" fillId="0" borderId="0" xfId="6" applyFont="1" applyAlignment="1">
      <alignment horizontal="center"/>
    </xf>
    <xf numFmtId="11" fontId="39" fillId="0" borderId="0" xfId="6" applyNumberFormat="1" applyFont="1" applyAlignment="1">
      <alignment horizontal="center"/>
    </xf>
    <xf numFmtId="165" fontId="12" fillId="18" borderId="3" xfId="6" applyFont="1" applyFill="1" applyBorder="1"/>
    <xf numFmtId="165" fontId="13" fillId="0" borderId="0" xfId="6" applyFont="1" applyAlignment="1">
      <alignment wrapText="1"/>
    </xf>
    <xf numFmtId="165" fontId="13" fillId="18" borderId="0" xfId="6" applyFont="1" applyFill="1" applyAlignment="1">
      <alignment wrapText="1"/>
    </xf>
    <xf numFmtId="171" fontId="41" fillId="18" borderId="3" xfId="2" applyNumberFormat="1" applyFont="1" applyFill="1" applyBorder="1" applyAlignment="1">
      <alignment horizontal="center"/>
    </xf>
    <xf numFmtId="165" fontId="42" fillId="0" borderId="0" xfId="6" applyFont="1" applyAlignment="1">
      <alignment wrapText="1"/>
    </xf>
    <xf numFmtId="165" fontId="42" fillId="18" borderId="0" xfId="6" applyFont="1" applyFill="1" applyAlignment="1">
      <alignment wrapText="1"/>
    </xf>
    <xf numFmtId="165" fontId="13" fillId="18" borderId="3" xfId="6" applyFont="1" applyFill="1" applyBorder="1"/>
    <xf numFmtId="171" fontId="43" fillId="18" borderId="3" xfId="2" applyNumberFormat="1" applyFont="1" applyFill="1" applyBorder="1" applyAlignment="1">
      <alignment horizontal="center"/>
    </xf>
    <xf numFmtId="171" fontId="43" fillId="18" borderId="0" xfId="2" applyNumberFormat="1" applyFont="1" applyFill="1" applyBorder="1" applyAlignment="1">
      <alignment horizontal="left"/>
    </xf>
    <xf numFmtId="171" fontId="0" fillId="0" borderId="0" xfId="2" applyNumberFormat="1" applyFont="1"/>
    <xf numFmtId="165" fontId="13" fillId="18" borderId="3" xfId="6" applyFont="1" applyFill="1" applyBorder="1" applyAlignment="1">
      <alignment horizontal="right"/>
    </xf>
    <xf numFmtId="0" fontId="3" fillId="18" borderId="0" xfId="4" applyFill="1"/>
    <xf numFmtId="171" fontId="44" fillId="18" borderId="0" xfId="2" applyNumberFormat="1" applyFont="1" applyFill="1" applyBorder="1" applyAlignment="1">
      <alignment horizontal="left"/>
    </xf>
    <xf numFmtId="0" fontId="3" fillId="18" borderId="3" xfId="4" applyFill="1" applyBorder="1"/>
    <xf numFmtId="170" fontId="13" fillId="0" borderId="0" xfId="6" applyNumberFormat="1" applyFont="1" applyAlignment="1">
      <alignment wrapText="1"/>
    </xf>
    <xf numFmtId="170" fontId="13" fillId="0" borderId="0" xfId="6" applyNumberFormat="1" applyFont="1"/>
    <xf numFmtId="169" fontId="12" fillId="0" borderId="0" xfId="2" applyNumberFormat="1" applyFont="1" applyFill="1" applyBorder="1" applyProtection="1"/>
    <xf numFmtId="170" fontId="13" fillId="0" borderId="3" xfId="6" applyNumberFormat="1" applyFont="1" applyBorder="1"/>
    <xf numFmtId="170" fontId="13" fillId="18" borderId="0" xfId="6" applyNumberFormat="1" applyFont="1" applyFill="1" applyAlignment="1">
      <alignment wrapText="1"/>
    </xf>
    <xf numFmtId="170" fontId="13" fillId="18" borderId="3" xfId="6" applyNumberFormat="1" applyFont="1" applyFill="1" applyBorder="1"/>
    <xf numFmtId="169" fontId="12" fillId="18" borderId="0" xfId="2" applyNumberFormat="1" applyFont="1" applyFill="1" applyBorder="1" applyProtection="1"/>
    <xf numFmtId="170" fontId="13" fillId="19" borderId="0" xfId="6" applyNumberFormat="1" applyFont="1" applyFill="1"/>
    <xf numFmtId="0" fontId="3" fillId="19" borderId="0" xfId="4" applyFill="1"/>
    <xf numFmtId="0" fontId="6" fillId="18" borderId="3" xfId="4" applyFont="1" applyFill="1" applyBorder="1"/>
    <xf numFmtId="165" fontId="25" fillId="0" borderId="0" xfId="6" applyFont="1"/>
    <xf numFmtId="171" fontId="41" fillId="20" borderId="3" xfId="2" applyNumberFormat="1" applyFont="1" applyFill="1" applyBorder="1" applyAlignment="1">
      <alignment horizontal="center"/>
    </xf>
    <xf numFmtId="171" fontId="41" fillId="0" borderId="3" xfId="2" applyNumberFormat="1" applyFont="1" applyFill="1" applyBorder="1" applyAlignment="1">
      <alignment horizontal="center"/>
    </xf>
    <xf numFmtId="165" fontId="45" fillId="0" borderId="0" xfId="7" applyFont="1"/>
    <xf numFmtId="0" fontId="37" fillId="0" borderId="8" xfId="4" applyFont="1" applyBorder="1"/>
    <xf numFmtId="165" fontId="45" fillId="0" borderId="0" xfId="7" applyFont="1" applyAlignment="1">
      <alignment horizontal="left" vertical="center"/>
    </xf>
    <xf numFmtId="171" fontId="41" fillId="21" borderId="50" xfId="2" applyNumberFormat="1" applyFont="1" applyFill="1" applyBorder="1" applyAlignment="1">
      <alignment horizontal="center"/>
    </xf>
    <xf numFmtId="0" fontId="3" fillId="21" borderId="51" xfId="4" applyFill="1" applyBorder="1"/>
    <xf numFmtId="171" fontId="47" fillId="18" borderId="3" xfId="2" applyNumberFormat="1" applyFont="1" applyFill="1" applyBorder="1" applyAlignment="1">
      <alignment horizontal="center"/>
    </xf>
    <xf numFmtId="0" fontId="48" fillId="18" borderId="0" xfId="4" applyFont="1" applyFill="1"/>
    <xf numFmtId="171" fontId="49" fillId="18" borderId="0" xfId="2" applyNumberFormat="1" applyFont="1" applyFill="1" applyBorder="1" applyAlignment="1">
      <alignment horizontal="center"/>
    </xf>
    <xf numFmtId="171" fontId="49" fillId="18" borderId="3" xfId="2" applyNumberFormat="1" applyFont="1" applyFill="1" applyBorder="1" applyAlignment="1">
      <alignment horizontal="right"/>
    </xf>
    <xf numFmtId="165" fontId="51" fillId="15" borderId="0" xfId="6" applyFont="1" applyFill="1"/>
    <xf numFmtId="0" fontId="3" fillId="15" borderId="0" xfId="4" applyFill="1"/>
    <xf numFmtId="0" fontId="3" fillId="15" borderId="4" xfId="4" applyFill="1" applyBorder="1"/>
    <xf numFmtId="165" fontId="52" fillId="0" borderId="3" xfId="6" applyFont="1" applyBorder="1" applyAlignment="1">
      <alignment horizontal="left"/>
    </xf>
    <xf numFmtId="165" fontId="52" fillId="0" borderId="0" xfId="6" applyFont="1" applyAlignment="1">
      <alignment horizontal="left"/>
    </xf>
    <xf numFmtId="165" fontId="51" fillId="0" borderId="0" xfId="6" applyFont="1"/>
    <xf numFmtId="165" fontId="45" fillId="0" borderId="0" xfId="7" applyFont="1" applyAlignment="1">
      <alignment horizontal="left"/>
    </xf>
    <xf numFmtId="0" fontId="53" fillId="0" borderId="0" xfId="4" applyFont="1"/>
    <xf numFmtId="165" fontId="25" fillId="7" borderId="50" xfId="6" applyFont="1" applyFill="1" applyBorder="1"/>
    <xf numFmtId="0" fontId="54" fillId="0" borderId="51" xfId="4" applyFont="1" applyBorder="1"/>
    <xf numFmtId="165" fontId="14" fillId="0" borderId="69" xfId="6" applyFont="1" applyBorder="1"/>
    <xf numFmtId="0" fontId="54" fillId="0" borderId="0" xfId="4" applyFont="1"/>
    <xf numFmtId="165" fontId="25" fillId="7" borderId="5" xfId="6" applyFont="1" applyFill="1" applyBorder="1"/>
    <xf numFmtId="0" fontId="54" fillId="0" borderId="8" xfId="4" applyFont="1" applyBorder="1"/>
    <xf numFmtId="0" fontId="25" fillId="8" borderId="55" xfId="6" applyNumberFormat="1" applyFont="1" applyFill="1" applyBorder="1" applyAlignment="1" applyProtection="1">
      <alignment horizontal="center"/>
      <protection locked="0"/>
    </xf>
    <xf numFmtId="165" fontId="14" fillId="0" borderId="70" xfId="6" applyFont="1" applyBorder="1"/>
    <xf numFmtId="165" fontId="14" fillId="0" borderId="71" xfId="6" applyFont="1" applyBorder="1"/>
    <xf numFmtId="165" fontId="25" fillId="0" borderId="70" xfId="6" applyFont="1" applyBorder="1"/>
    <xf numFmtId="0" fontId="54" fillId="0" borderId="72" xfId="4" applyFont="1" applyBorder="1"/>
    <xf numFmtId="0" fontId="54" fillId="0" borderId="71" xfId="4" applyFont="1" applyBorder="1"/>
    <xf numFmtId="170" fontId="25" fillId="10" borderId="71" xfId="6" applyNumberFormat="1" applyFont="1" applyFill="1" applyBorder="1" applyAlignment="1">
      <alignment horizontal="center"/>
    </xf>
    <xf numFmtId="170" fontId="25" fillId="0" borderId="55" xfId="6" applyNumberFormat="1" applyFont="1" applyBorder="1" applyAlignment="1">
      <alignment horizontal="center"/>
    </xf>
    <xf numFmtId="170" fontId="25" fillId="8" borderId="55" xfId="6" applyNumberFormat="1" applyFont="1" applyFill="1" applyBorder="1" applyAlignment="1">
      <alignment horizontal="center"/>
    </xf>
    <xf numFmtId="170" fontId="25" fillId="10" borderId="55" xfId="6" applyNumberFormat="1" applyFont="1" applyFill="1" applyBorder="1" applyAlignment="1">
      <alignment horizontal="center"/>
    </xf>
    <xf numFmtId="165" fontId="14" fillId="0" borderId="0" xfId="6" applyFont="1" applyAlignment="1">
      <alignment horizontal="center"/>
    </xf>
    <xf numFmtId="167" fontId="25" fillId="10" borderId="55" xfId="2" applyNumberFormat="1" applyFont="1" applyFill="1" applyBorder="1" applyAlignment="1" applyProtection="1">
      <alignment horizontal="center"/>
    </xf>
    <xf numFmtId="170" fontId="25" fillId="7" borderId="55" xfId="6" applyNumberFormat="1" applyFont="1" applyFill="1" applyBorder="1" applyAlignment="1">
      <alignment horizontal="center"/>
    </xf>
    <xf numFmtId="0" fontId="55" fillId="0" borderId="72" xfId="4" applyFont="1" applyBorder="1"/>
    <xf numFmtId="0" fontId="55" fillId="0" borderId="71" xfId="4" applyFont="1" applyBorder="1"/>
    <xf numFmtId="165" fontId="25" fillId="0" borderId="0" xfId="6" applyFont="1" applyAlignment="1">
      <alignment horizontal="center"/>
    </xf>
    <xf numFmtId="0" fontId="55" fillId="0" borderId="0" xfId="4" applyFont="1"/>
    <xf numFmtId="170" fontId="14" fillId="10" borderId="71" xfId="6" applyNumberFormat="1" applyFont="1" applyFill="1" applyBorder="1" applyAlignment="1">
      <alignment horizontal="center"/>
    </xf>
    <xf numFmtId="170" fontId="14" fillId="7" borderId="55" xfId="6" applyNumberFormat="1" applyFont="1" applyFill="1" applyBorder="1" applyAlignment="1">
      <alignment horizontal="center"/>
    </xf>
    <xf numFmtId="170" fontId="14" fillId="8" borderId="55" xfId="6" applyNumberFormat="1" applyFont="1" applyFill="1" applyBorder="1" applyAlignment="1">
      <alignment horizontal="center"/>
    </xf>
    <xf numFmtId="170" fontId="14" fillId="10" borderId="55" xfId="6" applyNumberFormat="1" applyFont="1" applyFill="1" applyBorder="1" applyAlignment="1">
      <alignment horizontal="center"/>
    </xf>
    <xf numFmtId="167" fontId="14" fillId="10" borderId="55" xfId="2" applyNumberFormat="1" applyFont="1" applyFill="1" applyBorder="1" applyAlignment="1" applyProtection="1">
      <alignment horizontal="center"/>
    </xf>
    <xf numFmtId="165" fontId="14" fillId="0" borderId="50" xfId="6" applyFont="1" applyBorder="1"/>
    <xf numFmtId="0" fontId="54" fillId="0" borderId="52" xfId="4" applyFont="1" applyBorder="1"/>
    <xf numFmtId="170" fontId="14" fillId="10" borderId="52" xfId="6" applyNumberFormat="1" applyFont="1" applyFill="1" applyBorder="1" applyAlignment="1">
      <alignment horizontal="center"/>
    </xf>
    <xf numFmtId="170" fontId="14" fillId="7" borderId="69" xfId="6" applyNumberFormat="1" applyFont="1" applyFill="1" applyBorder="1" applyAlignment="1">
      <alignment horizontal="center"/>
    </xf>
    <xf numFmtId="170" fontId="14" fillId="8" borderId="69" xfId="6" applyNumberFormat="1" applyFont="1" applyFill="1" applyBorder="1" applyAlignment="1">
      <alignment horizontal="center"/>
    </xf>
    <xf numFmtId="170" fontId="14" fillId="10" borderId="69" xfId="6" applyNumberFormat="1" applyFont="1" applyFill="1" applyBorder="1" applyAlignment="1">
      <alignment horizontal="center"/>
    </xf>
    <xf numFmtId="167" fontId="14" fillId="10" borderId="69" xfId="2" applyNumberFormat="1" applyFont="1" applyFill="1" applyBorder="1" applyAlignment="1" applyProtection="1">
      <alignment horizontal="center"/>
    </xf>
    <xf numFmtId="165" fontId="25" fillId="0" borderId="73" xfId="6" applyFont="1" applyBorder="1" applyAlignment="1">
      <alignment horizontal="center"/>
    </xf>
    <xf numFmtId="165" fontId="14" fillId="0" borderId="5" xfId="6" applyFont="1" applyBorder="1"/>
    <xf numFmtId="0" fontId="54" fillId="0" borderId="6" xfId="4" applyFont="1" applyBorder="1"/>
    <xf numFmtId="170" fontId="14" fillId="10" borderId="6" xfId="6" applyNumberFormat="1" applyFont="1" applyFill="1" applyBorder="1" applyAlignment="1">
      <alignment horizontal="center"/>
    </xf>
    <xf numFmtId="170" fontId="14" fillId="7" borderId="74" xfId="6" applyNumberFormat="1" applyFont="1" applyFill="1" applyBorder="1" applyAlignment="1">
      <alignment horizontal="center"/>
    </xf>
    <xf numFmtId="170" fontId="14" fillId="8" borderId="74" xfId="6" applyNumberFormat="1" applyFont="1" applyFill="1" applyBorder="1" applyAlignment="1">
      <alignment horizontal="center"/>
    </xf>
    <xf numFmtId="170" fontId="14" fillId="10" borderId="74" xfId="6" applyNumberFormat="1" applyFont="1" applyFill="1" applyBorder="1" applyAlignment="1">
      <alignment horizontal="center"/>
    </xf>
    <xf numFmtId="167" fontId="14" fillId="10" borderId="74" xfId="2" applyNumberFormat="1" applyFont="1" applyFill="1" applyBorder="1" applyAlignment="1" applyProtection="1">
      <alignment horizontal="center"/>
    </xf>
    <xf numFmtId="170" fontId="14" fillId="0" borderId="70" xfId="6" applyNumberFormat="1" applyFont="1" applyBorder="1"/>
    <xf numFmtId="165" fontId="14" fillId="0" borderId="74" xfId="6" applyFont="1" applyBorder="1" applyAlignment="1">
      <alignment horizontal="center"/>
    </xf>
    <xf numFmtId="165" fontId="14" fillId="0" borderId="0" xfId="7" applyFont="1"/>
    <xf numFmtId="171" fontId="56" fillId="0" borderId="0" xfId="7" applyNumberFormat="1" applyFont="1"/>
    <xf numFmtId="171" fontId="14" fillId="0" borderId="0" xfId="7" applyNumberFormat="1" applyFont="1"/>
    <xf numFmtId="10" fontId="14" fillId="0" borderId="0" xfId="7" applyNumberFormat="1" applyFont="1"/>
    <xf numFmtId="167" fontId="14" fillId="0" borderId="0" xfId="7" applyNumberFormat="1" applyFont="1"/>
    <xf numFmtId="165" fontId="14" fillId="0" borderId="66" xfId="6" applyFont="1" applyBorder="1"/>
    <xf numFmtId="165" fontId="25" fillId="0" borderId="70" xfId="6" applyFont="1" applyBorder="1" applyAlignment="1">
      <alignment vertical="center"/>
    </xf>
    <xf numFmtId="0" fontId="54" fillId="0" borderId="72" xfId="4" applyFont="1" applyBorder="1" applyAlignment="1">
      <alignment vertical="center"/>
    </xf>
    <xf numFmtId="0" fontId="54" fillId="0" borderId="71" xfId="4" applyFont="1" applyBorder="1" applyAlignment="1">
      <alignment vertical="center"/>
    </xf>
    <xf numFmtId="165" fontId="25" fillId="10" borderId="55" xfId="6" applyFont="1" applyFill="1" applyBorder="1" applyAlignment="1">
      <alignment horizontal="center" vertical="center"/>
    </xf>
    <xf numFmtId="165" fontId="25" fillId="7" borderId="55" xfId="6" applyFont="1" applyFill="1" applyBorder="1" applyAlignment="1">
      <alignment horizontal="center" vertical="center"/>
    </xf>
    <xf numFmtId="165" fontId="25" fillId="8" borderId="55" xfId="6" applyFont="1" applyFill="1" applyBorder="1" applyAlignment="1">
      <alignment horizontal="center" vertical="center"/>
    </xf>
    <xf numFmtId="165" fontId="14" fillId="0" borderId="0" xfId="6" applyFont="1" applyAlignment="1">
      <alignment horizontal="center" vertical="center"/>
    </xf>
    <xf numFmtId="169" fontId="25" fillId="10" borderId="55" xfId="2" applyNumberFormat="1" applyFont="1" applyFill="1" applyBorder="1" applyAlignment="1" applyProtection="1">
      <alignment horizontal="center" vertical="center"/>
    </xf>
    <xf numFmtId="170" fontId="25" fillId="10" borderId="55" xfId="6" applyNumberFormat="1" applyFont="1" applyFill="1" applyBorder="1" applyAlignment="1">
      <alignment horizontal="center" vertical="center"/>
    </xf>
    <xf numFmtId="170" fontId="25" fillId="0" borderId="55" xfId="6" applyNumberFormat="1" applyFont="1" applyBorder="1" applyAlignment="1">
      <alignment horizontal="center" vertical="center"/>
    </xf>
    <xf numFmtId="170" fontId="25" fillId="8" borderId="55" xfId="6" applyNumberFormat="1" applyFont="1" applyFill="1" applyBorder="1" applyAlignment="1">
      <alignment horizontal="center" vertical="center"/>
    </xf>
    <xf numFmtId="167" fontId="25" fillId="10" borderId="55" xfId="2" applyNumberFormat="1" applyFont="1" applyFill="1" applyBorder="1" applyAlignment="1" applyProtection="1">
      <alignment horizontal="center" vertical="center"/>
    </xf>
    <xf numFmtId="165" fontId="14" fillId="0" borderId="70" xfId="6" applyFont="1" applyBorder="1" applyAlignment="1">
      <alignment vertical="center"/>
    </xf>
    <xf numFmtId="170" fontId="25" fillId="7" borderId="55" xfId="6" applyNumberFormat="1" applyFont="1" applyFill="1" applyBorder="1" applyAlignment="1">
      <alignment horizontal="center" vertical="center"/>
    </xf>
    <xf numFmtId="0" fontId="55" fillId="0" borderId="72" xfId="4" applyFont="1" applyBorder="1" applyAlignment="1">
      <alignment vertical="center"/>
    </xf>
    <xf numFmtId="0" fontId="55" fillId="0" borderId="71" xfId="4" applyFont="1" applyBorder="1" applyAlignment="1">
      <alignment vertical="center"/>
    </xf>
    <xf numFmtId="165" fontId="25" fillId="0" borderId="0" xfId="6" applyFont="1" applyAlignment="1">
      <alignment horizontal="center" vertical="center"/>
    </xf>
    <xf numFmtId="170" fontId="14" fillId="10" borderId="55" xfId="6" applyNumberFormat="1" applyFont="1" applyFill="1" applyBorder="1" applyAlignment="1">
      <alignment horizontal="center" vertical="center"/>
    </xf>
    <xf numFmtId="170" fontId="14" fillId="7" borderId="55" xfId="6" applyNumberFormat="1" applyFont="1" applyFill="1" applyBorder="1" applyAlignment="1">
      <alignment horizontal="center" vertical="center"/>
    </xf>
    <xf numFmtId="170" fontId="14" fillId="8" borderId="55" xfId="6" applyNumberFormat="1" applyFont="1" applyFill="1" applyBorder="1" applyAlignment="1">
      <alignment horizontal="center" vertical="center"/>
    </xf>
    <xf numFmtId="167" fontId="14" fillId="10" borderId="55" xfId="2" applyNumberFormat="1" applyFont="1" applyFill="1" applyBorder="1" applyAlignment="1" applyProtection="1">
      <alignment horizontal="center" vertical="center"/>
    </xf>
    <xf numFmtId="170" fontId="14" fillId="0" borderId="70" xfId="6" applyNumberFormat="1" applyFont="1" applyBorder="1" applyAlignment="1">
      <alignment vertical="center"/>
    </xf>
    <xf numFmtId="165" fontId="14" fillId="0" borderId="74" xfId="6" applyFont="1" applyBorder="1" applyAlignment="1">
      <alignment horizontal="center" vertical="center"/>
    </xf>
    <xf numFmtId="167" fontId="25" fillId="8" borderId="55" xfId="6" quotePrefix="1" applyNumberFormat="1" applyFont="1" applyFill="1" applyBorder="1" applyAlignment="1" applyProtection="1">
      <alignment horizontal="center"/>
      <protection locked="0"/>
    </xf>
    <xf numFmtId="167" fontId="25" fillId="8" borderId="55" xfId="6" applyNumberFormat="1" applyFont="1" applyFill="1" applyBorder="1" applyAlignment="1" applyProtection="1">
      <alignment horizontal="center"/>
      <protection locked="0"/>
    </xf>
    <xf numFmtId="165" fontId="25" fillId="0" borderId="81" xfId="6" applyFont="1" applyBorder="1"/>
    <xf numFmtId="165" fontId="57" fillId="0" borderId="0" xfId="6" applyFont="1" applyAlignment="1">
      <alignment horizontal="center"/>
    </xf>
    <xf numFmtId="167" fontId="25" fillId="0" borderId="82" xfId="6" applyNumberFormat="1" applyFont="1" applyBorder="1" applyAlignment="1">
      <alignment horizontal="center"/>
    </xf>
    <xf numFmtId="167" fontId="25" fillId="0" borderId="83" xfId="6" applyNumberFormat="1" applyFont="1" applyBorder="1" applyAlignment="1">
      <alignment horizontal="center"/>
    </xf>
    <xf numFmtId="170" fontId="14" fillId="10" borderId="42" xfId="6" applyNumberFormat="1" applyFont="1" applyFill="1" applyBorder="1" applyAlignment="1">
      <alignment horizontal="center"/>
    </xf>
    <xf numFmtId="170" fontId="14" fillId="0" borderId="42" xfId="6" applyNumberFormat="1" applyFont="1" applyBorder="1" applyAlignment="1">
      <alignment horizontal="center"/>
    </xf>
    <xf numFmtId="170" fontId="14" fillId="8" borderId="42" xfId="6" applyNumberFormat="1" applyFont="1" applyFill="1" applyBorder="1" applyAlignment="1">
      <alignment horizontal="center"/>
    </xf>
    <xf numFmtId="167" fontId="14" fillId="10" borderId="42" xfId="2" applyNumberFormat="1" applyFont="1" applyFill="1" applyBorder="1" applyAlignment="1" applyProtection="1">
      <alignment horizontal="center"/>
    </xf>
    <xf numFmtId="165" fontId="45" fillId="4" borderId="40" xfId="7" applyFont="1" applyFill="1" applyBorder="1"/>
    <xf numFmtId="165" fontId="14" fillId="4" borderId="0" xfId="7" applyFont="1" applyFill="1"/>
    <xf numFmtId="171" fontId="56" fillId="4" borderId="0" xfId="7" applyNumberFormat="1" applyFont="1" applyFill="1"/>
    <xf numFmtId="171" fontId="14" fillId="4" borderId="0" xfId="7" applyNumberFormat="1" applyFont="1" applyFill="1"/>
    <xf numFmtId="10" fontId="14" fillId="4" borderId="0" xfId="7" applyNumberFormat="1" applyFont="1" applyFill="1"/>
    <xf numFmtId="0" fontId="60" fillId="8" borderId="87" xfId="6" quotePrefix="1" applyNumberFormat="1" applyFont="1" applyFill="1" applyBorder="1" applyAlignment="1" applyProtection="1">
      <alignment horizontal="left" vertical="center"/>
      <protection locked="0"/>
    </xf>
    <xf numFmtId="0" fontId="60" fillId="8" borderId="87" xfId="6" applyNumberFormat="1" applyFont="1" applyFill="1" applyBorder="1" applyAlignment="1" applyProtection="1">
      <alignment horizontal="center" vertical="center"/>
      <protection locked="0"/>
    </xf>
    <xf numFmtId="0" fontId="61" fillId="0" borderId="87" xfId="4" applyFont="1" applyBorder="1" applyAlignment="1">
      <alignment horizontal="left" vertical="center"/>
    </xf>
    <xf numFmtId="41" fontId="62" fillId="8" borderId="87" xfId="1" applyFont="1" applyFill="1" applyBorder="1"/>
    <xf numFmtId="41" fontId="62" fillId="0" borderId="87" xfId="1" applyFont="1" applyFill="1" applyBorder="1"/>
    <xf numFmtId="167" fontId="62" fillId="8" borderId="87" xfId="2" applyNumberFormat="1" applyFont="1" applyFill="1" applyBorder="1"/>
    <xf numFmtId="0" fontId="63" fillId="0" borderId="0" xfId="4" applyFont="1" applyAlignment="1">
      <alignment horizontal="center"/>
    </xf>
    <xf numFmtId="0" fontId="3" fillId="0" borderId="0" xfId="4" applyAlignment="1">
      <alignment horizontal="center"/>
    </xf>
    <xf numFmtId="0" fontId="3" fillId="0" borderId="0" xfId="4" applyAlignment="1">
      <alignment horizontal="center" vertical="center"/>
    </xf>
    <xf numFmtId="171" fontId="0" fillId="0" borderId="0" xfId="2" applyNumberFormat="1" applyFont="1" applyAlignment="1">
      <alignment horizontal="center" vertical="center"/>
    </xf>
    <xf numFmtId="0" fontId="64" fillId="8" borderId="88" xfId="4" applyFont="1" applyFill="1" applyBorder="1" applyAlignment="1">
      <alignment vertical="center" wrapText="1"/>
    </xf>
    <xf numFmtId="0" fontId="64" fillId="8" borderId="89" xfId="4" applyFont="1" applyFill="1" applyBorder="1"/>
    <xf numFmtId="0" fontId="64" fillId="8" borderId="90" xfId="4" applyFont="1" applyFill="1" applyBorder="1"/>
    <xf numFmtId="0" fontId="64" fillId="8" borderId="91" xfId="4" applyFont="1" applyFill="1" applyBorder="1" applyAlignment="1">
      <alignment horizontal="center"/>
    </xf>
    <xf numFmtId="0" fontId="64" fillId="8" borderId="94" xfId="4" applyFont="1" applyFill="1" applyBorder="1" applyAlignment="1">
      <alignment vertical="center" wrapText="1"/>
    </xf>
    <xf numFmtId="0" fontId="64" fillId="8" borderId="95" xfId="4" applyFont="1" applyFill="1" applyBorder="1" applyAlignment="1">
      <alignment horizontal="center"/>
    </xf>
    <xf numFmtId="0" fontId="64" fillId="8" borderId="87" xfId="4" applyFont="1" applyFill="1" applyBorder="1" applyAlignment="1">
      <alignment horizontal="center"/>
    </xf>
    <xf numFmtId="0" fontId="64" fillId="8" borderId="96" xfId="4" applyFont="1" applyFill="1" applyBorder="1" applyAlignment="1">
      <alignment horizontal="center"/>
    </xf>
    <xf numFmtId="0" fontId="64" fillId="8" borderId="97" xfId="4" applyFont="1" applyFill="1" applyBorder="1" applyAlignment="1">
      <alignment vertical="center" wrapText="1"/>
    </xf>
    <xf numFmtId="0" fontId="64" fillId="8" borderId="98" xfId="4" applyFont="1" applyFill="1" applyBorder="1" applyAlignment="1">
      <alignment vertical="center" wrapText="1"/>
    </xf>
    <xf numFmtId="167" fontId="3" fillId="0" borderId="25" xfId="4" applyNumberFormat="1" applyBorder="1" applyAlignment="1">
      <alignment horizontal="center" vertical="center"/>
    </xf>
    <xf numFmtId="167" fontId="3" fillId="18" borderId="74" xfId="4" applyNumberFormat="1" applyFill="1" applyBorder="1" applyAlignment="1">
      <alignment horizontal="center" vertical="center"/>
    </xf>
    <xf numFmtId="167" fontId="3" fillId="0" borderId="74" xfId="4" applyNumberFormat="1" applyBorder="1" applyAlignment="1">
      <alignment horizontal="center" vertical="center"/>
    </xf>
    <xf numFmtId="167" fontId="3" fillId="0" borderId="26" xfId="4" applyNumberFormat="1" applyBorder="1" applyAlignment="1">
      <alignment horizontal="center" vertical="center"/>
    </xf>
    <xf numFmtId="170" fontId="0" fillId="0" borderId="24" xfId="2" applyNumberFormat="1" applyFont="1" applyFill="1" applyBorder="1" applyAlignment="1">
      <alignment horizontal="center" vertical="center"/>
    </xf>
    <xf numFmtId="167" fontId="3" fillId="0" borderId="0" xfId="4" applyNumberFormat="1" applyAlignment="1">
      <alignment horizontal="center" vertical="center"/>
    </xf>
    <xf numFmtId="0" fontId="64" fillId="8" borderId="99" xfId="4" applyFont="1" applyFill="1" applyBorder="1" applyAlignment="1">
      <alignment vertical="center" wrapText="1"/>
    </xf>
    <xf numFmtId="167" fontId="3" fillId="0" borderId="95" xfId="4" applyNumberFormat="1" applyBorder="1" applyAlignment="1">
      <alignment horizontal="center" vertical="center"/>
    </xf>
    <xf numFmtId="167" fontId="3" fillId="18" borderId="87" xfId="4" applyNumberFormat="1" applyFill="1" applyBorder="1" applyAlignment="1">
      <alignment horizontal="center" vertical="center"/>
    </xf>
    <xf numFmtId="167" fontId="3" fillId="0" borderId="87" xfId="4" applyNumberFormat="1" applyBorder="1" applyAlignment="1">
      <alignment horizontal="center" vertical="center"/>
    </xf>
    <xf numFmtId="167" fontId="3" fillId="0" borderId="96" xfId="4" applyNumberFormat="1" applyBorder="1" applyAlignment="1">
      <alignment horizontal="center" vertical="center"/>
    </xf>
    <xf numFmtId="170" fontId="0" fillId="0" borderId="100" xfId="2" applyNumberFormat="1" applyFont="1" applyFill="1" applyBorder="1" applyAlignment="1">
      <alignment horizontal="center" vertical="center"/>
    </xf>
    <xf numFmtId="0" fontId="64" fillId="8" borderId="101" xfId="4" applyFont="1" applyFill="1" applyBorder="1" applyAlignment="1">
      <alignment vertical="center" wrapText="1"/>
    </xf>
    <xf numFmtId="167" fontId="3" fillId="0" borderId="102" xfId="4" applyNumberFormat="1" applyBorder="1" applyAlignment="1">
      <alignment horizontal="center" vertical="center"/>
    </xf>
    <xf numFmtId="167" fontId="3" fillId="18" borderId="103" xfId="4" applyNumberFormat="1" applyFill="1" applyBorder="1" applyAlignment="1">
      <alignment horizontal="center" vertical="center"/>
    </xf>
    <xf numFmtId="167" fontId="3" fillId="0" borderId="103" xfId="4" applyNumberFormat="1" applyBorder="1" applyAlignment="1">
      <alignment horizontal="center" vertical="center"/>
    </xf>
    <xf numFmtId="167" fontId="3" fillId="0" borderId="104" xfId="4" applyNumberFormat="1" applyBorder="1" applyAlignment="1">
      <alignment horizontal="center" vertical="center"/>
    </xf>
    <xf numFmtId="170" fontId="0" fillId="0" borderId="105" xfId="2" applyNumberFormat="1" applyFont="1" applyFill="1" applyBorder="1" applyAlignment="1">
      <alignment horizontal="center" vertical="center"/>
    </xf>
    <xf numFmtId="0" fontId="64" fillId="8" borderId="106" xfId="4" applyFont="1" applyFill="1" applyBorder="1" applyAlignment="1">
      <alignment vertical="center" wrapText="1"/>
    </xf>
    <xf numFmtId="172" fontId="64" fillId="8" borderId="93" xfId="4" applyNumberFormat="1" applyFont="1" applyFill="1" applyBorder="1" applyAlignment="1">
      <alignment horizontal="left"/>
    </xf>
    <xf numFmtId="172" fontId="64" fillId="8" borderId="14" xfId="4" applyNumberFormat="1" applyFont="1" applyFill="1" applyBorder="1" applyAlignment="1">
      <alignment horizontal="center"/>
    </xf>
    <xf numFmtId="0" fontId="64" fillId="8" borderId="110" xfId="4" applyFont="1" applyFill="1" applyBorder="1" applyAlignment="1">
      <alignment vertical="center" wrapText="1"/>
    </xf>
    <xf numFmtId="172" fontId="64" fillId="8" borderId="105" xfId="4" applyNumberFormat="1" applyFont="1" applyFill="1" applyBorder="1" applyAlignment="1">
      <alignment horizontal="center"/>
    </xf>
    <xf numFmtId="172" fontId="64" fillId="8" borderId="101" xfId="4" applyNumberFormat="1" applyFont="1" applyFill="1" applyBorder="1" applyAlignment="1">
      <alignment horizontal="center"/>
    </xf>
    <xf numFmtId="3" fontId="54" fillId="0" borderId="89" xfId="4" applyNumberFormat="1" applyFont="1" applyBorder="1"/>
    <xf numFmtId="3" fontId="54" fillId="18" borderId="16" xfId="4" applyNumberFormat="1" applyFont="1" applyFill="1" applyBorder="1"/>
    <xf numFmtId="3" fontId="54" fillId="0" borderId="16" xfId="4" applyNumberFormat="1" applyFont="1" applyBorder="1"/>
    <xf numFmtId="3" fontId="54" fillId="0" borderId="91" xfId="4" applyNumberFormat="1" applyFont="1" applyBorder="1"/>
    <xf numFmtId="170" fontId="54" fillId="18" borderId="14" xfId="2" applyNumberFormat="1" applyFont="1" applyFill="1" applyBorder="1" applyAlignment="1">
      <alignment horizontal="center" vertical="center"/>
    </xf>
    <xf numFmtId="170" fontId="54" fillId="0" borderId="14" xfId="2" applyNumberFormat="1" applyFont="1" applyBorder="1" applyAlignment="1">
      <alignment horizontal="center" vertical="center"/>
    </xf>
    <xf numFmtId="0" fontId="64" fillId="8" borderId="114" xfId="4" applyFont="1" applyFill="1" applyBorder="1" applyAlignment="1">
      <alignment vertical="center" wrapText="1"/>
    </xf>
    <xf numFmtId="3" fontId="54" fillId="0" borderId="115" xfId="4" applyNumberFormat="1" applyFont="1" applyBorder="1"/>
    <xf numFmtId="3" fontId="54" fillId="18" borderId="55" xfId="4" applyNumberFormat="1" applyFont="1" applyFill="1" applyBorder="1"/>
    <xf numFmtId="3" fontId="54" fillId="0" borderId="55" xfId="4" applyNumberFormat="1" applyFont="1" applyBorder="1"/>
    <xf numFmtId="3" fontId="54" fillId="0" borderId="116" xfId="4" applyNumberFormat="1" applyFont="1" applyBorder="1"/>
    <xf numFmtId="170" fontId="54" fillId="18" borderId="22" xfId="2" applyNumberFormat="1" applyFont="1" applyFill="1" applyBorder="1" applyAlignment="1">
      <alignment horizontal="center" vertical="center"/>
    </xf>
    <xf numFmtId="170" fontId="54" fillId="0" borderId="106" xfId="2" applyNumberFormat="1" applyFont="1" applyBorder="1" applyAlignment="1">
      <alignment horizontal="center" vertical="center"/>
    </xf>
    <xf numFmtId="3" fontId="54" fillId="0" borderId="115" xfId="4" applyNumberFormat="1" applyFont="1" applyBorder="1" applyAlignment="1">
      <alignment vertical="center"/>
    </xf>
    <xf numFmtId="3" fontId="54" fillId="18" borderId="55" xfId="4" applyNumberFormat="1" applyFont="1" applyFill="1" applyBorder="1" applyAlignment="1">
      <alignment vertical="center"/>
    </xf>
    <xf numFmtId="3" fontId="54" fillId="0" borderId="55" xfId="4" applyNumberFormat="1" applyFont="1" applyBorder="1" applyAlignment="1">
      <alignment vertical="center"/>
    </xf>
    <xf numFmtId="3" fontId="54" fillId="0" borderId="116" xfId="4" applyNumberFormat="1" applyFont="1" applyBorder="1" applyAlignment="1">
      <alignment vertical="center"/>
    </xf>
    <xf numFmtId="0" fontId="64" fillId="8" borderId="117" xfId="4" applyFont="1" applyFill="1" applyBorder="1" applyAlignment="1">
      <alignment vertical="center" wrapText="1"/>
    </xf>
    <xf numFmtId="3" fontId="54" fillId="0" borderId="102" xfId="4" applyNumberFormat="1" applyFont="1" applyBorder="1"/>
    <xf numFmtId="3" fontId="54" fillId="18" borderId="103" xfId="4" applyNumberFormat="1" applyFont="1" applyFill="1" applyBorder="1"/>
    <xf numFmtId="3" fontId="54" fillId="0" borderId="103" xfId="4" applyNumberFormat="1" applyFont="1" applyBorder="1"/>
    <xf numFmtId="3" fontId="54" fillId="0" borderId="104" xfId="4" applyNumberFormat="1" applyFont="1" applyBorder="1"/>
    <xf numFmtId="170" fontId="54" fillId="0" borderId="101" xfId="2" applyNumberFormat="1" applyFont="1" applyBorder="1" applyAlignment="1">
      <alignment horizontal="center" vertical="center"/>
    </xf>
    <xf numFmtId="0" fontId="64" fillId="8" borderId="118" xfId="4" applyFont="1" applyFill="1" applyBorder="1" applyAlignment="1">
      <alignment vertical="center" wrapText="1"/>
    </xf>
    <xf numFmtId="170" fontId="54" fillId="18" borderId="68" xfId="2" applyNumberFormat="1" applyFont="1" applyFill="1" applyBorder="1" applyAlignment="1">
      <alignment horizontal="center" vertical="center"/>
    </xf>
    <xf numFmtId="168" fontId="16" fillId="0" borderId="0" xfId="6" applyNumberFormat="1"/>
    <xf numFmtId="165" fontId="65" fillId="0" borderId="0" xfId="6" applyFont="1" applyAlignment="1">
      <alignment horizontal="center"/>
    </xf>
    <xf numFmtId="165" fontId="66" fillId="0" borderId="0" xfId="6" applyFont="1" applyAlignment="1">
      <alignment horizontal="center"/>
    </xf>
    <xf numFmtId="165" fontId="16" fillId="0" borderId="8" xfId="6" applyBorder="1"/>
    <xf numFmtId="0" fontId="25" fillId="0" borderId="121" xfId="4" applyFont="1" applyBorder="1" applyAlignment="1">
      <alignment horizontal="left" vertical="center"/>
    </xf>
    <xf numFmtId="0" fontId="2" fillId="8" borderId="121" xfId="4" applyFont="1" applyFill="1" applyBorder="1" applyAlignment="1">
      <alignment horizontal="center" wrapText="1"/>
    </xf>
    <xf numFmtId="173" fontId="25" fillId="8" borderId="121" xfId="4" applyNumberFormat="1" applyFont="1" applyFill="1" applyBorder="1" applyAlignment="1">
      <alignment horizontal="center" vertical="center"/>
    </xf>
    <xf numFmtId="0" fontId="14" fillId="0" borderId="73" xfId="4" applyFont="1" applyBorder="1" applyAlignment="1">
      <alignment vertical="top"/>
    </xf>
    <xf numFmtId="0" fontId="25" fillId="8" borderId="73" xfId="4" quotePrefix="1" applyFont="1" applyFill="1" applyBorder="1" applyAlignment="1">
      <alignment horizontal="center" wrapText="1"/>
    </xf>
    <xf numFmtId="1" fontId="25" fillId="8" borderId="73" xfId="4" applyNumberFormat="1" applyFont="1" applyFill="1" applyBorder="1" applyAlignment="1">
      <alignment horizontal="center" vertical="center"/>
    </xf>
    <xf numFmtId="0" fontId="25" fillId="8" borderId="73" xfId="4" applyFont="1" applyFill="1" applyBorder="1" applyAlignment="1">
      <alignment horizontal="center" vertical="center"/>
    </xf>
    <xf numFmtId="0" fontId="1" fillId="0" borderId="70" xfId="4" applyFont="1" applyBorder="1"/>
    <xf numFmtId="0" fontId="1" fillId="0" borderId="119" xfId="4" applyFont="1" applyBorder="1"/>
    <xf numFmtId="165" fontId="14" fillId="0" borderId="119" xfId="7" applyFont="1" applyBorder="1" applyAlignment="1">
      <alignment horizontal="right"/>
    </xf>
    <xf numFmtId="0" fontId="1" fillId="0" borderId="120" xfId="4" applyFont="1" applyBorder="1"/>
    <xf numFmtId="0" fontId="2" fillId="0" borderId="74" xfId="4" applyFont="1" applyBorder="1"/>
    <xf numFmtId="167" fontId="67" fillId="8" borderId="74" xfId="4" applyNumberFormat="1" applyFont="1" applyFill="1" applyBorder="1"/>
    <xf numFmtId="167" fontId="2" fillId="0" borderId="74" xfId="1" applyNumberFormat="1" applyFont="1" applyBorder="1"/>
    <xf numFmtId="167" fontId="2" fillId="8" borderId="74" xfId="1" applyNumberFormat="1" applyFont="1" applyFill="1" applyBorder="1"/>
    <xf numFmtId="167" fontId="2" fillId="0" borderId="74" xfId="1" applyNumberFormat="1" applyFont="1" applyFill="1" applyBorder="1"/>
    <xf numFmtId="167" fontId="2" fillId="8" borderId="55" xfId="4" applyNumberFormat="1" applyFont="1" applyFill="1" applyBorder="1"/>
    <xf numFmtId="167" fontId="2" fillId="8" borderId="74" xfId="2" applyNumberFormat="1" applyFont="1" applyFill="1" applyBorder="1"/>
    <xf numFmtId="0" fontId="68" fillId="0" borderId="55" xfId="4" applyFont="1" applyBorder="1"/>
    <xf numFmtId="167" fontId="67" fillId="8" borderId="55" xfId="4" applyNumberFormat="1" applyFont="1" applyFill="1" applyBorder="1"/>
    <xf numFmtId="167" fontId="2" fillId="0" borderId="55" xfId="1" applyNumberFormat="1" applyFont="1" applyBorder="1"/>
    <xf numFmtId="167" fontId="2" fillId="8" borderId="55" xfId="1" applyNumberFormat="1" applyFont="1" applyFill="1" applyBorder="1"/>
    <xf numFmtId="167" fontId="2" fillId="0" borderId="55" xfId="1" applyNumberFormat="1" applyFont="1" applyFill="1" applyBorder="1"/>
    <xf numFmtId="167" fontId="2" fillId="8" borderId="55" xfId="2" applyNumberFormat="1" applyFont="1" applyFill="1" applyBorder="1"/>
    <xf numFmtId="0" fontId="69" fillId="0" borderId="55" xfId="4" applyFont="1" applyBorder="1" applyAlignment="1">
      <alignment horizontal="left" wrapText="1" indent="1"/>
    </xf>
    <xf numFmtId="167" fontId="70" fillId="8" borderId="55" xfId="4" applyNumberFormat="1" applyFont="1" applyFill="1" applyBorder="1"/>
    <xf numFmtId="174" fontId="1" fillId="0" borderId="55" xfId="1" applyNumberFormat="1" applyFont="1" applyBorder="1"/>
    <xf numFmtId="174" fontId="1" fillId="8" borderId="55" xfId="1" applyNumberFormat="1" applyFont="1" applyFill="1" applyBorder="1"/>
    <xf numFmtId="174" fontId="1" fillId="0" borderId="55" xfId="1" applyNumberFormat="1" applyFont="1" applyFill="1" applyBorder="1"/>
    <xf numFmtId="2" fontId="1" fillId="8" borderId="55" xfId="4" applyNumberFormat="1" applyFont="1" applyFill="1" applyBorder="1"/>
    <xf numFmtId="167" fontId="1" fillId="8" borderId="55" xfId="2" applyNumberFormat="1" applyFont="1" applyFill="1" applyBorder="1"/>
    <xf numFmtId="0" fontId="1" fillId="0" borderId="55" xfId="4" applyFont="1" applyBorder="1" applyAlignment="1">
      <alignment horizontal="left" vertical="center" wrapText="1" indent="2"/>
    </xf>
    <xf numFmtId="166" fontId="1" fillId="0" borderId="55" xfId="1" applyNumberFormat="1" applyFont="1" applyBorder="1"/>
    <xf numFmtId="166" fontId="1" fillId="8" borderId="55" xfId="1" applyNumberFormat="1" applyFont="1" applyFill="1" applyBorder="1"/>
    <xf numFmtId="166" fontId="1" fillId="0" borderId="55" xfId="1" applyNumberFormat="1" applyFont="1" applyFill="1" applyBorder="1"/>
    <xf numFmtId="166" fontId="1" fillId="8" borderId="55" xfId="4" applyNumberFormat="1" applyFont="1" applyFill="1" applyBorder="1"/>
    <xf numFmtId="0" fontId="1" fillId="0" borderId="55" xfId="4" applyFont="1" applyBorder="1" applyAlignment="1">
      <alignment horizontal="left" wrapText="1" indent="2"/>
    </xf>
    <xf numFmtId="0" fontId="1" fillId="0" borderId="55" xfId="4" applyFont="1" applyBorder="1" applyAlignment="1">
      <alignment wrapText="1"/>
    </xf>
    <xf numFmtId="166" fontId="2" fillId="0" borderId="55" xfId="1" applyNumberFormat="1" applyFont="1" applyBorder="1"/>
    <xf numFmtId="166" fontId="2" fillId="8" borderId="55" xfId="1" applyNumberFormat="1" applyFont="1" applyFill="1" applyBorder="1"/>
    <xf numFmtId="166" fontId="2" fillId="0" borderId="55" xfId="1" applyNumberFormat="1" applyFont="1" applyFill="1" applyBorder="1"/>
    <xf numFmtId="166" fontId="2" fillId="8" borderId="55" xfId="4" applyNumberFormat="1" applyFont="1" applyFill="1" applyBorder="1"/>
    <xf numFmtId="0" fontId="69" fillId="0" borderId="55" xfId="4" applyFont="1" applyBorder="1"/>
    <xf numFmtId="165" fontId="16" fillId="3" borderId="1" xfId="6" applyFill="1" applyBorder="1"/>
    <xf numFmtId="165" fontId="16" fillId="3" borderId="7" xfId="6" applyFill="1" applyBorder="1"/>
    <xf numFmtId="165" fontId="16" fillId="3" borderId="2" xfId="6" applyFill="1" applyBorder="1"/>
    <xf numFmtId="165" fontId="16" fillId="3" borderId="3" xfId="6" applyFill="1" applyBorder="1"/>
    <xf numFmtId="165" fontId="16" fillId="3" borderId="0" xfId="6" applyFill="1"/>
    <xf numFmtId="165" fontId="16" fillId="3" borderId="4" xfId="6" applyFill="1" applyBorder="1"/>
    <xf numFmtId="0" fontId="14" fillId="0" borderId="74" xfId="4" applyFont="1" applyBorder="1" applyAlignment="1">
      <alignment vertical="top"/>
    </xf>
    <xf numFmtId="0" fontId="25" fillId="8" borderId="74" xfId="4" quotePrefix="1" applyFont="1" applyFill="1" applyBorder="1" applyAlignment="1">
      <alignment horizontal="center" wrapText="1"/>
    </xf>
    <xf numFmtId="0" fontId="25" fillId="8" borderId="74" xfId="4" applyFont="1" applyFill="1" applyBorder="1" applyAlignment="1">
      <alignment horizontal="center" vertical="center"/>
    </xf>
    <xf numFmtId="0" fontId="2" fillId="0" borderId="55" xfId="4" applyFont="1" applyBorder="1"/>
    <xf numFmtId="166" fontId="70" fillId="8" borderId="55" xfId="1" applyNumberFormat="1" applyFont="1" applyFill="1" applyBorder="1"/>
    <xf numFmtId="167" fontId="1" fillId="8" borderId="55" xfId="4" applyNumberFormat="1" applyFont="1" applyFill="1" applyBorder="1"/>
    <xf numFmtId="0" fontId="2" fillId="0" borderId="55" xfId="4" applyFont="1" applyBorder="1" applyAlignment="1">
      <alignment horizontal="left" indent="1"/>
    </xf>
    <xf numFmtId="0" fontId="68" fillId="0" borderId="55" xfId="4" applyFont="1" applyBorder="1" applyAlignment="1">
      <alignment horizontal="left" indent="2"/>
    </xf>
    <xf numFmtId="175" fontId="3" fillId="0" borderId="0" xfId="4" applyNumberFormat="1"/>
    <xf numFmtId="0" fontId="71" fillId="0" borderId="55" xfId="4" applyFont="1" applyBorder="1" applyAlignment="1">
      <alignment horizontal="left" indent="2"/>
    </xf>
    <xf numFmtId="0" fontId="2" fillId="0" borderId="55" xfId="4" applyFont="1" applyBorder="1" applyAlignment="1">
      <alignment horizontal="left" wrapText="1" indent="1"/>
    </xf>
    <xf numFmtId="0" fontId="2" fillId="0" borderId="55" xfId="4" applyFont="1" applyBorder="1" applyAlignment="1">
      <alignment horizontal="left" wrapText="1" indent="2"/>
    </xf>
    <xf numFmtId="0" fontId="71" fillId="0" borderId="55" xfId="4" applyFont="1" applyBorder="1" applyAlignment="1">
      <alignment horizontal="left" wrapText="1" indent="2"/>
    </xf>
    <xf numFmtId="0" fontId="1" fillId="0" borderId="55" xfId="4" applyFont="1" applyBorder="1"/>
    <xf numFmtId="0" fontId="14" fillId="0" borderId="55" xfId="4" applyFont="1" applyBorder="1"/>
    <xf numFmtId="165" fontId="16" fillId="3" borderId="5" xfId="6" applyFill="1" applyBorder="1"/>
    <xf numFmtId="165" fontId="16" fillId="3" borderId="8" xfId="6" applyFill="1" applyBorder="1"/>
    <xf numFmtId="165" fontId="16" fillId="3" borderId="6" xfId="6" applyFill="1" applyBorder="1"/>
    <xf numFmtId="0" fontId="2" fillId="22" borderId="55" xfId="4" applyFont="1" applyFill="1" applyBorder="1" applyAlignment="1">
      <alignment wrapText="1"/>
    </xf>
    <xf numFmtId="0" fontId="72" fillId="0" borderId="0" xfId="4" applyFont="1" applyAlignment="1">
      <alignment wrapText="1"/>
    </xf>
    <xf numFmtId="0" fontId="64" fillId="0" borderId="0" xfId="4" applyFont="1"/>
    <xf numFmtId="174" fontId="64" fillId="0" borderId="0" xfId="1" applyNumberFormat="1" applyFont="1" applyFill="1" applyBorder="1"/>
    <xf numFmtId="171" fontId="64" fillId="0" borderId="0" xfId="2" applyNumberFormat="1" applyFont="1" applyFill="1" applyBorder="1"/>
    <xf numFmtId="0" fontId="25" fillId="0" borderId="55" xfId="4" applyFont="1" applyBorder="1" applyAlignment="1">
      <alignment wrapText="1"/>
    </xf>
    <xf numFmtId="0" fontId="71" fillId="0" borderId="55" xfId="4" applyFont="1" applyBorder="1" applyAlignment="1">
      <alignment wrapText="1"/>
    </xf>
    <xf numFmtId="0" fontId="1" fillId="0" borderId="55" xfId="4" applyFont="1" applyBorder="1" applyAlignment="1">
      <alignment horizontal="left" wrapText="1" indent="3"/>
    </xf>
    <xf numFmtId="165" fontId="16" fillId="4" borderId="1" xfId="6" applyFill="1" applyBorder="1"/>
    <xf numFmtId="165" fontId="16" fillId="4" borderId="7" xfId="6" applyFill="1" applyBorder="1"/>
    <xf numFmtId="165" fontId="16" fillId="4" borderId="2" xfId="6" applyFill="1" applyBorder="1"/>
    <xf numFmtId="165" fontId="16" fillId="4" borderId="5" xfId="6" applyFill="1" applyBorder="1"/>
    <xf numFmtId="165" fontId="16" fillId="4" borderId="8" xfId="6" applyFill="1" applyBorder="1"/>
    <xf numFmtId="165" fontId="16" fillId="4" borderId="6" xfId="6" applyFill="1" applyBorder="1"/>
    <xf numFmtId="0" fontId="25" fillId="0" borderId="121" xfId="4" applyFont="1" applyBorder="1" applyAlignment="1">
      <alignment vertical="top"/>
    </xf>
    <xf numFmtId="0" fontId="3" fillId="8" borderId="121" xfId="4" applyFill="1" applyBorder="1" applyAlignment="1">
      <alignment horizontal="center" wrapText="1"/>
    </xf>
    <xf numFmtId="0" fontId="14" fillId="8" borderId="74" xfId="4" quotePrefix="1" applyFont="1" applyFill="1" applyBorder="1" applyAlignment="1">
      <alignment horizontal="center" wrapText="1"/>
    </xf>
    <xf numFmtId="0" fontId="3" fillId="0" borderId="70" xfId="4" applyBorder="1"/>
    <xf numFmtId="0" fontId="3" fillId="0" borderId="119" xfId="4" applyBorder="1"/>
    <xf numFmtId="165" fontId="16" fillId="0" borderId="119" xfId="7" applyBorder="1" applyAlignment="1">
      <alignment horizontal="right"/>
    </xf>
    <xf numFmtId="0" fontId="3" fillId="0" borderId="120" xfId="4" applyBorder="1"/>
    <xf numFmtId="4" fontId="64" fillId="0" borderId="55" xfId="4" applyNumberFormat="1" applyFont="1" applyBorder="1" applyAlignment="1">
      <alignment horizontal="left"/>
    </xf>
    <xf numFmtId="0" fontId="3" fillId="8" borderId="55" xfId="4" applyFill="1" applyBorder="1"/>
    <xf numFmtId="174" fontId="0" fillId="0" borderId="55" xfId="1" applyNumberFormat="1" applyFont="1" applyBorder="1"/>
    <xf numFmtId="174" fontId="0" fillId="8" borderId="55" xfId="1" applyNumberFormat="1" applyFont="1" applyFill="1" applyBorder="1"/>
    <xf numFmtId="171" fontId="0" fillId="8" borderId="55" xfId="2" applyNumberFormat="1" applyFont="1" applyFill="1" applyBorder="1"/>
    <xf numFmtId="4" fontId="64" fillId="0" borderId="55" xfId="4" applyNumberFormat="1" applyFont="1" applyBorder="1" applyAlignment="1">
      <alignment horizontal="left" indent="2"/>
    </xf>
    <xf numFmtId="0" fontId="74" fillId="0" borderId="55" xfId="4" applyFont="1" applyBorder="1" applyAlignment="1">
      <alignment horizontal="left" vertical="center" indent="3"/>
    </xf>
    <xf numFmtId="0" fontId="74" fillId="0" borderId="55" xfId="4" applyFont="1" applyBorder="1" applyAlignment="1">
      <alignment horizontal="left" vertical="center" indent="1"/>
    </xf>
    <xf numFmtId="0" fontId="75" fillId="8" borderId="55" xfId="4" applyFont="1" applyFill="1" applyBorder="1"/>
    <xf numFmtId="0" fontId="64" fillId="8" borderId="121" xfId="4" applyFont="1" applyFill="1" applyBorder="1" applyAlignment="1">
      <alignment horizontal="center" wrapText="1"/>
    </xf>
    <xf numFmtId="4" fontId="25" fillId="0" borderId="55" xfId="4" applyNumberFormat="1" applyFont="1" applyBorder="1" applyAlignment="1">
      <alignment horizontal="left"/>
    </xf>
    <xf numFmtId="167" fontId="76" fillId="8" borderId="55" xfId="4" applyNumberFormat="1" applyFont="1" applyFill="1" applyBorder="1"/>
    <xf numFmtId="166" fontId="64" fillId="0" borderId="55" xfId="1" applyNumberFormat="1" applyFont="1" applyBorder="1"/>
    <xf numFmtId="166" fontId="64" fillId="8" borderId="55" xfId="1" applyNumberFormat="1" applyFont="1" applyFill="1" applyBorder="1"/>
    <xf numFmtId="167" fontId="64" fillId="8" borderId="55" xfId="4" applyNumberFormat="1" applyFont="1" applyFill="1" applyBorder="1"/>
    <xf numFmtId="4" fontId="14" fillId="0" borderId="55" xfId="4" applyNumberFormat="1" applyFont="1" applyBorder="1" applyAlignment="1">
      <alignment horizontal="left" indent="2"/>
    </xf>
    <xf numFmtId="167" fontId="77" fillId="8" borderId="55" xfId="4" applyNumberFormat="1" applyFont="1" applyFill="1" applyBorder="1"/>
    <xf numFmtId="166" fontId="0" fillId="0" borderId="55" xfId="1" applyNumberFormat="1" applyFont="1" applyBorder="1"/>
    <xf numFmtId="166" fontId="0" fillId="8" borderId="55" xfId="1" applyNumberFormat="1" applyFont="1" applyFill="1" applyBorder="1"/>
    <xf numFmtId="167" fontId="3" fillId="8" borderId="55" xfId="4" applyNumberFormat="1" applyFill="1" applyBorder="1"/>
    <xf numFmtId="4" fontId="14" fillId="0" borderId="70" xfId="4" applyNumberFormat="1" applyFont="1" applyBorder="1" applyAlignment="1">
      <alignment horizontal="left" indent="2"/>
    </xf>
    <xf numFmtId="167" fontId="77" fillId="0" borderId="119" xfId="4" applyNumberFormat="1" applyFont="1" applyBorder="1"/>
    <xf numFmtId="174" fontId="0" fillId="0" borderId="119" xfId="1" applyNumberFormat="1" applyFont="1" applyFill="1" applyBorder="1"/>
    <xf numFmtId="167" fontId="3" fillId="0" borderId="119" xfId="4" applyNumberFormat="1" applyBorder="1"/>
    <xf numFmtId="167" fontId="3" fillId="0" borderId="120" xfId="4" applyNumberFormat="1" applyBorder="1"/>
    <xf numFmtId="0" fontId="58" fillId="0" borderId="121" xfId="4" applyFont="1" applyBorder="1" applyAlignment="1">
      <alignment vertical="center" wrapText="1"/>
    </xf>
    <xf numFmtId="170" fontId="61" fillId="0" borderId="121" xfId="4" applyNumberFormat="1" applyFont="1" applyBorder="1" applyAlignment="1">
      <alignment horizontal="right" vertical="center"/>
    </xf>
    <xf numFmtId="170" fontId="61" fillId="8" borderId="121" xfId="4" applyNumberFormat="1" applyFont="1" applyFill="1" applyBorder="1" applyAlignment="1">
      <alignment horizontal="right" vertical="center"/>
    </xf>
    <xf numFmtId="0" fontId="61" fillId="0" borderId="121" xfId="4" applyFont="1" applyBorder="1" applyAlignment="1">
      <alignment horizontal="right"/>
    </xf>
    <xf numFmtId="170" fontId="78" fillId="8" borderId="121" xfId="4" applyNumberFormat="1" applyFont="1" applyFill="1" applyBorder="1" applyAlignment="1">
      <alignment horizontal="right" vertical="center"/>
    </xf>
    <xf numFmtId="0" fontId="61" fillId="0" borderId="73" xfId="4" applyFont="1" applyBorder="1" applyAlignment="1">
      <alignment horizontal="left" vertical="center" wrapText="1"/>
    </xf>
    <xf numFmtId="170" fontId="61" fillId="0" borderId="73" xfId="4" applyNumberFormat="1" applyFont="1" applyBorder="1" applyAlignment="1">
      <alignment horizontal="right" vertical="center"/>
    </xf>
    <xf numFmtId="170" fontId="61" fillId="8" borderId="73" xfId="4" applyNumberFormat="1" applyFont="1" applyFill="1" applyBorder="1" applyAlignment="1">
      <alignment horizontal="right" vertical="center"/>
    </xf>
    <xf numFmtId="0" fontId="61" fillId="0" borderId="73" xfId="4" applyFont="1" applyBorder="1" applyAlignment="1">
      <alignment horizontal="right"/>
    </xf>
    <xf numFmtId="170" fontId="78" fillId="8" borderId="73" xfId="4" applyNumberFormat="1" applyFont="1" applyFill="1" applyBorder="1" applyAlignment="1">
      <alignment horizontal="right" vertical="center"/>
    </xf>
    <xf numFmtId="0" fontId="61" fillId="0" borderId="74" xfId="4" applyFont="1" applyBorder="1" applyAlignment="1">
      <alignment horizontal="left" vertical="center" wrapText="1"/>
    </xf>
    <xf numFmtId="170" fontId="61" fillId="0" borderId="74" xfId="4" applyNumberFormat="1" applyFont="1" applyBorder="1" applyAlignment="1">
      <alignment horizontal="right" vertical="center"/>
    </xf>
    <xf numFmtId="170" fontId="61" fillId="8" borderId="74" xfId="4" applyNumberFormat="1" applyFont="1" applyFill="1" applyBorder="1" applyAlignment="1">
      <alignment horizontal="right" vertical="center"/>
    </xf>
    <xf numFmtId="0" fontId="61" fillId="0" borderId="74" xfId="4" applyFont="1" applyBorder="1" applyAlignment="1">
      <alignment horizontal="right"/>
    </xf>
    <xf numFmtId="170" fontId="78" fillId="8" borderId="74" xfId="4" applyNumberFormat="1" applyFont="1" applyFill="1" applyBorder="1" applyAlignment="1">
      <alignment horizontal="right" vertical="center"/>
    </xf>
    <xf numFmtId="0" fontId="61" fillId="0" borderId="74" xfId="4" applyFont="1" applyBorder="1" applyAlignment="1">
      <alignment vertical="center" wrapText="1"/>
    </xf>
    <xf numFmtId="0" fontId="58" fillId="0" borderId="73" xfId="4" applyFont="1" applyBorder="1" applyAlignment="1">
      <alignment vertical="center" wrapText="1"/>
    </xf>
    <xf numFmtId="0" fontId="58" fillId="0" borderId="74" xfId="4" applyFont="1" applyBorder="1" applyAlignment="1">
      <alignment vertical="center" wrapText="1"/>
    </xf>
    <xf numFmtId="0" fontId="58" fillId="8" borderId="121" xfId="4" applyFont="1" applyFill="1" applyBorder="1" applyAlignment="1">
      <alignment horizontal="right" vertical="center"/>
    </xf>
    <xf numFmtId="0" fontId="61" fillId="0" borderId="121" xfId="4" applyFont="1" applyBorder="1"/>
    <xf numFmtId="0" fontId="58" fillId="0" borderId="0" xfId="4" applyFont="1" applyAlignment="1">
      <alignment horizontal="left" vertical="center"/>
    </xf>
    <xf numFmtId="0" fontId="58" fillId="8" borderId="74" xfId="4" applyFont="1" applyFill="1" applyBorder="1" applyAlignment="1">
      <alignment horizontal="right" vertical="center"/>
    </xf>
    <xf numFmtId="0" fontId="61" fillId="0" borderId="74" xfId="4" applyFont="1" applyBorder="1"/>
    <xf numFmtId="0" fontId="58" fillId="8" borderId="55" xfId="4" applyFont="1" applyFill="1" applyBorder="1" applyAlignment="1">
      <alignment horizontal="left" vertical="center"/>
    </xf>
    <xf numFmtId="0" fontId="61" fillId="0" borderId="70" xfId="4" applyFont="1" applyBorder="1" applyAlignment="1">
      <alignment wrapText="1"/>
    </xf>
    <xf numFmtId="0" fontId="61" fillId="0" borderId="119" xfId="4" applyFont="1" applyBorder="1"/>
    <xf numFmtId="170" fontId="78" fillId="0" borderId="0" xfId="4" applyNumberFormat="1" applyFont="1" applyAlignment="1">
      <alignment horizontal="right" vertical="center"/>
    </xf>
    <xf numFmtId="170" fontId="3" fillId="0" borderId="0" xfId="4" applyNumberFormat="1"/>
    <xf numFmtId="0" fontId="58" fillId="0" borderId="55" xfId="4" applyFont="1" applyBorder="1" applyAlignment="1">
      <alignment vertical="center" wrapText="1"/>
    </xf>
    <xf numFmtId="170" fontId="61" fillId="8" borderId="55" xfId="4" applyNumberFormat="1" applyFont="1" applyFill="1" applyBorder="1" applyAlignment="1">
      <alignment horizontal="right" vertical="center"/>
    </xf>
    <xf numFmtId="170" fontId="61" fillId="0" borderId="55" xfId="4" applyNumberFormat="1" applyFont="1" applyBorder="1" applyAlignment="1">
      <alignment horizontal="right" vertical="center"/>
    </xf>
    <xf numFmtId="0" fontId="61" fillId="0" borderId="55" xfId="4" applyFont="1" applyBorder="1" applyAlignment="1">
      <alignment horizontal="right"/>
    </xf>
    <xf numFmtId="170" fontId="78" fillId="8" borderId="55" xfId="4" applyNumberFormat="1" applyFont="1" applyFill="1" applyBorder="1" applyAlignment="1">
      <alignment horizontal="right" vertical="center"/>
    </xf>
    <xf numFmtId="165" fontId="16" fillId="0" borderId="1" xfId="7" applyBorder="1"/>
    <xf numFmtId="165" fontId="16" fillId="0" borderId="7" xfId="7" applyBorder="1"/>
    <xf numFmtId="165" fontId="16" fillId="0" borderId="2" xfId="7" applyBorder="1"/>
    <xf numFmtId="165" fontId="16" fillId="0" borderId="3" xfId="6" applyBorder="1"/>
    <xf numFmtId="165" fontId="16" fillId="0" borderId="4" xfId="6" applyBorder="1"/>
    <xf numFmtId="165" fontId="16" fillId="0" borderId="3" xfId="7" applyBorder="1"/>
    <xf numFmtId="176" fontId="16" fillId="0" borderId="0" xfId="7" applyNumberFormat="1"/>
    <xf numFmtId="168" fontId="16" fillId="0" borderId="0" xfId="7" applyNumberFormat="1"/>
    <xf numFmtId="165" fontId="16" fillId="0" borderId="4" xfId="7" applyBorder="1"/>
    <xf numFmtId="165" fontId="16" fillId="0" borderId="122" xfId="6" applyBorder="1"/>
    <xf numFmtId="165" fontId="80" fillId="0" borderId="0" xfId="7" applyFont="1" applyAlignment="1">
      <alignment horizontal="left" vertical="center"/>
    </xf>
    <xf numFmtId="165" fontId="35" fillId="0" borderId="3" xfId="6" applyFont="1" applyBorder="1"/>
    <xf numFmtId="0" fontId="81" fillId="0" borderId="0" xfId="4" applyFont="1"/>
    <xf numFmtId="1" fontId="35" fillId="0" borderId="0" xfId="4" applyNumberFormat="1" applyFont="1" applyAlignment="1">
      <alignment horizontal="right" vertical="center"/>
    </xf>
    <xf numFmtId="177" fontId="35" fillId="0" borderId="0" xfId="4" applyNumberFormat="1" applyFont="1" applyAlignment="1">
      <alignment horizontal="right" vertical="center"/>
    </xf>
    <xf numFmtId="165" fontId="16" fillId="0" borderId="123" xfId="7" applyBorder="1"/>
    <xf numFmtId="171" fontId="16" fillId="0" borderId="124" xfId="2" applyNumberFormat="1" applyFont="1" applyFill="1" applyBorder="1"/>
    <xf numFmtId="165" fontId="35" fillId="0" borderId="3" xfId="7" applyFont="1" applyBorder="1"/>
    <xf numFmtId="165" fontId="25" fillId="8" borderId="126" xfId="7" applyFont="1" applyFill="1" applyBorder="1"/>
    <xf numFmtId="37" fontId="25" fillId="8" borderId="55" xfId="7" applyNumberFormat="1" applyFont="1" applyFill="1" applyBorder="1"/>
    <xf numFmtId="0" fontId="25" fillId="8" borderId="129" xfId="6" quotePrefix="1" applyNumberFormat="1" applyFont="1" applyFill="1" applyBorder="1" applyAlignment="1" applyProtection="1">
      <alignment horizontal="center"/>
      <protection locked="0"/>
    </xf>
    <xf numFmtId="0" fontId="25" fillId="8" borderId="130" xfId="6" applyNumberFormat="1" applyFont="1" applyFill="1" applyBorder="1" applyAlignment="1" applyProtection="1">
      <alignment horizontal="center"/>
      <protection locked="0"/>
    </xf>
    <xf numFmtId="9" fontId="14" fillId="18" borderId="131" xfId="2" applyFont="1" applyFill="1" applyBorder="1" applyAlignment="1">
      <alignment horizontal="center"/>
    </xf>
    <xf numFmtId="165" fontId="14" fillId="0" borderId="131" xfId="7" applyFont="1" applyBorder="1"/>
    <xf numFmtId="37" fontId="14" fillId="8" borderId="131" xfId="7" applyNumberFormat="1" applyFont="1" applyFill="1" applyBorder="1"/>
    <xf numFmtId="37" fontId="14" fillId="0" borderId="131" xfId="7" applyNumberFormat="1" applyFont="1" applyBorder="1"/>
    <xf numFmtId="167" fontId="14" fillId="8" borderId="131" xfId="2" applyNumberFormat="1" applyFont="1" applyFill="1" applyBorder="1" applyAlignment="1">
      <alignment horizontal="center"/>
    </xf>
    <xf numFmtId="165" fontId="82" fillId="0" borderId="131" xfId="7" applyFont="1" applyBorder="1"/>
    <xf numFmtId="165" fontId="25" fillId="0" borderId="131" xfId="7" applyFont="1" applyBorder="1"/>
    <xf numFmtId="37" fontId="25" fillId="8" borderId="131" xfId="7" applyNumberFormat="1" applyFont="1" applyFill="1" applyBorder="1"/>
    <xf numFmtId="37" fontId="25" fillId="0" borderId="131" xfId="7" applyNumberFormat="1" applyFont="1" applyBorder="1"/>
    <xf numFmtId="165" fontId="25" fillId="0" borderId="0" xfId="7" applyFont="1"/>
    <xf numFmtId="167" fontId="25" fillId="8" borderId="131" xfId="2" applyNumberFormat="1" applyFont="1" applyFill="1" applyBorder="1" applyAlignment="1">
      <alignment horizontal="center"/>
    </xf>
    <xf numFmtId="167" fontId="14" fillId="18" borderId="131" xfId="2" applyNumberFormat="1" applyFont="1" applyFill="1" applyBorder="1" applyAlignment="1">
      <alignment horizontal="center"/>
    </xf>
    <xf numFmtId="37" fontId="25" fillId="0" borderId="132" xfId="7" applyNumberFormat="1" applyFont="1" applyBorder="1"/>
    <xf numFmtId="165" fontId="25" fillId="7" borderId="133" xfId="6" applyFont="1" applyFill="1" applyBorder="1" applyAlignment="1">
      <alignment horizontal="center" wrapText="1"/>
    </xf>
    <xf numFmtId="165" fontId="25" fillId="8" borderId="133" xfId="7" applyFont="1" applyFill="1" applyBorder="1" applyAlignment="1">
      <alignment horizontal="right" vertical="center"/>
    </xf>
    <xf numFmtId="165" fontId="14" fillId="0" borderId="134" xfId="7" applyFont="1" applyBorder="1"/>
    <xf numFmtId="165" fontId="25" fillId="7" borderId="55" xfId="6" applyFont="1" applyFill="1" applyBorder="1" applyAlignment="1">
      <alignment horizontal="center" wrapText="1"/>
    </xf>
    <xf numFmtId="0" fontId="25" fillId="8" borderId="137" xfId="6" quotePrefix="1" applyNumberFormat="1" applyFont="1" applyFill="1" applyBorder="1" applyAlignment="1" applyProtection="1">
      <alignment horizontal="center"/>
      <protection locked="0"/>
    </xf>
    <xf numFmtId="165" fontId="14" fillId="0" borderId="55" xfId="7" applyFont="1" applyBorder="1"/>
    <xf numFmtId="165" fontId="14" fillId="8" borderId="55" xfId="7" applyFont="1" applyFill="1" applyBorder="1"/>
    <xf numFmtId="167" fontId="14" fillId="8" borderId="55" xfId="2" applyNumberFormat="1" applyFont="1" applyFill="1" applyBorder="1" applyAlignment="1">
      <alignment horizontal="center"/>
    </xf>
    <xf numFmtId="165" fontId="16" fillId="0" borderId="5" xfId="7" applyBorder="1"/>
    <xf numFmtId="165" fontId="83" fillId="0" borderId="8" xfId="7" applyFont="1" applyBorder="1"/>
    <xf numFmtId="165" fontId="16" fillId="0" borderId="8" xfId="7" applyBorder="1"/>
    <xf numFmtId="165" fontId="16" fillId="0" borderId="6" xfId="7" applyBorder="1"/>
    <xf numFmtId="165" fontId="16" fillId="0" borderId="138" xfId="7" applyBorder="1"/>
    <xf numFmtId="165" fontId="16" fillId="0" borderId="139" xfId="7" applyBorder="1"/>
    <xf numFmtId="0" fontId="87" fillId="0" borderId="0" xfId="4" applyFont="1" applyAlignment="1">
      <alignment vertical="center"/>
    </xf>
    <xf numFmtId="0" fontId="61" fillId="0" borderId="0" xfId="4" applyFont="1"/>
    <xf numFmtId="0" fontId="2" fillId="16" borderId="55" xfId="4" applyFont="1" applyFill="1" applyBorder="1" applyAlignment="1">
      <alignment vertical="center"/>
    </xf>
    <xf numFmtId="0" fontId="88" fillId="8" borderId="55" xfId="4" applyFont="1" applyFill="1" applyBorder="1" applyAlignment="1">
      <alignment horizontal="right" vertical="center"/>
    </xf>
    <xf numFmtId="0" fontId="2" fillId="16" borderId="140" xfId="4" applyFont="1" applyFill="1" applyBorder="1" applyAlignment="1">
      <alignment vertical="center"/>
    </xf>
    <xf numFmtId="0" fontId="88" fillId="8" borderId="140" xfId="4" applyFont="1" applyFill="1" applyBorder="1" applyAlignment="1">
      <alignment horizontal="right" vertical="center"/>
    </xf>
    <xf numFmtId="0" fontId="2" fillId="8" borderId="55" xfId="4" applyFont="1" applyFill="1" applyBorder="1" applyAlignment="1">
      <alignment horizontal="center" vertical="center"/>
    </xf>
    <xf numFmtId="0" fontId="1" fillId="0" borderId="74" xfId="4" applyFont="1" applyBorder="1" applyAlignment="1">
      <alignment vertical="center"/>
    </xf>
    <xf numFmtId="167" fontId="1" fillId="8" borderId="74" xfId="4" applyNumberFormat="1" applyFont="1" applyFill="1" applyBorder="1" applyAlignment="1">
      <alignment horizontal="right" vertical="center"/>
    </xf>
    <xf numFmtId="167" fontId="1" fillId="0" borderId="74" xfId="4" applyNumberFormat="1" applyFont="1" applyBorder="1" applyAlignment="1">
      <alignment horizontal="right" vertical="center"/>
    </xf>
    <xf numFmtId="170" fontId="1" fillId="8" borderId="55" xfId="4" applyNumberFormat="1" applyFont="1" applyFill="1" applyBorder="1" applyAlignment="1">
      <alignment horizontal="center" vertical="center"/>
    </xf>
    <xf numFmtId="0" fontId="1" fillId="0" borderId="55" xfId="4" applyFont="1" applyBorder="1" applyAlignment="1">
      <alignment vertical="center"/>
    </xf>
    <xf numFmtId="167" fontId="1" fillId="8" borderId="55" xfId="4" applyNumberFormat="1" applyFont="1" applyFill="1" applyBorder="1" applyAlignment="1">
      <alignment horizontal="right" vertical="center"/>
    </xf>
    <xf numFmtId="167" fontId="1" fillId="0" borderId="55" xfId="4" applyNumberFormat="1" applyFont="1" applyBorder="1" applyAlignment="1">
      <alignment horizontal="right" vertical="center"/>
    </xf>
    <xf numFmtId="0" fontId="1" fillId="0" borderId="0" xfId="4" applyFont="1" applyAlignment="1">
      <alignment horizontal="right" vertical="center"/>
    </xf>
    <xf numFmtId="165" fontId="16" fillId="0" borderId="138" xfId="6" applyBorder="1"/>
    <xf numFmtId="165" fontId="16" fillId="0" borderId="139" xfId="6" applyBorder="1"/>
    <xf numFmtId="165" fontId="16" fillId="0" borderId="141" xfId="6" applyBorder="1"/>
    <xf numFmtId="0" fontId="1" fillId="0" borderId="0" xfId="8"/>
    <xf numFmtId="165" fontId="16" fillId="2" borderId="138" xfId="6" applyFill="1" applyBorder="1"/>
    <xf numFmtId="165" fontId="16" fillId="2" borderId="139" xfId="6" applyFill="1" applyBorder="1"/>
    <xf numFmtId="165" fontId="16" fillId="2" borderId="141" xfId="6" applyFill="1" applyBorder="1"/>
    <xf numFmtId="165" fontId="16" fillId="2" borderId="3" xfId="6" applyFill="1" applyBorder="1"/>
    <xf numFmtId="165" fontId="16" fillId="2" borderId="0" xfId="6" applyFill="1"/>
    <xf numFmtId="165" fontId="16" fillId="2" borderId="4" xfId="6" applyFill="1" applyBorder="1"/>
    <xf numFmtId="170" fontId="89" fillId="0" borderId="3" xfId="6" applyNumberFormat="1" applyFont="1" applyBorder="1"/>
    <xf numFmtId="170" fontId="89" fillId="0" borderId="0" xfId="6" applyNumberFormat="1" applyFont="1"/>
    <xf numFmtId="170" fontId="89" fillId="0" borderId="4" xfId="6" applyNumberFormat="1" applyFont="1" applyBorder="1"/>
    <xf numFmtId="0" fontId="1" fillId="0" borderId="140" xfId="8" applyBorder="1"/>
    <xf numFmtId="1" fontId="90" fillId="8" borderId="140" xfId="8" applyNumberFormat="1" applyFont="1" applyFill="1" applyBorder="1" applyAlignment="1">
      <alignment horizontal="right"/>
    </xf>
    <xf numFmtId="0" fontId="1" fillId="0" borderId="3" xfId="8" applyBorder="1"/>
    <xf numFmtId="0" fontId="25" fillId="8" borderId="73" xfId="8" applyFont="1" applyFill="1" applyBorder="1" applyAlignment="1">
      <alignment horizontal="right" vertical="top"/>
    </xf>
    <xf numFmtId="0" fontId="25" fillId="8" borderId="74" xfId="8" applyFont="1" applyFill="1" applyBorder="1" applyAlignment="1">
      <alignment horizontal="right" vertical="top"/>
    </xf>
    <xf numFmtId="165" fontId="25" fillId="8" borderId="0" xfId="6" applyFont="1" applyFill="1" applyAlignment="1">
      <alignment horizontal="right" vertical="top"/>
    </xf>
    <xf numFmtId="165" fontId="25" fillId="8" borderId="142" xfId="6" applyFont="1" applyFill="1" applyBorder="1" applyAlignment="1">
      <alignment horizontal="right" vertical="top"/>
    </xf>
    <xf numFmtId="165" fontId="25" fillId="8" borderId="143" xfId="6" applyFont="1" applyFill="1" applyBorder="1" applyAlignment="1">
      <alignment horizontal="right" vertical="top"/>
    </xf>
    <xf numFmtId="165" fontId="25" fillId="8" borderId="4" xfId="6" applyFont="1" applyFill="1" applyBorder="1" applyAlignment="1">
      <alignment horizontal="right" vertical="top"/>
    </xf>
    <xf numFmtId="166" fontId="25" fillId="8" borderId="55" xfId="9" applyNumberFormat="1" applyFont="1" applyFill="1" applyBorder="1" applyAlignment="1">
      <alignment horizontal="right" vertical="top"/>
    </xf>
    <xf numFmtId="166" fontId="25" fillId="0" borderId="55" xfId="9" applyNumberFormat="1" applyFont="1" applyFill="1" applyBorder="1" applyAlignment="1">
      <alignment horizontal="right" vertical="top"/>
    </xf>
    <xf numFmtId="170" fontId="14" fillId="8" borderId="55" xfId="6" applyNumberFormat="1" applyFont="1" applyFill="1" applyBorder="1"/>
    <xf numFmtId="165" fontId="14" fillId="8" borderId="55" xfId="6" applyFont="1" applyFill="1" applyBorder="1"/>
    <xf numFmtId="0" fontId="2" fillId="0" borderId="3" xfId="8" applyFont="1" applyBorder="1"/>
    <xf numFmtId="166" fontId="1" fillId="8" borderId="55" xfId="9" applyNumberFormat="1" applyFont="1" applyFill="1" applyBorder="1"/>
    <xf numFmtId="166" fontId="1" fillId="0" borderId="55" xfId="9" applyNumberFormat="1" applyFont="1" applyBorder="1"/>
    <xf numFmtId="0" fontId="1" fillId="0" borderId="3" xfId="8" applyBorder="1" applyAlignment="1">
      <alignment horizontal="left" indent="2"/>
    </xf>
    <xf numFmtId="0" fontId="2" fillId="0" borderId="70" xfId="8" applyFont="1" applyBorder="1"/>
    <xf numFmtId="166" fontId="2" fillId="8" borderId="55" xfId="9" applyNumberFormat="1" applyFont="1" applyFill="1" applyBorder="1"/>
    <xf numFmtId="166" fontId="2" fillId="0" borderId="55" xfId="9" applyNumberFormat="1" applyFont="1" applyBorder="1"/>
    <xf numFmtId="170" fontId="25" fillId="8" borderId="55" xfId="10" applyNumberFormat="1" applyFont="1" applyFill="1" applyBorder="1"/>
    <xf numFmtId="171" fontId="25" fillId="8" borderId="55" xfId="10" applyNumberFormat="1" applyFont="1" applyFill="1" applyBorder="1"/>
    <xf numFmtId="170" fontId="14" fillId="8" borderId="55" xfId="10" applyNumberFormat="1" applyFont="1" applyFill="1" applyBorder="1"/>
    <xf numFmtId="167" fontId="14" fillId="8" borderId="55" xfId="10" applyNumberFormat="1" applyFont="1" applyFill="1" applyBorder="1"/>
    <xf numFmtId="167" fontId="1" fillId="0" borderId="0" xfId="8" applyNumberFormat="1"/>
    <xf numFmtId="165" fontId="25" fillId="0" borderId="3" xfId="6" applyFont="1" applyBorder="1"/>
    <xf numFmtId="178" fontId="1" fillId="0" borderId="0" xfId="8" applyNumberFormat="1"/>
    <xf numFmtId="165" fontId="14" fillId="0" borderId="3" xfId="6" applyFont="1" applyBorder="1" applyAlignment="1">
      <alignment horizontal="left" indent="1"/>
    </xf>
    <xf numFmtId="167" fontId="25" fillId="8" borderId="55" xfId="10" applyNumberFormat="1" applyFont="1" applyFill="1" applyBorder="1"/>
    <xf numFmtId="165" fontId="25" fillId="0" borderId="138" xfId="6" applyFont="1" applyBorder="1"/>
    <xf numFmtId="165" fontId="14" fillId="0" borderId="3" xfId="6" applyFont="1" applyBorder="1" applyAlignment="1">
      <alignment horizontal="left" indent="2"/>
    </xf>
    <xf numFmtId="165" fontId="14" fillId="0" borderId="5" xfId="6" applyFont="1" applyBorder="1" applyAlignment="1">
      <alignment horizontal="left" indent="1"/>
    </xf>
    <xf numFmtId="0" fontId="1" fillId="0" borderId="4" xfId="8" applyBorder="1"/>
    <xf numFmtId="0" fontId="14" fillId="0" borderId="3" xfId="8" applyFont="1" applyBorder="1"/>
    <xf numFmtId="0" fontId="14" fillId="0" borderId="0" xfId="8" applyFont="1"/>
    <xf numFmtId="0" fontId="14" fillId="0" borderId="138" xfId="8" applyFont="1" applyBorder="1"/>
    <xf numFmtId="0" fontId="14" fillId="0" borderId="139" xfId="8" applyFont="1" applyBorder="1"/>
    <xf numFmtId="0" fontId="1" fillId="0" borderId="141" xfId="8" applyBorder="1"/>
    <xf numFmtId="0" fontId="1" fillId="0" borderId="138" xfId="8" applyBorder="1"/>
    <xf numFmtId="0" fontId="1" fillId="0" borderId="139" xfId="8" applyBorder="1"/>
    <xf numFmtId="165" fontId="23" fillId="0" borderId="3" xfId="7" applyFont="1" applyBorder="1"/>
    <xf numFmtId="165" fontId="23" fillId="0" borderId="0" xfId="7" applyFont="1"/>
    <xf numFmtId="165" fontId="23" fillId="0" borderId="4" xfId="7" applyFont="1" applyBorder="1"/>
    <xf numFmtId="165" fontId="23" fillId="0" borderId="144" xfId="7" applyFont="1" applyBorder="1"/>
    <xf numFmtId="165" fontId="23" fillId="0" borderId="145" xfId="7" applyFont="1" applyBorder="1"/>
    <xf numFmtId="165" fontId="23" fillId="0" borderId="146" xfId="7" applyFont="1" applyBorder="1"/>
    <xf numFmtId="0" fontId="16" fillId="0" borderId="0" xfId="8" applyFont="1"/>
    <xf numFmtId="165" fontId="66" fillId="23" borderId="0" xfId="6" applyFont="1" applyFill="1" applyAlignment="1">
      <alignment horizontal="center"/>
    </xf>
    <xf numFmtId="165" fontId="12" fillId="3" borderId="70" xfId="6" applyFont="1" applyFill="1" applyBorder="1" applyAlignment="1">
      <alignment horizontal="left" vertical="center"/>
    </xf>
    <xf numFmtId="165" fontId="12" fillId="3" borderId="119" xfId="6" applyFont="1" applyFill="1" applyBorder="1" applyAlignment="1">
      <alignment horizontal="left"/>
    </xf>
    <xf numFmtId="165" fontId="66" fillId="3" borderId="119" xfId="6" applyFont="1" applyFill="1" applyBorder="1" applyAlignment="1">
      <alignment horizontal="left"/>
    </xf>
    <xf numFmtId="165" fontId="66" fillId="3" borderId="120" xfId="6" applyFont="1" applyFill="1" applyBorder="1" applyAlignment="1">
      <alignment horizontal="left"/>
    </xf>
    <xf numFmtId="165" fontId="66" fillId="23" borderId="147" xfId="6" applyFont="1" applyFill="1" applyBorder="1" applyAlignment="1">
      <alignment horizontal="center"/>
    </xf>
    <xf numFmtId="179" fontId="25" fillId="8" borderId="55" xfId="4" applyNumberFormat="1" applyFont="1" applyFill="1" applyBorder="1" applyAlignment="1">
      <alignment horizontal="right" vertical="center"/>
    </xf>
    <xf numFmtId="1" fontId="25" fillId="8" borderId="55" xfId="4" applyNumberFormat="1" applyFont="1" applyFill="1" applyBorder="1" applyAlignment="1">
      <alignment horizontal="center" vertical="center"/>
    </xf>
    <xf numFmtId="0" fontId="25" fillId="8" borderId="148" xfId="6" quotePrefix="1" applyNumberFormat="1" applyFont="1" applyFill="1" applyBorder="1" applyAlignment="1" applyProtection="1">
      <alignment horizontal="center" vertical="center"/>
      <protection locked="0"/>
    </xf>
    <xf numFmtId="0" fontId="25" fillId="8" borderId="148" xfId="6" applyNumberFormat="1" applyFont="1" applyFill="1" applyBorder="1" applyAlignment="1" applyProtection="1">
      <alignment horizontal="center" vertical="center"/>
      <protection locked="0"/>
    </xf>
    <xf numFmtId="165" fontId="14" fillId="0" borderId="0" xfId="7" applyFont="1" applyAlignment="1">
      <alignment wrapText="1"/>
    </xf>
    <xf numFmtId="165" fontId="14" fillId="0" borderId="0" xfId="7" applyFont="1" applyAlignment="1">
      <alignment horizontal="center"/>
    </xf>
    <xf numFmtId="165" fontId="25" fillId="0" borderId="55" xfId="7" applyFont="1" applyBorder="1" applyAlignment="1">
      <alignment wrapText="1"/>
    </xf>
    <xf numFmtId="3" fontId="25" fillId="8" borderId="55" xfId="7" applyNumberFormat="1" applyFont="1" applyFill="1" applyBorder="1" applyAlignment="1">
      <alignment horizontal="right" vertical="center"/>
    </xf>
    <xf numFmtId="3" fontId="25" fillId="0" borderId="55" xfId="7" applyNumberFormat="1" applyFont="1" applyBorder="1" applyAlignment="1">
      <alignment horizontal="right" vertical="center"/>
    </xf>
    <xf numFmtId="168" fontId="14" fillId="0" borderId="0" xfId="7" applyNumberFormat="1" applyFont="1" applyAlignment="1">
      <alignment horizontal="right" vertical="center"/>
    </xf>
    <xf numFmtId="167" fontId="25" fillId="8" borderId="148" xfId="2" applyNumberFormat="1" applyFont="1" applyFill="1" applyBorder="1" applyAlignment="1">
      <alignment horizontal="right" vertical="center"/>
    </xf>
    <xf numFmtId="165" fontId="14" fillId="0" borderId="55" xfId="7" applyFont="1" applyBorder="1" applyAlignment="1">
      <alignment horizontal="left" vertical="center" wrapText="1"/>
    </xf>
    <xf numFmtId="170" fontId="14" fillId="8" borderId="55" xfId="7" applyNumberFormat="1" applyFont="1" applyFill="1" applyBorder="1" applyAlignment="1">
      <alignment horizontal="right" vertical="center" wrapText="1"/>
    </xf>
    <xf numFmtId="170" fontId="14" fillId="0" borderId="55" xfId="7" applyNumberFormat="1" applyFont="1" applyBorder="1" applyAlignment="1">
      <alignment horizontal="right" vertical="center" wrapText="1"/>
    </xf>
    <xf numFmtId="168" fontId="14" fillId="0" borderId="0" xfId="7" applyNumberFormat="1" applyFont="1" applyAlignment="1">
      <alignment horizontal="right" vertical="center" wrapText="1"/>
    </xf>
    <xf numFmtId="167" fontId="14" fillId="8" borderId="148" xfId="2" applyNumberFormat="1" applyFont="1" applyFill="1" applyBorder="1" applyAlignment="1">
      <alignment horizontal="right" vertical="center" wrapText="1"/>
    </xf>
    <xf numFmtId="167" fontId="92" fillId="18" borderId="0" xfId="4" applyNumberFormat="1" applyFont="1" applyFill="1"/>
    <xf numFmtId="168" fontId="14" fillId="0" borderId="145" xfId="7" applyNumberFormat="1" applyFont="1" applyBorder="1" applyAlignment="1">
      <alignment horizontal="right" vertical="center" wrapText="1"/>
    </xf>
    <xf numFmtId="165" fontId="14" fillId="0" borderId="149" xfId="7" applyFont="1" applyBorder="1" applyAlignment="1">
      <alignment horizontal="left" vertical="center" wrapText="1"/>
    </xf>
    <xf numFmtId="170" fontId="14" fillId="8" borderId="149" xfId="7" applyNumberFormat="1" applyFont="1" applyFill="1" applyBorder="1" applyAlignment="1">
      <alignment horizontal="right" vertical="center" wrapText="1"/>
    </xf>
    <xf numFmtId="170" fontId="14" fillId="0" borderId="149" xfId="7" applyNumberFormat="1" applyFont="1" applyBorder="1" applyAlignment="1">
      <alignment horizontal="right" vertical="center" wrapText="1"/>
    </xf>
    <xf numFmtId="170" fontId="14" fillId="8" borderId="103" xfId="7" applyNumberFormat="1" applyFont="1" applyFill="1" applyBorder="1" applyAlignment="1">
      <alignment horizontal="right" vertical="center" wrapText="1"/>
    </xf>
    <xf numFmtId="170" fontId="14" fillId="0" borderId="103" xfId="7" applyNumberFormat="1" applyFont="1" applyBorder="1" applyAlignment="1">
      <alignment horizontal="right" vertical="center" wrapText="1"/>
    </xf>
    <xf numFmtId="168" fontId="14" fillId="0" borderId="13" xfId="7" applyNumberFormat="1" applyFont="1" applyBorder="1" applyAlignment="1">
      <alignment horizontal="right" vertical="center" wrapText="1"/>
    </xf>
    <xf numFmtId="167" fontId="14" fillId="8" borderId="150" xfId="2" applyNumberFormat="1" applyFont="1" applyFill="1" applyBorder="1" applyAlignment="1">
      <alignment horizontal="right" vertical="center" wrapText="1"/>
    </xf>
    <xf numFmtId="165" fontId="14" fillId="0" borderId="0" xfId="7" applyFont="1" applyAlignment="1">
      <alignment horizontal="left" vertical="center" wrapText="1"/>
    </xf>
    <xf numFmtId="170" fontId="14" fillId="0" borderId="0" xfId="7" applyNumberFormat="1" applyFont="1" applyAlignment="1">
      <alignment horizontal="right" vertical="center" wrapText="1"/>
    </xf>
    <xf numFmtId="167" fontId="14" fillId="0" borderId="0" xfId="2" applyNumberFormat="1" applyFont="1" applyFill="1" applyBorder="1" applyAlignment="1">
      <alignment horizontal="right" vertical="center" wrapText="1"/>
    </xf>
    <xf numFmtId="165" fontId="12" fillId="3" borderId="151" xfId="6" applyFont="1" applyFill="1" applyBorder="1" applyAlignment="1">
      <alignment horizontal="left" vertical="center"/>
    </xf>
    <xf numFmtId="165" fontId="66" fillId="3" borderId="152" xfId="6" applyFont="1" applyFill="1" applyBorder="1" applyAlignment="1">
      <alignment horizontal="right" vertical="center"/>
    </xf>
    <xf numFmtId="165" fontId="66" fillId="3" borderId="153" xfId="6" applyFont="1" applyFill="1" applyBorder="1" applyAlignment="1">
      <alignment horizontal="right" vertical="center"/>
    </xf>
    <xf numFmtId="0" fontId="61" fillId="0" borderId="0" xfId="4" applyFont="1" applyAlignment="1">
      <alignment wrapText="1"/>
    </xf>
    <xf numFmtId="0" fontId="61" fillId="0" borderId="0" xfId="4" applyFont="1" applyAlignment="1">
      <alignment horizontal="right" vertical="center"/>
    </xf>
    <xf numFmtId="165" fontId="25" fillId="7" borderId="154" xfId="6" applyFont="1" applyFill="1" applyBorder="1" applyAlignment="1">
      <alignment wrapText="1"/>
    </xf>
    <xf numFmtId="179" fontId="25" fillId="8" borderId="155" xfId="4" applyNumberFormat="1" applyFont="1" applyFill="1" applyBorder="1" applyAlignment="1">
      <alignment horizontal="right" vertical="center"/>
    </xf>
    <xf numFmtId="179" fontId="25" fillId="8" borderId="154" xfId="4" applyNumberFormat="1" applyFont="1" applyFill="1" applyBorder="1" applyAlignment="1">
      <alignment horizontal="right" vertical="center"/>
    </xf>
    <xf numFmtId="165" fontId="14" fillId="0" borderId="156" xfId="6" applyFont="1" applyBorder="1" applyAlignment="1">
      <alignment horizontal="right" vertical="center"/>
    </xf>
    <xf numFmtId="165" fontId="25" fillId="7" borderId="159" xfId="6" applyFont="1" applyFill="1" applyBorder="1" applyAlignment="1">
      <alignment wrapText="1"/>
    </xf>
    <xf numFmtId="1" fontId="25" fillId="8" borderId="160" xfId="4" applyNumberFormat="1" applyFont="1" applyFill="1" applyBorder="1" applyAlignment="1">
      <alignment horizontal="right"/>
    </xf>
    <xf numFmtId="1" fontId="25" fillId="8" borderId="161" xfId="4" applyNumberFormat="1" applyFont="1" applyFill="1" applyBorder="1" applyAlignment="1">
      <alignment horizontal="right"/>
    </xf>
    <xf numFmtId="165" fontId="14" fillId="0" borderId="73" xfId="6" applyFont="1" applyBorder="1" applyAlignment="1">
      <alignment horizontal="right" vertical="center"/>
    </xf>
    <xf numFmtId="0" fontId="25" fillId="8" borderId="162" xfId="6" quotePrefix="1" applyNumberFormat="1" applyFont="1" applyFill="1" applyBorder="1" applyAlignment="1" applyProtection="1">
      <alignment horizontal="right" vertical="center"/>
      <protection locked="0"/>
    </xf>
    <xf numFmtId="0" fontId="25" fillId="8" borderId="158" xfId="6" applyNumberFormat="1" applyFont="1" applyFill="1" applyBorder="1" applyAlignment="1" applyProtection="1">
      <alignment horizontal="right" vertical="center"/>
      <protection locked="0"/>
    </xf>
    <xf numFmtId="165" fontId="14" fillId="0" borderId="0" xfId="7" applyFont="1" applyAlignment="1">
      <alignment horizontal="right" vertical="center"/>
    </xf>
    <xf numFmtId="168" fontId="14" fillId="0" borderId="73" xfId="7" applyNumberFormat="1" applyFont="1" applyBorder="1" applyAlignment="1">
      <alignment horizontal="right" vertical="center"/>
    </xf>
    <xf numFmtId="165" fontId="25" fillId="0" borderId="162" xfId="7" applyFont="1" applyBorder="1" applyAlignment="1">
      <alignment wrapText="1"/>
    </xf>
    <xf numFmtId="170" fontId="25" fillId="8" borderId="162" xfId="7" applyNumberFormat="1" applyFont="1" applyFill="1" applyBorder="1" applyAlignment="1">
      <alignment horizontal="right" vertical="center"/>
    </xf>
    <xf numFmtId="170" fontId="25" fillId="0" borderId="162" xfId="7" applyNumberFormat="1" applyFont="1" applyBorder="1" applyAlignment="1">
      <alignment horizontal="right" vertical="center"/>
    </xf>
    <xf numFmtId="170" fontId="25" fillId="8" borderId="151" xfId="7" applyNumberFormat="1" applyFont="1" applyFill="1" applyBorder="1" applyAlignment="1">
      <alignment horizontal="right" vertical="center"/>
    </xf>
    <xf numFmtId="168" fontId="25" fillId="0" borderId="73" xfId="7" applyNumberFormat="1" applyFont="1" applyBorder="1" applyAlignment="1">
      <alignment horizontal="right" vertical="center"/>
    </xf>
    <xf numFmtId="167" fontId="25" fillId="8" borderId="153" xfId="2" applyNumberFormat="1" applyFont="1" applyFill="1" applyBorder="1" applyAlignment="1">
      <alignment horizontal="right" vertical="center"/>
    </xf>
    <xf numFmtId="167" fontId="25" fillId="8" borderId="162" xfId="2" applyNumberFormat="1" applyFont="1" applyFill="1" applyBorder="1" applyAlignment="1">
      <alignment horizontal="right" vertical="center"/>
    </xf>
    <xf numFmtId="180" fontId="25" fillId="8" borderId="162" xfId="7" applyNumberFormat="1" applyFont="1" applyFill="1" applyBorder="1"/>
    <xf numFmtId="180" fontId="25" fillId="0" borderId="162" xfId="7" applyNumberFormat="1" applyFont="1" applyBorder="1"/>
    <xf numFmtId="165" fontId="14" fillId="0" borderId="162" xfId="7" applyFont="1" applyBorder="1" applyAlignment="1">
      <alignment wrapText="1"/>
    </xf>
    <xf numFmtId="170" fontId="14" fillId="8" borderId="162" xfId="7" applyNumberFormat="1" applyFont="1" applyFill="1" applyBorder="1" applyAlignment="1">
      <alignment horizontal="right" vertical="center"/>
    </xf>
    <xf numFmtId="170" fontId="14" fillId="0" borderId="162" xfId="7" applyNumberFormat="1" applyFont="1" applyBorder="1" applyAlignment="1">
      <alignment horizontal="right" vertical="center"/>
    </xf>
    <xf numFmtId="170" fontId="14" fillId="8" borderId="151" xfId="7" applyNumberFormat="1" applyFont="1" applyFill="1" applyBorder="1" applyAlignment="1">
      <alignment horizontal="right" vertical="center"/>
    </xf>
    <xf numFmtId="167" fontId="14" fillId="8" borderId="153" xfId="2" applyNumberFormat="1" applyFont="1" applyFill="1" applyBorder="1" applyAlignment="1">
      <alignment horizontal="right" vertical="center"/>
    </xf>
    <xf numFmtId="167" fontId="14" fillId="8" borderId="162" xfId="2" applyNumberFormat="1" applyFont="1" applyFill="1" applyBorder="1" applyAlignment="1">
      <alignment horizontal="right" vertical="center"/>
    </xf>
    <xf numFmtId="170" fontId="14" fillId="0" borderId="162" xfId="7" applyNumberFormat="1" applyFont="1" applyBorder="1" applyAlignment="1">
      <alignment wrapText="1"/>
    </xf>
    <xf numFmtId="170" fontId="14" fillId="0" borderId="73" xfId="7" applyNumberFormat="1" applyFont="1" applyBorder="1" applyAlignment="1">
      <alignment horizontal="right" vertical="center"/>
    </xf>
    <xf numFmtId="170" fontId="82" fillId="0" borderId="162" xfId="7" applyNumberFormat="1" applyFont="1" applyBorder="1" applyAlignment="1">
      <alignment horizontal="left" vertical="center" wrapText="1" indent="2"/>
    </xf>
    <xf numFmtId="170" fontId="82" fillId="0" borderId="73" xfId="7" applyNumberFormat="1" applyFont="1" applyBorder="1" applyAlignment="1">
      <alignment horizontal="right" vertical="center"/>
    </xf>
    <xf numFmtId="167" fontId="82" fillId="8" borderId="153" xfId="2" applyNumberFormat="1" applyFont="1" applyFill="1" applyBorder="1" applyAlignment="1">
      <alignment horizontal="right" vertical="center"/>
    </xf>
    <xf numFmtId="167" fontId="82" fillId="8" borderId="162" xfId="2" applyNumberFormat="1" applyFont="1" applyFill="1" applyBorder="1" applyAlignment="1">
      <alignment horizontal="right" vertical="center"/>
    </xf>
    <xf numFmtId="170" fontId="14" fillId="0" borderId="162" xfId="7" applyNumberFormat="1" applyFont="1" applyBorder="1" applyAlignment="1">
      <alignment horizontal="left" vertical="center" wrapText="1"/>
    </xf>
    <xf numFmtId="170" fontId="14" fillId="0" borderId="74" xfId="7" applyNumberFormat="1" applyFont="1" applyBorder="1" applyAlignment="1">
      <alignment horizontal="right" vertical="center"/>
    </xf>
    <xf numFmtId="165" fontId="83" fillId="0" borderId="0" xfId="7" applyFont="1" applyAlignment="1">
      <alignment wrapText="1"/>
    </xf>
    <xf numFmtId="176" fontId="14" fillId="0" borderId="0" xfId="7" applyNumberFormat="1" applyFont="1"/>
    <xf numFmtId="168" fontId="14" fillId="0" borderId="0" xfId="7" applyNumberFormat="1" applyFont="1"/>
    <xf numFmtId="167" fontId="1" fillId="0" borderId="0" xfId="4" applyNumberFormat="1" applyFont="1"/>
    <xf numFmtId="179" fontId="25" fillId="8" borderId="162" xfId="4" applyNumberFormat="1" applyFont="1" applyFill="1" applyBorder="1" applyAlignment="1">
      <alignment horizontal="right" vertical="center"/>
    </xf>
    <xf numFmtId="165" fontId="25" fillId="0" borderId="156" xfId="6" applyFont="1" applyBorder="1"/>
    <xf numFmtId="1" fontId="25" fillId="8" borderId="162" xfId="4" applyNumberFormat="1" applyFont="1" applyFill="1" applyBorder="1" applyAlignment="1">
      <alignment horizontal="right" vertical="center"/>
    </xf>
    <xf numFmtId="165" fontId="25" fillId="0" borderId="73" xfId="6" applyFont="1" applyBorder="1"/>
    <xf numFmtId="167" fontId="25" fillId="8" borderId="162" xfId="6" quotePrefix="1" applyNumberFormat="1" applyFont="1" applyFill="1" applyBorder="1" applyAlignment="1" applyProtection="1">
      <alignment horizontal="center"/>
      <protection locked="0"/>
    </xf>
    <xf numFmtId="167" fontId="25" fillId="8" borderId="162" xfId="6" applyNumberFormat="1" applyFont="1" applyFill="1" applyBorder="1" applyAlignment="1" applyProtection="1">
      <alignment horizontal="center"/>
      <protection locked="0"/>
    </xf>
    <xf numFmtId="0" fontId="1" fillId="0" borderId="162" xfId="4" applyFont="1" applyBorder="1" applyAlignment="1">
      <alignment vertical="center" wrapText="1"/>
    </xf>
    <xf numFmtId="2" fontId="1" fillId="8" borderId="162" xfId="4" applyNumberFormat="1" applyFont="1" applyFill="1" applyBorder="1" applyAlignment="1">
      <alignment horizontal="right" vertical="center"/>
    </xf>
    <xf numFmtId="2" fontId="1" fillId="0" borderId="162" xfId="4" applyNumberFormat="1" applyFont="1" applyBorder="1" applyAlignment="1">
      <alignment horizontal="right" vertical="center"/>
    </xf>
    <xf numFmtId="0" fontId="1" fillId="0" borderId="73" xfId="4" applyFont="1" applyBorder="1" applyAlignment="1">
      <alignment horizontal="right" vertical="center"/>
    </xf>
    <xf numFmtId="2" fontId="14" fillId="8" borderId="162" xfId="2" applyNumberFormat="1" applyFont="1" applyFill="1" applyBorder="1" applyAlignment="1">
      <alignment horizontal="right" vertical="center"/>
    </xf>
    <xf numFmtId="0" fontId="1" fillId="0" borderId="74" xfId="4" applyFont="1" applyBorder="1" applyAlignment="1">
      <alignment horizontal="right" vertical="center"/>
    </xf>
    <xf numFmtId="0" fontId="1" fillId="0" borderId="0" xfId="4" applyFont="1" applyAlignment="1">
      <alignment wrapText="1"/>
    </xf>
    <xf numFmtId="0" fontId="3" fillId="0" borderId="0" xfId="4" applyAlignment="1">
      <alignment wrapText="1"/>
    </xf>
    <xf numFmtId="165" fontId="16" fillId="0" borderId="0" xfId="7" applyAlignment="1">
      <alignment horizontal="left"/>
    </xf>
    <xf numFmtId="165" fontId="16" fillId="24" borderId="163" xfId="6" applyFill="1" applyBorder="1"/>
    <xf numFmtId="165" fontId="16" fillId="24" borderId="139" xfId="6" applyFill="1" applyBorder="1"/>
    <xf numFmtId="165" fontId="16" fillId="24" borderId="165" xfId="6" applyFill="1" applyBorder="1"/>
    <xf numFmtId="165" fontId="16" fillId="24" borderId="3" xfId="6" applyFill="1" applyBorder="1"/>
    <xf numFmtId="165" fontId="16" fillId="24" borderId="0" xfId="6" applyFill="1"/>
    <xf numFmtId="165" fontId="16" fillId="24" borderId="4" xfId="6" applyFill="1" applyBorder="1"/>
    <xf numFmtId="0" fontId="14" fillId="0" borderId="0" xfId="11" applyAlignment="1">
      <alignment vertical="center"/>
    </xf>
    <xf numFmtId="0" fontId="94" fillId="0" borderId="3" xfId="11" applyFont="1" applyBorder="1" applyAlignment="1">
      <alignment vertical="center"/>
    </xf>
    <xf numFmtId="0" fontId="95" fillId="0" borderId="0" xfId="11" applyFont="1" applyAlignment="1">
      <alignment vertical="center"/>
    </xf>
    <xf numFmtId="0" fontId="94" fillId="0" borderId="0" xfId="11" applyFont="1" applyAlignment="1">
      <alignment vertical="center"/>
    </xf>
    <xf numFmtId="0" fontId="14" fillId="0" borderId="4" xfId="11" applyBorder="1" applyAlignment="1">
      <alignment vertical="center"/>
    </xf>
    <xf numFmtId="0" fontId="14" fillId="0" borderId="3" xfId="11" applyBorder="1"/>
    <xf numFmtId="0" fontId="14" fillId="0" borderId="0" xfId="11"/>
    <xf numFmtId="0" fontId="14" fillId="0" borderId="4" xfId="11" applyBorder="1"/>
    <xf numFmtId="0" fontId="14" fillId="0" borderId="166" xfId="11" applyBorder="1"/>
    <xf numFmtId="0" fontId="14" fillId="0" borderId="167" xfId="11" applyBorder="1"/>
    <xf numFmtId="0" fontId="14" fillId="0" borderId="168" xfId="11" applyBorder="1"/>
    <xf numFmtId="165" fontId="16" fillId="25" borderId="163" xfId="6" applyFill="1" applyBorder="1"/>
    <xf numFmtId="165" fontId="16" fillId="25" borderId="139" xfId="6" applyFill="1" applyBorder="1"/>
    <xf numFmtId="165" fontId="16" fillId="25" borderId="165" xfId="6" applyFill="1" applyBorder="1"/>
    <xf numFmtId="165" fontId="16" fillId="25" borderId="3" xfId="6" applyFill="1" applyBorder="1"/>
    <xf numFmtId="165" fontId="16" fillId="25" borderId="0" xfId="6" applyFill="1"/>
    <xf numFmtId="165" fontId="16" fillId="25" borderId="4" xfId="6" applyFill="1" applyBorder="1"/>
    <xf numFmtId="0" fontId="25" fillId="0" borderId="3" xfId="11" applyFont="1" applyBorder="1"/>
    <xf numFmtId="0" fontId="79" fillId="0" borderId="3" xfId="11" applyFont="1" applyBorder="1"/>
    <xf numFmtId="0" fontId="79" fillId="0" borderId="0" xfId="11" applyFont="1"/>
    <xf numFmtId="0" fontId="79" fillId="0" borderId="4" xfId="11" applyFont="1" applyBorder="1"/>
    <xf numFmtId="0" fontId="38" fillId="0" borderId="3" xfId="11" applyFont="1" applyBorder="1"/>
    <xf numFmtId="0" fontId="83" fillId="0" borderId="0" xfId="11" applyFont="1"/>
    <xf numFmtId="0" fontId="83" fillId="0" borderId="4" xfId="11" applyFont="1" applyBorder="1"/>
    <xf numFmtId="0" fontId="38" fillId="0" borderId="3" xfId="11" applyFont="1" applyBorder="1" applyAlignment="1">
      <alignment wrapText="1"/>
    </xf>
    <xf numFmtId="0" fontId="83" fillId="0" borderId="0" xfId="11" applyFont="1" applyAlignment="1">
      <alignment vertical="center"/>
    </xf>
    <xf numFmtId="0" fontId="83" fillId="0" borderId="4" xfId="11" applyFont="1" applyBorder="1" applyAlignment="1">
      <alignment vertical="center"/>
    </xf>
    <xf numFmtId="0" fontId="38" fillId="0" borderId="3" xfId="11" applyFont="1" applyBorder="1" applyAlignment="1">
      <alignment vertical="center"/>
    </xf>
    <xf numFmtId="0" fontId="83" fillId="0" borderId="0" xfId="11" applyFont="1" applyAlignment="1">
      <alignment horizontal="left" vertical="center"/>
    </xf>
    <xf numFmtId="0" fontId="83" fillId="0" borderId="4" xfId="11" applyFont="1" applyBorder="1" applyAlignment="1">
      <alignment horizontal="left" vertical="center"/>
    </xf>
    <xf numFmtId="0" fontId="5" fillId="0" borderId="0" xfId="3" applyFont="1" applyAlignment="1">
      <alignment horizontal="center" vertical="center"/>
    </xf>
    <xf numFmtId="0" fontId="10" fillId="2" borderId="1" xfId="4" applyFont="1" applyFill="1" applyBorder="1" applyAlignment="1">
      <alignment horizontal="center"/>
    </xf>
    <xf numFmtId="0" fontId="10" fillId="2" borderId="2" xfId="4" applyFont="1" applyFill="1" applyBorder="1" applyAlignment="1">
      <alignment horizontal="center"/>
    </xf>
    <xf numFmtId="165" fontId="17" fillId="3" borderId="9" xfId="6" applyFont="1" applyFill="1" applyBorder="1" applyAlignment="1">
      <alignment horizontal="center"/>
    </xf>
    <xf numFmtId="165" fontId="17" fillId="3" borderId="10" xfId="6" applyFont="1" applyFill="1" applyBorder="1" applyAlignment="1">
      <alignment horizontal="center"/>
    </xf>
    <xf numFmtId="165" fontId="17" fillId="3" borderId="11" xfId="6" applyFont="1" applyFill="1" applyBorder="1" applyAlignment="1">
      <alignment horizontal="center"/>
    </xf>
    <xf numFmtId="165" fontId="17" fillId="3" borderId="0" xfId="6" applyFont="1" applyFill="1" applyAlignment="1">
      <alignment horizontal="center" vertical="center"/>
    </xf>
    <xf numFmtId="0" fontId="24" fillId="2" borderId="0" xfId="4" applyFont="1" applyFill="1" applyAlignment="1">
      <alignment horizontal="center" vertical="center"/>
    </xf>
    <xf numFmtId="0" fontId="25" fillId="8" borderId="14" xfId="6" quotePrefix="1" applyNumberFormat="1" applyFont="1" applyFill="1" applyBorder="1" applyAlignment="1" applyProtection="1">
      <alignment horizontal="left" vertical="center"/>
      <protection locked="0"/>
    </xf>
    <xf numFmtId="0" fontId="25" fillId="8" borderId="15" xfId="6" quotePrefix="1" applyNumberFormat="1" applyFont="1" applyFill="1" applyBorder="1" applyAlignment="1" applyProtection="1">
      <alignment horizontal="left" vertical="center"/>
      <protection locked="0"/>
    </xf>
    <xf numFmtId="0" fontId="25" fillId="8" borderId="16" xfId="6" quotePrefix="1" applyNumberFormat="1" applyFont="1" applyFill="1" applyBorder="1" applyAlignment="1" applyProtection="1">
      <alignment horizontal="center" vertical="center" wrapText="1"/>
      <protection locked="0"/>
    </xf>
    <xf numFmtId="0" fontId="25" fillId="8" borderId="17" xfId="6" quotePrefix="1" applyNumberFormat="1" applyFont="1" applyFill="1" applyBorder="1" applyAlignment="1" applyProtection="1">
      <alignment horizontal="center" vertical="center" wrapText="1"/>
      <protection locked="0"/>
    </xf>
    <xf numFmtId="0" fontId="25" fillId="8" borderId="32" xfId="6" quotePrefix="1" applyNumberFormat="1" applyFont="1" applyFill="1" applyBorder="1" applyAlignment="1" applyProtection="1">
      <alignment horizontal="center" vertical="center"/>
      <protection locked="0"/>
    </xf>
    <xf numFmtId="0" fontId="25" fillId="8" borderId="34" xfId="6" quotePrefix="1" applyNumberFormat="1" applyFont="1" applyFill="1" applyBorder="1" applyAlignment="1" applyProtection="1">
      <alignment horizontal="center" vertical="center"/>
      <protection locked="0"/>
    </xf>
    <xf numFmtId="165" fontId="17" fillId="3" borderId="3" xfId="6" applyFont="1" applyFill="1" applyBorder="1" applyAlignment="1">
      <alignment horizontal="center"/>
    </xf>
    <xf numFmtId="165" fontId="17" fillId="3" borderId="0" xfId="6" applyFont="1" applyFill="1" applyAlignment="1">
      <alignment horizontal="center"/>
    </xf>
    <xf numFmtId="165" fontId="17" fillId="3" borderId="4" xfId="6" applyFont="1" applyFill="1" applyBorder="1" applyAlignment="1">
      <alignment horizontal="center"/>
    </xf>
    <xf numFmtId="0" fontId="25" fillId="8" borderId="57" xfId="6" quotePrefix="1" applyNumberFormat="1" applyFont="1" applyFill="1" applyBorder="1" applyAlignment="1" applyProtection="1">
      <alignment horizontal="center"/>
      <protection locked="0"/>
    </xf>
    <xf numFmtId="0" fontId="25" fillId="8" borderId="58" xfId="6" quotePrefix="1" applyNumberFormat="1" applyFont="1" applyFill="1" applyBorder="1" applyAlignment="1" applyProtection="1">
      <alignment horizontal="center"/>
      <protection locked="0"/>
    </xf>
    <xf numFmtId="0" fontId="31" fillId="17" borderId="61" xfId="4" applyFont="1" applyFill="1" applyBorder="1" applyAlignment="1">
      <alignment horizontal="center" vertical="center"/>
    </xf>
    <xf numFmtId="0" fontId="31" fillId="17" borderId="62" xfId="4" applyFont="1" applyFill="1" applyBorder="1" applyAlignment="1">
      <alignment horizontal="center" vertical="center"/>
    </xf>
    <xf numFmtId="165" fontId="14" fillId="0" borderId="84" xfId="6" applyFont="1" applyBorder="1" applyAlignment="1">
      <alignment horizontal="left" vertical="center"/>
    </xf>
    <xf numFmtId="165" fontId="14" fillId="0" borderId="85" xfId="6" applyFont="1" applyBorder="1" applyAlignment="1">
      <alignment horizontal="left" vertical="center"/>
    </xf>
    <xf numFmtId="165" fontId="14" fillId="0" borderId="86" xfId="6" applyFont="1" applyBorder="1" applyAlignment="1">
      <alignment horizontal="left" vertical="center"/>
    </xf>
    <xf numFmtId="165" fontId="14" fillId="0" borderId="70" xfId="6" applyFont="1" applyBorder="1" applyAlignment="1">
      <alignment horizontal="left" vertical="center" wrapText="1"/>
    </xf>
    <xf numFmtId="165" fontId="14" fillId="0" borderId="72" xfId="6" applyFont="1" applyBorder="1" applyAlignment="1">
      <alignment horizontal="left" vertical="center" wrapText="1"/>
    </xf>
    <xf numFmtId="165" fontId="14" fillId="0" borderId="71" xfId="6" applyFont="1" applyBorder="1" applyAlignment="1">
      <alignment horizontal="left" vertical="center" wrapText="1"/>
    </xf>
    <xf numFmtId="165" fontId="25" fillId="0" borderId="70" xfId="6" applyFont="1" applyBorder="1" applyAlignment="1">
      <alignment horizontal="left" vertical="center" wrapText="1"/>
    </xf>
    <xf numFmtId="165" fontId="25" fillId="0" borderId="72" xfId="6" applyFont="1" applyBorder="1" applyAlignment="1">
      <alignment horizontal="left" vertical="center" wrapText="1"/>
    </xf>
    <xf numFmtId="165" fontId="25" fillId="0" borderId="71" xfId="6" applyFont="1" applyBorder="1" applyAlignment="1">
      <alignment horizontal="left" vertical="center" wrapText="1"/>
    </xf>
    <xf numFmtId="165" fontId="25" fillId="7" borderId="75" xfId="6" applyFont="1" applyFill="1" applyBorder="1" applyAlignment="1">
      <alignment horizontal="center" vertical="center" wrapText="1"/>
    </xf>
    <xf numFmtId="165" fontId="25" fillId="7" borderId="76" xfId="6" applyFont="1" applyFill="1" applyBorder="1" applyAlignment="1">
      <alignment horizontal="center" vertical="center" wrapText="1"/>
    </xf>
    <xf numFmtId="165" fontId="25" fillId="7" borderId="77" xfId="6" applyFont="1" applyFill="1" applyBorder="1" applyAlignment="1">
      <alignment horizontal="center" vertical="center" wrapText="1"/>
    </xf>
    <xf numFmtId="165" fontId="25" fillId="7" borderId="78" xfId="6" applyFont="1" applyFill="1" applyBorder="1" applyAlignment="1">
      <alignment horizontal="center" vertical="center" wrapText="1"/>
    </xf>
    <xf numFmtId="165" fontId="25" fillId="7" borderId="79" xfId="6" applyFont="1" applyFill="1" applyBorder="1" applyAlignment="1">
      <alignment horizontal="center" vertical="center" wrapText="1"/>
    </xf>
    <xf numFmtId="165" fontId="25" fillId="7" borderId="80" xfId="6" applyFont="1" applyFill="1" applyBorder="1" applyAlignment="1">
      <alignment horizontal="center" vertical="center" wrapText="1"/>
    </xf>
    <xf numFmtId="167" fontId="25" fillId="8" borderId="55" xfId="6" quotePrefix="1" applyNumberFormat="1" applyFont="1" applyFill="1" applyBorder="1" applyAlignment="1" applyProtection="1">
      <alignment horizontal="center"/>
      <protection locked="0"/>
    </xf>
    <xf numFmtId="0" fontId="25" fillId="8" borderId="55" xfId="6" quotePrefix="1" applyNumberFormat="1" applyFont="1" applyFill="1" applyBorder="1" applyAlignment="1" applyProtection="1">
      <alignment horizontal="center"/>
      <protection locked="0"/>
    </xf>
    <xf numFmtId="165" fontId="14" fillId="0" borderId="70" xfId="6" applyFont="1" applyBorder="1" applyAlignment="1">
      <alignment horizontal="left" wrapText="1"/>
    </xf>
    <xf numFmtId="165" fontId="14" fillId="0" borderId="72" xfId="6" applyFont="1" applyBorder="1" applyAlignment="1">
      <alignment horizontal="left" wrapText="1"/>
    </xf>
    <xf numFmtId="165" fontId="14" fillId="0" borderId="71" xfId="6" applyFont="1" applyBorder="1" applyAlignment="1">
      <alignment horizontal="left" wrapText="1"/>
    </xf>
    <xf numFmtId="165" fontId="25" fillId="0" borderId="70" xfId="6" applyFont="1" applyBorder="1" applyAlignment="1">
      <alignment horizontal="left" wrapText="1"/>
    </xf>
    <xf numFmtId="165" fontId="25" fillId="0" borderId="72" xfId="6" applyFont="1" applyBorder="1" applyAlignment="1">
      <alignment horizontal="left" wrapText="1"/>
    </xf>
    <xf numFmtId="165" fontId="25" fillId="0" borderId="71" xfId="6" applyFont="1" applyBorder="1" applyAlignment="1">
      <alignment horizontal="left" wrapText="1"/>
    </xf>
    <xf numFmtId="165" fontId="17" fillId="2" borderId="3" xfId="6" applyFont="1" applyFill="1" applyBorder="1" applyAlignment="1">
      <alignment horizontal="center"/>
    </xf>
    <xf numFmtId="165" fontId="17" fillId="2" borderId="0" xfId="6" applyFont="1" applyFill="1" applyAlignment="1">
      <alignment horizontal="center"/>
    </xf>
    <xf numFmtId="165" fontId="17" fillId="2" borderId="4" xfId="6" applyFont="1" applyFill="1" applyBorder="1" applyAlignment="1">
      <alignment horizontal="center"/>
    </xf>
    <xf numFmtId="165" fontId="38" fillId="0" borderId="3" xfId="6" applyFont="1" applyBorder="1" applyAlignment="1">
      <alignment horizontal="left"/>
    </xf>
    <xf numFmtId="165" fontId="38" fillId="0" borderId="0" xfId="6" applyFont="1" applyAlignment="1">
      <alignment horizontal="left"/>
    </xf>
    <xf numFmtId="165" fontId="14" fillId="0" borderId="0" xfId="6" applyFont="1" applyAlignment="1">
      <alignment horizontal="left"/>
    </xf>
    <xf numFmtId="165" fontId="50" fillId="14" borderId="3" xfId="6" applyFont="1" applyFill="1" applyBorder="1" applyAlignment="1">
      <alignment horizontal="left"/>
    </xf>
    <xf numFmtId="165" fontId="50" fillId="14" borderId="0" xfId="6" applyFont="1" applyFill="1" applyAlignment="1">
      <alignment horizontal="left"/>
    </xf>
    <xf numFmtId="0" fontId="60" fillId="8" borderId="87" xfId="6" quotePrefix="1" applyNumberFormat="1" applyFont="1" applyFill="1" applyBorder="1" applyAlignment="1" applyProtection="1">
      <alignment horizontal="center" vertical="center"/>
      <protection locked="0"/>
    </xf>
    <xf numFmtId="0" fontId="58" fillId="8" borderId="87" xfId="4" applyFont="1" applyFill="1" applyBorder="1" applyAlignment="1">
      <alignment horizontal="center" vertical="center" wrapText="1"/>
    </xf>
    <xf numFmtId="0" fontId="59" fillId="8" borderId="87" xfId="6" quotePrefix="1" applyNumberFormat="1" applyFont="1" applyFill="1" applyBorder="1" applyAlignment="1" applyProtection="1">
      <alignment horizontal="center" vertical="center"/>
      <protection locked="0"/>
    </xf>
    <xf numFmtId="0" fontId="63" fillId="0" borderId="0" xfId="4" applyFont="1" applyAlignment="1">
      <alignment horizontal="center"/>
    </xf>
    <xf numFmtId="0" fontId="3" fillId="0" borderId="0" xfId="4" applyAlignment="1">
      <alignment horizontal="center"/>
    </xf>
    <xf numFmtId="0" fontId="64" fillId="8" borderId="92" xfId="4" applyFont="1" applyFill="1" applyBorder="1" applyAlignment="1">
      <alignment horizontal="center"/>
    </xf>
    <xf numFmtId="0" fontId="64" fillId="8" borderId="93" xfId="4" applyFont="1" applyFill="1" applyBorder="1" applyAlignment="1">
      <alignment horizontal="center"/>
    </xf>
    <xf numFmtId="172" fontId="64" fillId="8" borderId="107" xfId="4" applyNumberFormat="1" applyFont="1" applyFill="1" applyBorder="1" applyAlignment="1">
      <alignment horizontal="center" vertical="center"/>
    </xf>
    <xf numFmtId="172" fontId="64" fillId="8" borderId="111" xfId="4" applyNumberFormat="1" applyFont="1" applyFill="1" applyBorder="1" applyAlignment="1">
      <alignment horizontal="center" vertical="center"/>
    </xf>
    <xf numFmtId="172" fontId="64" fillId="8" borderId="108" xfId="4" applyNumberFormat="1" applyFont="1" applyFill="1" applyBorder="1" applyAlignment="1">
      <alignment horizontal="center" vertical="center"/>
    </xf>
    <xf numFmtId="172" fontId="64" fillId="8" borderId="112" xfId="4" applyNumberFormat="1" applyFont="1" applyFill="1" applyBorder="1" applyAlignment="1">
      <alignment horizontal="center" vertical="center"/>
    </xf>
    <xf numFmtId="172" fontId="64" fillId="8" borderId="109" xfId="4" applyNumberFormat="1" applyFont="1" applyFill="1" applyBorder="1" applyAlignment="1">
      <alignment horizontal="center" vertical="center"/>
    </xf>
    <xf numFmtId="172" fontId="64" fillId="8" borderId="113" xfId="4" applyNumberFormat="1" applyFont="1" applyFill="1" applyBorder="1" applyAlignment="1">
      <alignment horizontal="center" vertical="center"/>
    </xf>
    <xf numFmtId="165" fontId="65" fillId="4" borderId="0" xfId="6" applyFont="1" applyFill="1" applyAlignment="1">
      <alignment horizontal="center"/>
    </xf>
    <xf numFmtId="165" fontId="12" fillId="3" borderId="0" xfId="6" applyFont="1" applyFill="1" applyAlignment="1">
      <alignment horizontal="center"/>
    </xf>
    <xf numFmtId="165" fontId="66" fillId="4" borderId="3" xfId="6" applyFont="1" applyFill="1" applyBorder="1" applyAlignment="1">
      <alignment horizontal="center"/>
    </xf>
    <xf numFmtId="165" fontId="66" fillId="4" borderId="0" xfId="6" applyFont="1" applyFill="1" applyAlignment="1">
      <alignment horizontal="center"/>
    </xf>
    <xf numFmtId="165" fontId="66" fillId="4" borderId="4" xfId="6" applyFont="1" applyFill="1" applyBorder="1" applyAlignment="1">
      <alignment horizontal="center"/>
    </xf>
    <xf numFmtId="0" fontId="73" fillId="8" borderId="121" xfId="6" applyNumberFormat="1" applyFont="1" applyFill="1" applyBorder="1" applyAlignment="1" applyProtection="1">
      <alignment horizontal="center" vertical="center" wrapText="1"/>
      <protection locked="0"/>
    </xf>
    <xf numFmtId="0" fontId="73" fillId="8" borderId="74" xfId="6" applyNumberFormat="1" applyFont="1" applyFill="1" applyBorder="1" applyAlignment="1" applyProtection="1">
      <alignment horizontal="center" vertical="center" wrapText="1"/>
      <protection locked="0"/>
    </xf>
    <xf numFmtId="165" fontId="12" fillId="3" borderId="3" xfId="6" applyFont="1" applyFill="1" applyBorder="1" applyAlignment="1">
      <alignment horizontal="center"/>
    </xf>
    <xf numFmtId="165" fontId="12" fillId="3" borderId="4" xfId="6" applyFont="1" applyFill="1" applyBorder="1" applyAlignment="1">
      <alignment horizontal="center"/>
    </xf>
    <xf numFmtId="0" fontId="25" fillId="8" borderId="121" xfId="6" applyNumberFormat="1" applyFont="1" applyFill="1" applyBorder="1" applyAlignment="1" applyProtection="1">
      <alignment horizontal="center" vertical="center" wrapText="1"/>
      <protection locked="0"/>
    </xf>
    <xf numFmtId="0" fontId="25" fillId="8" borderId="74" xfId="6" applyNumberFormat="1" applyFont="1" applyFill="1" applyBorder="1" applyAlignment="1" applyProtection="1">
      <alignment horizontal="center" vertical="center" wrapText="1"/>
      <protection locked="0"/>
    </xf>
    <xf numFmtId="165" fontId="17" fillId="3" borderId="70" xfId="6" applyFont="1" applyFill="1" applyBorder="1" applyAlignment="1">
      <alignment horizontal="center" vertical="center"/>
    </xf>
    <xf numFmtId="165" fontId="17" fillId="3" borderId="119" xfId="6" applyFont="1" applyFill="1" applyBorder="1" applyAlignment="1">
      <alignment horizontal="center" vertical="center"/>
    </xf>
    <xf numFmtId="165" fontId="17" fillId="3" borderId="120" xfId="6" applyFont="1" applyFill="1" applyBorder="1" applyAlignment="1">
      <alignment horizontal="center" vertical="center"/>
    </xf>
    <xf numFmtId="165" fontId="15" fillId="3" borderId="3" xfId="6" applyFont="1" applyFill="1" applyBorder="1" applyAlignment="1">
      <alignment horizontal="center" vertical="center"/>
    </xf>
    <xf numFmtId="165" fontId="15" fillId="3" borderId="0" xfId="6" applyFont="1" applyFill="1" applyAlignment="1">
      <alignment horizontal="center" vertical="center"/>
    </xf>
    <xf numFmtId="165" fontId="15" fillId="3" borderId="4" xfId="6" applyFont="1" applyFill="1" applyBorder="1" applyAlignment="1">
      <alignment horizontal="center" vertical="center"/>
    </xf>
    <xf numFmtId="165" fontId="15" fillId="3" borderId="5" xfId="6" applyFont="1" applyFill="1" applyBorder="1" applyAlignment="1">
      <alignment horizontal="center" vertical="center"/>
    </xf>
    <xf numFmtId="165" fontId="15" fillId="3" borderId="8" xfId="6" applyFont="1" applyFill="1" applyBorder="1" applyAlignment="1">
      <alignment horizontal="center" vertical="center"/>
    </xf>
    <xf numFmtId="165" fontId="15" fillId="3" borderId="6" xfId="6" applyFont="1" applyFill="1" applyBorder="1" applyAlignment="1">
      <alignment horizontal="center" vertical="center"/>
    </xf>
    <xf numFmtId="0" fontId="25" fillId="8" borderId="73" xfId="6" applyNumberFormat="1" applyFont="1" applyFill="1" applyBorder="1" applyAlignment="1" applyProtection="1">
      <alignment horizontal="center" vertical="center" wrapText="1"/>
      <protection locked="0"/>
    </xf>
    <xf numFmtId="0" fontId="58" fillId="16" borderId="121" xfId="4" applyFont="1" applyFill="1" applyBorder="1" applyAlignment="1">
      <alignment vertical="center" wrapText="1"/>
    </xf>
    <xf numFmtId="0" fontId="58" fillId="16" borderId="74" xfId="4" applyFont="1" applyFill="1" applyBorder="1" applyAlignment="1">
      <alignment vertical="center" wrapText="1"/>
    </xf>
    <xf numFmtId="0" fontId="58" fillId="8" borderId="55" xfId="4" applyFont="1" applyFill="1" applyBorder="1" applyAlignment="1">
      <alignment horizontal="left" vertical="center"/>
    </xf>
    <xf numFmtId="0" fontId="58" fillId="8" borderId="70" xfId="4" applyFont="1" applyFill="1" applyBorder="1" applyAlignment="1">
      <alignment horizontal="left" vertical="center"/>
    </xf>
    <xf numFmtId="165" fontId="15" fillId="2" borderId="1" xfId="7" applyFont="1" applyFill="1" applyBorder="1" applyAlignment="1">
      <alignment horizontal="center"/>
    </xf>
    <xf numFmtId="165" fontId="15" fillId="2" borderId="7" xfId="7" applyFont="1" applyFill="1" applyBorder="1" applyAlignment="1">
      <alignment horizontal="center"/>
    </xf>
    <xf numFmtId="165" fontId="15" fillId="2" borderId="2" xfId="7" applyFont="1" applyFill="1" applyBorder="1" applyAlignment="1">
      <alignment horizontal="center"/>
    </xf>
    <xf numFmtId="165" fontId="25" fillId="8" borderId="135" xfId="7" quotePrefix="1" applyFont="1" applyFill="1" applyBorder="1" applyAlignment="1">
      <alignment horizontal="center" vertical="center"/>
    </xf>
    <xf numFmtId="165" fontId="25" fillId="8" borderId="136" xfId="7" quotePrefix="1" applyFont="1" applyFill="1" applyBorder="1" applyAlignment="1">
      <alignment horizontal="center" vertical="center"/>
    </xf>
    <xf numFmtId="165" fontId="84" fillId="2" borderId="3" xfId="7" applyFont="1" applyFill="1" applyBorder="1" applyAlignment="1">
      <alignment horizontal="center"/>
    </xf>
    <xf numFmtId="165" fontId="84" fillId="2" borderId="0" xfId="7" applyFont="1" applyFill="1" applyAlignment="1">
      <alignment horizontal="center"/>
    </xf>
    <xf numFmtId="165" fontId="84" fillId="2" borderId="4" xfId="7" applyFont="1" applyFill="1" applyBorder="1" applyAlignment="1">
      <alignment horizontal="center"/>
    </xf>
    <xf numFmtId="165" fontId="15" fillId="2" borderId="3" xfId="6" applyFont="1" applyFill="1" applyBorder="1" applyAlignment="1">
      <alignment horizontal="center" vertical="center"/>
    </xf>
    <xf numFmtId="165" fontId="79" fillId="2" borderId="0" xfId="6" applyFont="1" applyFill="1" applyAlignment="1">
      <alignment horizontal="center" vertical="center"/>
    </xf>
    <xf numFmtId="165" fontId="79" fillId="2" borderId="4" xfId="6" applyFont="1" applyFill="1" applyBorder="1" applyAlignment="1">
      <alignment horizontal="center" vertical="center"/>
    </xf>
    <xf numFmtId="165" fontId="79" fillId="2" borderId="3" xfId="6" applyFont="1" applyFill="1" applyBorder="1" applyAlignment="1">
      <alignment horizontal="center" vertical="center"/>
    </xf>
    <xf numFmtId="165" fontId="15" fillId="2" borderId="3" xfId="7" applyFont="1" applyFill="1" applyBorder="1" applyAlignment="1">
      <alignment horizontal="center"/>
    </xf>
    <xf numFmtId="165" fontId="15" fillId="2" borderId="0" xfId="7" applyFont="1" applyFill="1" applyAlignment="1">
      <alignment horizontal="center"/>
    </xf>
    <xf numFmtId="165" fontId="15" fillId="2" borderId="4" xfId="7" applyFont="1" applyFill="1" applyBorder="1" applyAlignment="1">
      <alignment horizontal="center"/>
    </xf>
    <xf numFmtId="165" fontId="25" fillId="7" borderId="125" xfId="6" applyFont="1" applyFill="1" applyBorder="1" applyAlignment="1">
      <alignment horizontal="center" vertical="center" wrapText="1"/>
    </xf>
    <xf numFmtId="165" fontId="25" fillId="7" borderId="5" xfId="6" applyFont="1" applyFill="1" applyBorder="1" applyAlignment="1">
      <alignment horizontal="center" vertical="center" wrapText="1"/>
    </xf>
    <xf numFmtId="0" fontId="25" fillId="8" borderId="127" xfId="6" quotePrefix="1" applyNumberFormat="1" applyFont="1" applyFill="1" applyBorder="1" applyAlignment="1" applyProtection="1">
      <alignment horizontal="center"/>
      <protection locked="0"/>
    </xf>
    <xf numFmtId="0" fontId="25" fillId="8" borderId="128" xfId="6" quotePrefix="1" applyNumberFormat="1" applyFont="1" applyFill="1" applyBorder="1" applyAlignment="1" applyProtection="1">
      <alignment horizontal="center"/>
      <protection locked="0"/>
    </xf>
    <xf numFmtId="165" fontId="14" fillId="18" borderId="131" xfId="7" applyFont="1" applyFill="1" applyBorder="1" applyAlignment="1">
      <alignment horizontal="center"/>
    </xf>
    <xf numFmtId="0" fontId="2" fillId="8" borderId="55" xfId="4" applyFont="1" applyFill="1" applyBorder="1" applyAlignment="1">
      <alignment horizontal="center" vertical="center"/>
    </xf>
    <xf numFmtId="165" fontId="15" fillId="3" borderId="3" xfId="6" applyFont="1" applyFill="1" applyBorder="1" applyAlignment="1">
      <alignment horizontal="center"/>
    </xf>
    <xf numFmtId="165" fontId="15" fillId="3" borderId="0" xfId="6" applyFont="1" applyFill="1" applyAlignment="1">
      <alignment horizontal="center"/>
    </xf>
    <xf numFmtId="165" fontId="15" fillId="3" borderId="4" xfId="6" applyFont="1" applyFill="1" applyBorder="1" applyAlignment="1">
      <alignment horizontal="center"/>
    </xf>
    <xf numFmtId="165" fontId="25" fillId="8" borderId="70" xfId="6" applyFont="1" applyFill="1" applyBorder="1" applyAlignment="1">
      <alignment horizontal="center"/>
    </xf>
    <xf numFmtId="165" fontId="25" fillId="8" borderId="119" xfId="6" applyFont="1" applyFill="1" applyBorder="1" applyAlignment="1">
      <alignment horizontal="center"/>
    </xf>
    <xf numFmtId="165" fontId="25" fillId="8" borderId="120" xfId="6" applyFont="1" applyFill="1" applyBorder="1" applyAlignment="1">
      <alignment horizontal="center"/>
    </xf>
    <xf numFmtId="165" fontId="66" fillId="0" borderId="3" xfId="6" applyFont="1" applyBorder="1" applyAlignment="1">
      <alignment horizontal="center"/>
    </xf>
    <xf numFmtId="165" fontId="66" fillId="0" borderId="0" xfId="6" applyFont="1" applyAlignment="1">
      <alignment horizontal="center"/>
    </xf>
    <xf numFmtId="165" fontId="66" fillId="0" borderId="4" xfId="6" applyFont="1" applyBorder="1" applyAlignment="1">
      <alignment horizontal="center"/>
    </xf>
    <xf numFmtId="165" fontId="91" fillId="3" borderId="70" xfId="6" applyFont="1" applyFill="1" applyBorder="1" applyAlignment="1">
      <alignment horizontal="center" vertical="center"/>
    </xf>
    <xf numFmtId="165" fontId="91" fillId="3" borderId="119" xfId="6" applyFont="1" applyFill="1" applyBorder="1" applyAlignment="1">
      <alignment horizontal="center" vertical="center"/>
    </xf>
    <xf numFmtId="165" fontId="91" fillId="3" borderId="120" xfId="6" applyFont="1" applyFill="1" applyBorder="1" applyAlignment="1">
      <alignment horizontal="center" vertical="center"/>
    </xf>
    <xf numFmtId="0" fontId="25" fillId="8" borderId="148" xfId="6" quotePrefix="1" applyNumberFormat="1" applyFont="1" applyFill="1" applyBorder="1" applyAlignment="1" applyProtection="1">
      <alignment horizontal="center" vertical="center"/>
      <protection locked="0"/>
    </xf>
    <xf numFmtId="0" fontId="25" fillId="8" borderId="157" xfId="6" quotePrefix="1" applyNumberFormat="1" applyFont="1" applyFill="1" applyBorder="1" applyAlignment="1" applyProtection="1">
      <alignment horizontal="center" vertical="center"/>
      <protection locked="0"/>
    </xf>
    <xf numFmtId="0" fontId="25" fillId="8" borderId="158" xfId="6" quotePrefix="1" applyNumberFormat="1" applyFont="1" applyFill="1" applyBorder="1" applyAlignment="1" applyProtection="1">
      <alignment horizontal="center" vertical="center"/>
      <protection locked="0"/>
    </xf>
    <xf numFmtId="165" fontId="93" fillId="3" borderId="163" xfId="6" applyFont="1" applyFill="1" applyBorder="1" applyAlignment="1">
      <alignment horizontal="center" vertical="center"/>
    </xf>
    <xf numFmtId="165" fontId="93" fillId="3" borderId="164" xfId="6" applyFont="1" applyFill="1" applyBorder="1" applyAlignment="1">
      <alignment horizontal="center" vertical="center"/>
    </xf>
    <xf numFmtId="165" fontId="93" fillId="3" borderId="165" xfId="6" applyFont="1" applyFill="1" applyBorder="1" applyAlignment="1">
      <alignment horizontal="center" vertical="center"/>
    </xf>
    <xf numFmtId="165" fontId="93" fillId="3" borderId="166" xfId="6" applyFont="1" applyFill="1" applyBorder="1" applyAlignment="1">
      <alignment horizontal="center" vertical="center"/>
    </xf>
    <xf numFmtId="165" fontId="93" fillId="3" borderId="167" xfId="6" applyFont="1" applyFill="1" applyBorder="1" applyAlignment="1">
      <alignment horizontal="center" vertical="center"/>
    </xf>
    <xf numFmtId="165" fontId="93" fillId="3" borderId="168" xfId="6" applyFont="1" applyFill="1" applyBorder="1" applyAlignment="1">
      <alignment horizontal="center" vertical="center"/>
    </xf>
    <xf numFmtId="0" fontId="2" fillId="0" borderId="156" xfId="4" applyFont="1" applyBorder="1" applyAlignment="1">
      <alignment horizontal="left" vertical="center" wrapText="1"/>
    </xf>
    <xf numFmtId="0" fontId="2" fillId="0" borderId="74" xfId="4" applyFont="1" applyBorder="1" applyAlignment="1">
      <alignment horizontal="left" vertical="center" wrapText="1"/>
    </xf>
    <xf numFmtId="167" fontId="25" fillId="8" borderId="162" xfId="6" quotePrefix="1" applyNumberFormat="1" applyFont="1" applyFill="1" applyBorder="1" applyAlignment="1" applyProtection="1">
      <alignment horizontal="center"/>
      <protection locked="0"/>
    </xf>
    <xf numFmtId="0" fontId="83" fillId="0" borderId="0" xfId="11" applyFont="1" applyAlignment="1">
      <alignment horizontal="left" vertical="center"/>
    </xf>
    <xf numFmtId="0" fontId="3" fillId="0" borderId="0" xfId="4" applyAlignment="1">
      <alignment horizontal="left" vertical="center"/>
    </xf>
    <xf numFmtId="0" fontId="83" fillId="0" borderId="4" xfId="11" applyFont="1" applyBorder="1" applyAlignment="1">
      <alignment horizontal="left" vertical="center"/>
    </xf>
    <xf numFmtId="0" fontId="3" fillId="0" borderId="4" xfId="4" applyBorder="1" applyAlignment="1">
      <alignment horizontal="left" vertical="center"/>
    </xf>
  </cellXfs>
  <cellStyles count="12">
    <cellStyle name="Lien hypertexte" xfId="5" builtinId="8"/>
    <cellStyle name="Milliers [0]" xfId="1" builtinId="6"/>
    <cellStyle name="Milliers [0] 2" xfId="9" xr:uid="{1FBDE0C2-8E5F-4B32-9F6E-0B6BE6633F9B}"/>
    <cellStyle name="Normal" xfId="0" builtinId="0"/>
    <cellStyle name="Normal 2 2" xfId="11" xr:uid="{260FE65A-39C6-4450-BBFB-1D812CA600B1}"/>
    <cellStyle name="Normal 2 4" xfId="4" xr:uid="{4F78C933-8DF3-4BCA-8765-D95C9E39F481}"/>
    <cellStyle name="Normal 3" xfId="8" xr:uid="{BAAEAC8D-9C28-4DB8-8A17-FF4EA9E96EA4}"/>
    <cellStyle name="Normal 3 2 2" xfId="3" xr:uid="{DB3F2EA5-551F-4845-BC3A-AF574BC4F7A4}"/>
    <cellStyle name="Normal_Copie de TBE_1T01_2" xfId="7" xr:uid="{B7B8E71E-2AB3-4030-A616-D5056971431C}"/>
    <cellStyle name="Normal_TBE_1T01_2" xfId="6" xr:uid="{A716E51A-E00A-4536-A1F8-8780A39B1EDF}"/>
    <cellStyle name="Pourcentage" xfId="2" builtinId="5"/>
    <cellStyle name="Pourcentage 2" xfId="10" xr:uid="{BD0AD225-90CE-422E-AD1B-8EB9FF211EA4}"/>
  </cellStyles>
  <dxfs count="22">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2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2.xml"/><Relationship Id="rId1" Type="http://schemas.microsoft.com/office/2011/relationships/chartStyle" Target="style2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3.xml"/><Relationship Id="rId1" Type="http://schemas.microsoft.com/office/2011/relationships/chartStyle" Target="style23.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4.xml"/><Relationship Id="rId1" Type="http://schemas.microsoft.com/office/2011/relationships/chartStyle" Target="style24.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6.xml"/><Relationship Id="rId1" Type="http://schemas.microsoft.com/office/2011/relationships/chartStyle" Target="style26.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7.xml"/><Relationship Id="rId1" Type="http://schemas.microsoft.com/office/2011/relationships/chartStyle" Target="style27.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8.xml"/><Relationship Id="rId1" Type="http://schemas.microsoft.com/office/2011/relationships/chartStyle" Target="style28.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9.xml"/><Relationship Id="rId1" Type="http://schemas.microsoft.com/office/2011/relationships/chartStyle" Target="style29.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0.xml"/><Relationship Id="rId1" Type="http://schemas.microsoft.com/office/2011/relationships/chartStyle" Target="style30.xml"/></Relationships>
</file>

<file path=xl/charts/_rels/chart3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3.xml"/><Relationship Id="rId1" Type="http://schemas.microsoft.com/office/2011/relationships/chartStyle" Target="style33.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4.xml"/><Relationship Id="rId1" Type="http://schemas.microsoft.com/office/2011/relationships/chartStyle" Target="style34.xml"/></Relationships>
</file>

<file path=xl/charts/_rels/chart4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39.xml"/><Relationship Id="rId1" Type="http://schemas.microsoft.com/office/2011/relationships/chartStyle" Target="style39.xml"/></Relationships>
</file>

<file path=xl/charts/_rels/chart4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1.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2262520747974"/>
          <c:y val="0.20412026682591911"/>
          <c:w val="0.81372659667541558"/>
          <c:h val="0.6714577865266842"/>
        </c:manualLayout>
      </c:layout>
      <c:lineChart>
        <c:grouping val="stacked"/>
        <c:varyColors val="0"/>
        <c:ser>
          <c:idx val="1"/>
          <c:order val="1"/>
          <c:tx>
            <c:v>taux de croissance trimestriel du PIB</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1">
                <c:v>-0.2103819722243605</c:v>
              </c:pt>
              <c:pt idx="2">
                <c:v>2.4068646213616818</c:v>
              </c:pt>
              <c:pt idx="3">
                <c:v>-3.5212638253112605E-2</c:v>
              </c:pt>
              <c:pt idx="4">
                <c:v>-2.5377795563874539E-2</c:v>
              </c:pt>
              <c:pt idx="5">
                <c:v>-0.24235350763699426</c:v>
              </c:pt>
              <c:pt idx="6">
                <c:v>1.4941674142914696</c:v>
              </c:pt>
              <c:pt idx="7">
                <c:v>-0.46064031210466538</c:v>
              </c:pt>
              <c:pt idx="8">
                <c:v>1.6833558837044515</c:v>
              </c:pt>
              <c:pt idx="9">
                <c:v>0.96667206900489244</c:v>
              </c:pt>
              <c:pt idx="10">
                <c:v>-1.5644628007493555</c:v>
              </c:pt>
              <c:pt idx="11">
                <c:v>2.6776226083841781</c:v>
              </c:pt>
              <c:pt idx="12">
                <c:v>1.9916992193594663</c:v>
              </c:pt>
              <c:pt idx="13">
                <c:v>-0.72460822689094373</c:v>
              </c:pt>
              <c:pt idx="14">
                <c:v>1.1849134655982363</c:v>
              </c:pt>
              <c:pt idx="15">
                <c:v>2.8036477265477533</c:v>
              </c:pt>
              <c:pt idx="16">
                <c:v>2.907147834567847</c:v>
              </c:pt>
              <c:pt idx="17">
                <c:v>-1.0660029227630208</c:v>
              </c:pt>
              <c:pt idx="18">
                <c:v>-5.1501675659737511E-2</c:v>
              </c:pt>
              <c:pt idx="19">
                <c:v>3.1007356897571503</c:v>
              </c:pt>
              <c:pt idx="20">
                <c:v>3.7203950075836101</c:v>
              </c:pt>
            </c:numLit>
          </c:val>
          <c:smooth val="0"/>
          <c:extLst>
            <c:ext xmlns:c16="http://schemas.microsoft.com/office/drawing/2014/chart" uri="{C3380CC4-5D6E-409C-BE32-E72D297353CC}">
              <c16:uniqueId val="{00000000-8AE9-4BBD-8C22-32BD549F36AB}"/>
            </c:ext>
          </c:extLst>
        </c:ser>
        <c:dLbls>
          <c:showLegendKey val="0"/>
          <c:showVal val="0"/>
          <c:showCatName val="0"/>
          <c:showSerName val="0"/>
          <c:showPercent val="0"/>
          <c:showBubbleSize val="0"/>
        </c:dLbls>
        <c:marker val="1"/>
        <c:smooth val="0"/>
        <c:axId val="1198812607"/>
        <c:axId val="1198809695"/>
      </c:lineChart>
      <c:lineChart>
        <c:grouping val="stacked"/>
        <c:varyColors val="0"/>
        <c:ser>
          <c:idx val="0"/>
          <c:order val="0"/>
          <c:tx>
            <c:v>Taux de croissance du déflateur du PIB</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1">
                <c:v>1.6195633510830199</c:v>
              </c:pt>
              <c:pt idx="2">
                <c:v>-2.0779296636130873</c:v>
              </c:pt>
              <c:pt idx="3">
                <c:v>3.4030576590270645</c:v>
              </c:pt>
              <c:pt idx="4">
                <c:v>6.2570300714416272</c:v>
              </c:pt>
              <c:pt idx="5">
                <c:v>-3.7067849520167062E-2</c:v>
              </c:pt>
              <c:pt idx="6">
                <c:v>-0.75272555490414339</c:v>
              </c:pt>
              <c:pt idx="7">
                <c:v>-1.5380833721867493</c:v>
              </c:pt>
              <c:pt idx="8">
                <c:v>1.1541285899628217</c:v>
              </c:pt>
              <c:pt idx="9">
                <c:v>1.3840889445281945</c:v>
              </c:pt>
              <c:pt idx="10">
                <c:v>0.97508203450464848</c:v>
              </c:pt>
              <c:pt idx="11">
                <c:v>-2.0797117458652314</c:v>
              </c:pt>
              <c:pt idx="12">
                <c:v>3.7681551289481918</c:v>
              </c:pt>
              <c:pt idx="13">
                <c:v>5.1469411910009644</c:v>
              </c:pt>
              <c:pt idx="14">
                <c:v>2.4784458947169075</c:v>
              </c:pt>
              <c:pt idx="15">
                <c:v>-2.7219919625091626</c:v>
              </c:pt>
              <c:pt idx="16">
                <c:v>7.4076165896023838</c:v>
              </c:pt>
              <c:pt idx="17">
                <c:v>-1.1767448902482491</c:v>
              </c:pt>
              <c:pt idx="18">
                <c:v>1.626398937353235</c:v>
              </c:pt>
              <c:pt idx="19">
                <c:v>0.10855351444489791</c:v>
              </c:pt>
              <c:pt idx="20">
                <c:v>15.104698949840012</c:v>
              </c:pt>
            </c:numLit>
          </c:val>
          <c:smooth val="0"/>
          <c:extLst>
            <c:ext xmlns:c16="http://schemas.microsoft.com/office/drawing/2014/chart" uri="{C3380CC4-5D6E-409C-BE32-E72D297353CC}">
              <c16:uniqueId val="{00000001-8AE9-4BBD-8C22-32BD549F36AB}"/>
            </c:ext>
          </c:extLst>
        </c:ser>
        <c:dLbls>
          <c:showLegendKey val="0"/>
          <c:showVal val="0"/>
          <c:showCatName val="0"/>
          <c:showSerName val="0"/>
          <c:showPercent val="0"/>
          <c:showBubbleSize val="0"/>
        </c:dLbls>
        <c:marker val="1"/>
        <c:smooth val="0"/>
        <c:axId val="1103055199"/>
        <c:axId val="1103058943"/>
      </c:lineChart>
      <c:catAx>
        <c:axId val="119881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1198809695"/>
        <c:crosses val="autoZero"/>
        <c:auto val="1"/>
        <c:lblAlgn val="ctr"/>
        <c:lblOffset val="100"/>
        <c:noMultiLvlLbl val="0"/>
      </c:catAx>
      <c:valAx>
        <c:axId val="11988096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1198812607"/>
        <c:crosses val="autoZero"/>
        <c:crossBetween val="between"/>
      </c:valAx>
      <c:valAx>
        <c:axId val="1103058943"/>
        <c:scaling>
          <c:orientation val="minMax"/>
        </c:scaling>
        <c:delete val="0"/>
        <c:axPos val="r"/>
        <c:numFmt formatCode="0.0" sourceLinked="1"/>
        <c:majorTickMark val="out"/>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1103055199"/>
        <c:crosses val="max"/>
        <c:crossBetween val="between"/>
      </c:valAx>
      <c:catAx>
        <c:axId val="1103055199"/>
        <c:scaling>
          <c:orientation val="minMax"/>
        </c:scaling>
        <c:delete val="1"/>
        <c:axPos val="b"/>
        <c:numFmt formatCode="General" sourceLinked="1"/>
        <c:majorTickMark val="out"/>
        <c:minorTickMark val="none"/>
        <c:tickLblPos val="nextTo"/>
        <c:crossAx val="1103058943"/>
        <c:crosses val="autoZero"/>
        <c:auto val="1"/>
        <c:lblAlgn val="ctr"/>
        <c:lblOffset val="100"/>
        <c:noMultiLvlLbl val="0"/>
      </c:catAx>
      <c:spPr>
        <a:solidFill>
          <a:schemeClr val="bg1"/>
        </a:solidFill>
        <a:ln>
          <a:solidFill>
            <a:schemeClr val="bg1"/>
          </a:solidFill>
        </a:ln>
        <a:effectLst/>
      </c:spPr>
    </c:plotArea>
    <c:legend>
      <c:legendPos val="b"/>
      <c:legendEntry>
        <c:idx val="0"/>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Entry>
      <c:legendEntry>
        <c:idx val="1"/>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Entry>
      <c:layout>
        <c:manualLayout>
          <c:xMode val="edge"/>
          <c:yMode val="edge"/>
          <c:x val="2.1954675484504735E-2"/>
          <c:y val="2.9491194153178725E-2"/>
          <c:w val="0.96074434942217668"/>
          <c:h val="0.1206665571226292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zero"/>
    <c:showDLblsOverMax val="0"/>
    <c:extLst/>
  </c:chart>
  <c:spPr>
    <a:solidFill>
      <a:schemeClr val="accent6">
        <a:lumMod val="20000"/>
        <a:lumOff val="80000"/>
      </a:schemeClr>
    </a:solidFill>
    <a:ln w="9525" cap="flat" cmpd="sng" algn="ctr">
      <a:solidFill>
        <a:srgbClr val="00B050"/>
      </a:solidFill>
      <a:round/>
    </a:ln>
    <a:effectLst/>
  </c:spPr>
  <c:txPr>
    <a:bodyPr/>
    <a:lstStyle/>
    <a:p>
      <a:pPr>
        <a:defRPr/>
      </a:pPr>
      <a:endParaRPr lang="fr-BF"/>
    </a:p>
  </c:txPr>
  <c:printSettings>
    <c:headerFooter>
      <c:oddHeader>&amp;LComité de Prévision et de Conjoncture&amp;RTableau de bord de l'économie- 1er trimestre 2024</c:oddHeader>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7508070866141763"/>
          <c:h val="0.68382160095156785"/>
        </c:manualLayout>
      </c:layout>
      <c:lineChart>
        <c:grouping val="standard"/>
        <c:varyColors val="0"/>
        <c:ser>
          <c:idx val="0"/>
          <c:order val="0"/>
          <c:tx>
            <c:v>INDUSTRIES MANUFACTURIÈRES</c:v>
          </c:tx>
          <c:spPr>
            <a:ln>
              <a:solidFill>
                <a:srgbClr val="FF3399"/>
              </a:solidFill>
            </a:ln>
          </c:spPr>
          <c:marker>
            <c:spPr>
              <a:solidFill>
                <a:srgbClr val="FF3399"/>
              </a:solidFill>
              <a:ln>
                <a:solidFill>
                  <a:srgbClr val="FF3399"/>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129.50456987312199</c:v>
              </c:pt>
              <c:pt idx="1">
                <c:v>122.07680789033201</c:v>
              </c:pt>
              <c:pt idx="2">
                <c:v>120.789388740448</c:v>
              </c:pt>
              <c:pt idx="3">
                <c:v>114.876096022471</c:v>
              </c:pt>
              <c:pt idx="4">
                <c:v>105.82896037146401</c:v>
              </c:pt>
              <c:pt idx="5">
                <c:v>100.825582575998</c:v>
              </c:pt>
              <c:pt idx="6">
                <c:v>118.933629388173</c:v>
              </c:pt>
              <c:pt idx="7">
                <c:v>113.40966748347699</c:v>
              </c:pt>
              <c:pt idx="8">
                <c:v>110.90104859023199</c:v>
              </c:pt>
              <c:pt idx="9">
                <c:v>98.179845938786997</c:v>
              </c:pt>
              <c:pt idx="10">
                <c:v>131.238025030785</c:v>
              </c:pt>
              <c:pt idx="11">
                <c:v>117.370155521695</c:v>
              </c:pt>
              <c:pt idx="12">
                <c:v>127.079595735561</c:v>
              </c:pt>
              <c:pt idx="13">
                <c:v>100.676951189888</c:v>
              </c:pt>
              <c:pt idx="14">
                <c:v>117.105311237119</c:v>
              </c:pt>
              <c:pt idx="15">
                <c:v>139.41158723493399</c:v>
              </c:pt>
              <c:pt idx="16">
                <c:v>128.90072846069299</c:v>
              </c:pt>
              <c:pt idx="17">
                <c:v>130.92572866157701</c:v>
              </c:pt>
              <c:pt idx="18">
                <c:v>130.954730548507</c:v>
              </c:pt>
              <c:pt idx="19">
                <c:v>140.869342468387</c:v>
              </c:pt>
              <c:pt idx="20">
                <c:v>146.084261359301</c:v>
              </c:pt>
              <c:pt idx="21">
                <c:v>155.46966930800701</c:v>
              </c:pt>
              <c:pt idx="22">
                <c:v>153.14075226305599</c:v>
              </c:pt>
              <c:pt idx="23">
                <c:v>200.80307873040701</c:v>
              </c:pt>
              <c:pt idx="24">
                <c:v>152.90963398229499</c:v>
              </c:pt>
              <c:pt idx="25">
                <c:v>193.96210524411501</c:v>
              </c:pt>
              <c:pt idx="26">
                <c:v>201.841286079176</c:v>
              </c:pt>
              <c:pt idx="27">
                <c:v>241.24168075975501</c:v>
              </c:pt>
              <c:pt idx="28">
                <c:v>198.19007220668999</c:v>
              </c:pt>
              <c:pt idx="29">
                <c:v>197.130503160996</c:v>
              </c:pt>
              <c:pt idx="30">
                <c:v>174.87306156483299</c:v>
              </c:pt>
              <c:pt idx="31">
                <c:v>183.66473427488199</c:v>
              </c:pt>
            </c:numLit>
          </c:val>
          <c:smooth val="0"/>
          <c:extLst>
            <c:ext xmlns:c16="http://schemas.microsoft.com/office/drawing/2014/chart" uri="{C3380CC4-5D6E-409C-BE32-E72D297353CC}">
              <c16:uniqueId val="{00000000-3BE4-47CB-AB00-68C39786A895}"/>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min val="50"/>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00B050"/>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8152330299199444"/>
          <c:h val="0.68382160095156785"/>
        </c:manualLayout>
      </c:layout>
      <c:lineChart>
        <c:grouping val="standard"/>
        <c:varyColors val="0"/>
        <c:ser>
          <c:idx val="0"/>
          <c:order val="0"/>
          <c:tx>
            <c:v>INDUSTRIES EXTRACTIVES</c:v>
          </c:tx>
          <c:spPr>
            <a:ln>
              <a:solidFill>
                <a:srgbClr val="288D23"/>
              </a:solidFill>
            </a:ln>
          </c:spPr>
          <c:marker>
            <c:spPr>
              <a:solidFill>
                <a:srgbClr val="008000"/>
              </a:solidFill>
              <a:ln>
                <a:solidFill>
                  <a:srgbClr val="288D23"/>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100.0975280690795</c:v>
              </c:pt>
              <c:pt idx="1">
                <c:v>100.14824470702193</c:v>
              </c:pt>
              <c:pt idx="2">
                <c:v>100.18556733680083</c:v>
              </c:pt>
              <c:pt idx="3">
                <c:v>100.14536418158281</c:v>
              </c:pt>
              <c:pt idx="4">
                <c:v>99.321201851304991</c:v>
              </c:pt>
              <c:pt idx="5">
                <c:v>99.31642080404103</c:v>
              </c:pt>
              <c:pt idx="6">
                <c:v>99.253904857525015</c:v>
              </c:pt>
              <c:pt idx="7">
                <c:v>99.251268291156038</c:v>
              </c:pt>
              <c:pt idx="8">
                <c:v>100.38072378173332</c:v>
              </c:pt>
              <c:pt idx="9">
                <c:v>100.38388931388663</c:v>
              </c:pt>
              <c:pt idx="10">
                <c:v>100.38837544775018</c:v>
              </c:pt>
              <c:pt idx="11">
                <c:v>100.3927201615536</c:v>
              </c:pt>
              <c:pt idx="12">
                <c:v>103.76106680424434</c:v>
              </c:pt>
              <c:pt idx="13">
                <c:v>105.0603462947124</c:v>
              </c:pt>
              <c:pt idx="14">
                <c:v>109.32823283616797</c:v>
              </c:pt>
              <c:pt idx="15">
                <c:v>111.63243983894775</c:v>
              </c:pt>
              <c:pt idx="16">
                <c:v>144.37652254652119</c:v>
              </c:pt>
              <c:pt idx="17">
                <c:v>148.6623776276362</c:v>
              </c:pt>
              <c:pt idx="18">
                <c:v>149.93644599425534</c:v>
              </c:pt>
              <c:pt idx="19">
                <c:v>163.57040026055947</c:v>
              </c:pt>
              <c:pt idx="20">
                <c:v>171.83233759008618</c:v>
              </c:pt>
              <c:pt idx="21">
                <c:v>180.18896630628549</c:v>
              </c:pt>
              <c:pt idx="22">
                <c:v>180.57516319194769</c:v>
              </c:pt>
              <c:pt idx="23">
                <c:v>179.99962706918393</c:v>
              </c:pt>
              <c:pt idx="24">
                <c:v>179.168052424336</c:v>
              </c:pt>
              <c:pt idx="25">
                <c:v>179.595444148762</c:v>
              </c:pt>
              <c:pt idx="26">
                <c:v>181.64415860521501</c:v>
              </c:pt>
              <c:pt idx="27">
                <c:v>179.595444148762</c:v>
              </c:pt>
              <c:pt idx="28">
                <c:v>196.40944573126501</c:v>
              </c:pt>
              <c:pt idx="29">
                <c:v>206.972216928851</c:v>
              </c:pt>
              <c:pt idx="30">
                <c:v>206.19480811057301</c:v>
              </c:pt>
              <c:pt idx="31">
                <c:v>251.28547246075999</c:v>
              </c:pt>
            </c:numLit>
          </c:val>
          <c:smooth val="0"/>
          <c:extLst>
            <c:ext xmlns:c16="http://schemas.microsoft.com/office/drawing/2014/chart" uri="{C3380CC4-5D6E-409C-BE32-E72D297353CC}">
              <c16:uniqueId val="{00000000-51FF-4DAA-BF6E-AB8B4E17F41F}"/>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800" b="1" i="0" u="none" strike="noStrike" baseline="0">
                <a:solidFill>
                  <a:srgbClr val="000000"/>
                </a:solidFill>
                <a:latin typeface="Arial" panose="020B0604020202020204" pitchFamily="34" charset="0"/>
                <a:ea typeface="Calibri"/>
                <a:cs typeface="Calibri"/>
              </a:defRPr>
            </a:pPr>
            <a:endParaRPr lang="fr-BF"/>
          </a:p>
        </c:txPr>
        <c:crossAx val="1"/>
        <c:crosses val="autoZero"/>
        <c:auto val="1"/>
        <c:lblAlgn val="ctr"/>
        <c:lblOffset val="100"/>
        <c:noMultiLvlLbl val="0"/>
      </c:catAx>
      <c:valAx>
        <c:axId val="1"/>
        <c:scaling>
          <c:orientation val="minMax"/>
          <c:min val="50"/>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288D23"/>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7508070866141763"/>
          <c:h val="0.68382160095156785"/>
        </c:manualLayout>
      </c:layout>
      <c:lineChart>
        <c:grouping val="standard"/>
        <c:varyColors val="0"/>
        <c:ser>
          <c:idx val="0"/>
          <c:order val="0"/>
          <c:tx>
            <c:v>INDUSTRIES MANUFACTURIÈRES</c:v>
          </c:tx>
          <c:spPr>
            <a:ln>
              <a:solidFill>
                <a:srgbClr val="288D23"/>
              </a:solidFill>
            </a:ln>
          </c:spPr>
          <c:marker>
            <c:spPr>
              <a:solidFill>
                <a:srgbClr val="008000"/>
              </a:solidFill>
              <a:ln>
                <a:solidFill>
                  <a:srgbClr val="288D23"/>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100.00000000000003</c:v>
              </c:pt>
              <c:pt idx="1">
                <c:v>100.00000000000003</c:v>
              </c:pt>
              <c:pt idx="2">
                <c:v>100.00000000000003</c:v>
              </c:pt>
              <c:pt idx="3">
                <c:v>100.00000000000003</c:v>
              </c:pt>
              <c:pt idx="4">
                <c:v>100.00000000000001</c:v>
              </c:pt>
              <c:pt idx="5">
                <c:v>100.00000000000001</c:v>
              </c:pt>
              <c:pt idx="6">
                <c:v>100.00000000000001</c:v>
              </c:pt>
              <c:pt idx="7">
                <c:v>100.00000000000001</c:v>
              </c:pt>
              <c:pt idx="8">
                <c:v>100.00000000000004</c:v>
              </c:pt>
              <c:pt idx="9">
                <c:v>100.00000000000004</c:v>
              </c:pt>
              <c:pt idx="10">
                <c:v>100.00000000000004</c:v>
              </c:pt>
              <c:pt idx="11">
                <c:v>100.00000000000004</c:v>
              </c:pt>
              <c:pt idx="12">
                <c:v>100.00000000000007</c:v>
              </c:pt>
              <c:pt idx="13">
                <c:v>100.00000000000007</c:v>
              </c:pt>
              <c:pt idx="14">
                <c:v>100.00000000000007</c:v>
              </c:pt>
              <c:pt idx="15">
                <c:v>100.00000000000007</c:v>
              </c:pt>
              <c:pt idx="16">
                <c:v>117.10341401177817</c:v>
              </c:pt>
              <c:pt idx="17">
                <c:v>118.90479379415491</c:v>
              </c:pt>
              <c:pt idx="18">
                <c:v>120.59773086214763</c:v>
              </c:pt>
              <c:pt idx="19">
                <c:v>117.00601803831762</c:v>
              </c:pt>
              <c:pt idx="20">
                <c:v>118.58925328952803</c:v>
              </c:pt>
              <c:pt idx="21">
                <c:v>118.93824073436346</c:v>
              </c:pt>
              <c:pt idx="22">
                <c:v>145.32361035541837</c:v>
              </c:pt>
              <c:pt idx="23">
                <c:v>143.84812512429735</c:v>
              </c:pt>
              <c:pt idx="24">
                <c:v>132.82834689089</c:v>
              </c:pt>
              <c:pt idx="25">
                <c:v>132.848516927661</c:v>
              </c:pt>
              <c:pt idx="26">
                <c:v>132.86178980385901</c:v>
              </c:pt>
              <c:pt idx="27">
                <c:v>130.926285799651</c:v>
              </c:pt>
              <c:pt idx="28">
                <c:v>131.98223401094401</c:v>
              </c:pt>
              <c:pt idx="29">
                <c:v>133.80432007589701</c:v>
              </c:pt>
              <c:pt idx="30">
                <c:v>134.15728140788499</c:v>
              </c:pt>
              <c:pt idx="31">
                <c:v>134.12284692382099</c:v>
              </c:pt>
            </c:numLit>
          </c:val>
          <c:smooth val="0"/>
          <c:extLst>
            <c:ext xmlns:c16="http://schemas.microsoft.com/office/drawing/2014/chart" uri="{C3380CC4-5D6E-409C-BE32-E72D297353CC}">
              <c16:uniqueId val="{00000000-2E91-43F6-AA17-DD90B45619DA}"/>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min val="85"/>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majorUnit val="10"/>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00B050"/>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7508070866141763"/>
          <c:h val="0.68382160095156785"/>
        </c:manualLayout>
      </c:layout>
      <c:lineChart>
        <c:grouping val="standard"/>
        <c:varyColors val="0"/>
        <c:ser>
          <c:idx val="0"/>
          <c:order val="0"/>
          <c:tx>
            <c:v>INDUSTRIES DE PRODUCTION ET DE DISTRIBUTION D’ÉLECTRICITÉ, DE GAZ ET D’EAU</c:v>
          </c:tx>
          <c:spPr>
            <a:ln>
              <a:solidFill>
                <a:srgbClr val="288D23"/>
              </a:solidFill>
            </a:ln>
          </c:spPr>
          <c:marker>
            <c:spPr>
              <a:solidFill>
                <a:srgbClr val="008000"/>
              </a:solidFill>
              <a:ln>
                <a:solidFill>
                  <a:srgbClr val="288D23"/>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161.55323241191454</c:v>
              </c:pt>
              <c:pt idx="1">
                <c:v>161.62802658405877</c:v>
              </c:pt>
              <c:pt idx="2">
                <c:v>161.62802658405877</c:v>
              </c:pt>
              <c:pt idx="3">
                <c:v>161.62802658405877</c:v>
              </c:pt>
              <c:pt idx="4">
                <c:v>145.66300885197396</c:v>
              </c:pt>
              <c:pt idx="5">
                <c:v>145.66300885197396</c:v>
              </c:pt>
              <c:pt idx="6">
                <c:v>145.66300885197396</c:v>
              </c:pt>
              <c:pt idx="7">
                <c:v>145.66300885197396</c:v>
              </c:pt>
              <c:pt idx="8">
                <c:v>145.66300885197401</c:v>
              </c:pt>
              <c:pt idx="9">
                <c:v>145.66300885197401</c:v>
              </c:pt>
              <c:pt idx="10">
                <c:v>145.66300885197401</c:v>
              </c:pt>
              <c:pt idx="11">
                <c:v>145.66300885197401</c:v>
              </c:pt>
              <c:pt idx="12">
                <c:v>145.6630088519741</c:v>
              </c:pt>
              <c:pt idx="13">
                <c:v>145.6630088519741</c:v>
              </c:pt>
              <c:pt idx="14">
                <c:v>151.92782641516931</c:v>
              </c:pt>
              <c:pt idx="15">
                <c:v>148.99060539962747</c:v>
              </c:pt>
              <c:pt idx="16">
                <c:v>100.0000000000001</c:v>
              </c:pt>
              <c:pt idx="17">
                <c:v>100.0000000000001</c:v>
              </c:pt>
              <c:pt idx="18">
                <c:v>100.0000000000001</c:v>
              </c:pt>
              <c:pt idx="19">
                <c:v>100.0000000000001</c:v>
              </c:pt>
              <c:pt idx="20">
                <c:v>100.00000000000013</c:v>
              </c:pt>
              <c:pt idx="21">
                <c:v>100.00000000000013</c:v>
              </c:pt>
              <c:pt idx="22">
                <c:v>100.00000000000013</c:v>
              </c:pt>
              <c:pt idx="23">
                <c:v>100.00345281043118</c:v>
              </c:pt>
              <c:pt idx="24">
                <c:v>100.001858813864</c:v>
              </c:pt>
              <c:pt idx="25">
                <c:v>100.001858813864</c:v>
              </c:pt>
              <c:pt idx="26">
                <c:v>100.001858813864</c:v>
              </c:pt>
              <c:pt idx="27">
                <c:v>100.001858813864</c:v>
              </c:pt>
              <c:pt idx="28">
                <c:v>100.001858813864</c:v>
              </c:pt>
              <c:pt idx="29">
                <c:v>100.001858813864</c:v>
              </c:pt>
              <c:pt idx="30">
                <c:v>100.001858813864</c:v>
              </c:pt>
              <c:pt idx="31">
                <c:v>100.001858813864</c:v>
              </c:pt>
            </c:numLit>
          </c:val>
          <c:smooth val="0"/>
          <c:extLst>
            <c:ext xmlns:c16="http://schemas.microsoft.com/office/drawing/2014/chart" uri="{C3380CC4-5D6E-409C-BE32-E72D297353CC}">
              <c16:uniqueId val="{00000000-0B1B-44EE-8D79-0B3FA14FC317}"/>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min val="80"/>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288D23"/>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55861799751696E-2"/>
          <c:y val="3.4580952142982076E-2"/>
          <c:w val="0.87508070866141763"/>
          <c:h val="0.75184887603335293"/>
        </c:manualLayout>
      </c:layout>
      <c:lineChart>
        <c:grouping val="standard"/>
        <c:varyColors val="0"/>
        <c:ser>
          <c:idx val="0"/>
          <c:order val="0"/>
          <c:tx>
            <c:v>IPPI ENSEMBLE</c:v>
          </c:tx>
          <c:spPr>
            <a:ln>
              <a:solidFill>
                <a:srgbClr val="008000"/>
              </a:solidFill>
            </a:ln>
          </c:spPr>
          <c:marker>
            <c:spPr>
              <a:solidFill>
                <a:srgbClr val="008000"/>
              </a:solidFill>
              <a:ln>
                <a:solidFill>
                  <a:srgbClr val="008000"/>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103.51453988779019</c:v>
              </c:pt>
              <c:pt idx="1">
                <c:v>101.56248223692144</c:v>
              </c:pt>
              <c:pt idx="2">
                <c:v>104.24873485273743</c:v>
              </c:pt>
              <c:pt idx="3">
                <c:v>103.2987545425769</c:v>
              </c:pt>
              <c:pt idx="4">
                <c:v>105.42382200914311</c:v>
              </c:pt>
              <c:pt idx="5">
                <c:v>106.15442347934165</c:v>
              </c:pt>
              <c:pt idx="6">
                <c:v>113.42016020188099</c:v>
              </c:pt>
              <c:pt idx="7">
                <c:v>113.83994352352801</c:v>
              </c:pt>
              <c:pt idx="8">
                <c:v>114.44001048255852</c:v>
              </c:pt>
              <c:pt idx="9">
                <c:v>114.44139127642272</c:v>
              </c:pt>
              <c:pt idx="10">
                <c:v>114.44334811205503</c:v>
              </c:pt>
              <c:pt idx="11">
                <c:v>114.44524326076019</c:v>
              </c:pt>
              <c:pt idx="12">
                <c:v>115.96144991186266</c:v>
              </c:pt>
              <c:pt idx="13">
                <c:v>116.5462657488124</c:v>
              </c:pt>
              <c:pt idx="14">
                <c:v>121.76332517178642</c:v>
              </c:pt>
              <c:pt idx="15">
                <c:v>125.19138774583635</c:v>
              </c:pt>
              <c:pt idx="16">
                <c:v>130.30599520079269</c:v>
              </c:pt>
              <c:pt idx="17">
                <c:v>133.71976441007652</c:v>
              </c:pt>
              <c:pt idx="18">
                <c:v>135.23909420481698</c:v>
              </c:pt>
              <c:pt idx="19">
                <c:v>140.06324054375355</c:v>
              </c:pt>
              <c:pt idx="20">
                <c:v>145.21060880695899</c:v>
              </c:pt>
              <c:pt idx="21">
                <c:v>149.83441534500247</c:v>
              </c:pt>
              <c:pt idx="22">
                <c:v>160.21520815883616</c:v>
              </c:pt>
              <c:pt idx="23">
                <c:v>159.441644314142</c:v>
              </c:pt>
              <c:pt idx="24">
                <c:v>154.20310670827499</c:v>
              </c:pt>
              <c:pt idx="25">
                <c:v>154.45211535029401</c:v>
              </c:pt>
              <c:pt idx="26">
                <c:v>155.21298915950899</c:v>
              </c:pt>
              <c:pt idx="27">
                <c:v>152.91017097087899</c:v>
              </c:pt>
              <c:pt idx="28">
                <c:v>161.08062003822499</c:v>
              </c:pt>
              <c:pt idx="29">
                <c:v>166.48649495506001</c:v>
              </c:pt>
              <c:pt idx="30">
                <c:v>166.30014996388499</c:v>
              </c:pt>
              <c:pt idx="31">
                <c:v>185.47574883165299</c:v>
              </c:pt>
            </c:numLit>
          </c:val>
          <c:smooth val="0"/>
          <c:extLst>
            <c:ext xmlns:c16="http://schemas.microsoft.com/office/drawing/2014/chart" uri="{C3380CC4-5D6E-409C-BE32-E72D297353CC}">
              <c16:uniqueId val="{00000000-3097-4BC4-9172-600BEB3D0C47}"/>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00B050"/>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76309324990235E-2"/>
          <c:y val="7.7855680008417943E-2"/>
          <c:w val="0.9323644609426387"/>
          <c:h val="0.78441377038123461"/>
        </c:manualLayout>
      </c:layout>
      <c:barChart>
        <c:barDir val="col"/>
        <c:grouping val="clustered"/>
        <c:varyColors val="0"/>
        <c:ser>
          <c:idx val="0"/>
          <c:order val="0"/>
          <c:tx>
            <c:v>3T2023</c:v>
          </c:tx>
          <c:spPr>
            <a:solidFill>
              <a:schemeClr val="accent1">
                <a:lumMod val="20000"/>
                <a:lumOff val="80000"/>
              </a:schemeClr>
            </a:solidFill>
            <a:ln>
              <a:noFill/>
            </a:ln>
            <a:effectLst/>
          </c:spPr>
          <c:invertIfNegative val="0"/>
          <c:dLbls>
            <c:spPr>
              <a:noFill/>
              <a:ln>
                <a:solidFill>
                  <a:srgbClr val="FFC0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-23.591984046356984</c:v>
                </c:pt>
                <c:pt idx="1">
                  <c:v>-23.59640629409726</c:v>
                </c:pt>
                <c:pt idx="2">
                  <c:v>-36.309501122809948</c:v>
                </c:pt>
                <c:pt idx="3">
                  <c:v>-9.6497265273791548</c:v>
                </c:pt>
              </c:numCache>
            </c:numRef>
          </c:val>
          <c:extLst>
            <c:ext xmlns:c16="http://schemas.microsoft.com/office/drawing/2014/chart" uri="{C3380CC4-5D6E-409C-BE32-E72D297353CC}">
              <c16:uniqueId val="{00000000-B862-4A00-94D0-122CD2A2C7BF}"/>
            </c:ext>
          </c:extLst>
        </c:ser>
        <c:ser>
          <c:idx val="1"/>
          <c:order val="1"/>
          <c:tx>
            <c:v>4T2023</c:v>
          </c:tx>
          <c:spPr>
            <a:solidFill>
              <a:schemeClr val="accent1">
                <a:lumMod val="60000"/>
                <a:lumOff val="40000"/>
              </a:schemeClr>
            </a:solidFill>
            <a:ln>
              <a:noFill/>
            </a:ln>
            <a:effectLst/>
          </c:spPr>
          <c:invertIfNegative val="0"/>
          <c:dLbls>
            <c:dLbl>
              <c:idx val="0"/>
              <c:layout>
                <c:manualLayout>
                  <c:x val="4.7551992393776599E-3"/>
                  <c:y val="6.31595619513078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62-4A00-94D0-122CD2A2C7BF}"/>
                </c:ext>
              </c:extLst>
            </c:dLbl>
            <c:spPr>
              <a:noFill/>
              <a:ln>
                <a:solidFill>
                  <a:srgbClr val="FFC0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-15.929345900695097</c:v>
                </c:pt>
                <c:pt idx="1">
                  <c:v>-14.106297916001115</c:v>
                </c:pt>
                <c:pt idx="2">
                  <c:v>35.989868965869526</c:v>
                </c:pt>
                <c:pt idx="3">
                  <c:v>-34.06579145178501</c:v>
                </c:pt>
              </c:numCache>
            </c:numRef>
          </c:val>
          <c:extLst>
            <c:ext xmlns:c16="http://schemas.microsoft.com/office/drawing/2014/chart" uri="{C3380CC4-5D6E-409C-BE32-E72D297353CC}">
              <c16:uniqueId val="{00000002-B862-4A00-94D0-122CD2A2C7BF}"/>
            </c:ext>
          </c:extLst>
        </c:ser>
        <c:ser>
          <c:idx val="2"/>
          <c:order val="2"/>
          <c:tx>
            <c:v>1T2024</c:v>
          </c:tx>
          <c:spPr>
            <a:solidFill>
              <a:schemeClr val="accent1">
                <a:lumMod val="75000"/>
              </a:schemeClr>
            </a:solidFill>
            <a:ln>
              <a:noFill/>
            </a:ln>
            <a:effectLst/>
          </c:spPr>
          <c:invertIfNegative val="0"/>
          <c:dLbls>
            <c:spPr>
              <a:noFill/>
              <a:ln>
                <a:solidFill>
                  <a:srgbClr val="FFC0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-9.1314744769932403</c:v>
                </c:pt>
                <c:pt idx="1">
                  <c:v>-46.630210563075245</c:v>
                </c:pt>
                <c:pt idx="2">
                  <c:v>-4.7662603157978127</c:v>
                </c:pt>
                <c:pt idx="3">
                  <c:v>-37.24343820087099</c:v>
                </c:pt>
              </c:numCache>
            </c:numRef>
          </c:val>
          <c:extLst>
            <c:ext xmlns:c16="http://schemas.microsoft.com/office/drawing/2014/chart" uri="{C3380CC4-5D6E-409C-BE32-E72D297353CC}">
              <c16:uniqueId val="{00000003-B862-4A00-94D0-122CD2A2C7BF}"/>
            </c:ext>
          </c:extLst>
        </c:ser>
        <c:ser>
          <c:idx val="3"/>
          <c:order val="3"/>
          <c:tx>
            <c:v>2T2024</c:v>
          </c:tx>
          <c:spPr>
            <a:solidFill>
              <a:schemeClr val="accent1">
                <a:lumMod val="50000"/>
              </a:schemeClr>
            </a:solidFill>
            <a:ln>
              <a:noFill/>
            </a:ln>
            <a:effectLst/>
          </c:spPr>
          <c:invertIfNegative val="0"/>
          <c:dLbls>
            <c:dLbl>
              <c:idx val="1"/>
              <c:layout>
                <c:manualLayout>
                  <c:x val="-2.1374496167913142E-3"/>
                  <c:y val="3.37157208797176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62-4A00-94D0-122CD2A2C7BF}"/>
                </c:ext>
              </c:extLst>
            </c:dLbl>
            <c:spPr>
              <a:noFill/>
              <a:ln>
                <a:solidFill>
                  <a:srgbClr val="FFC0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4.7742227651306646</c:v>
                </c:pt>
                <c:pt idx="1">
                  <c:v>-7.2118699213373274</c:v>
                </c:pt>
                <c:pt idx="2">
                  <c:v>-13.927201227087888</c:v>
                </c:pt>
                <c:pt idx="3">
                  <c:v>-10.185150711926743</c:v>
                </c:pt>
              </c:numCache>
            </c:numRef>
          </c:val>
          <c:extLst>
            <c:ext xmlns:c16="http://schemas.microsoft.com/office/drawing/2014/chart" uri="{C3380CC4-5D6E-409C-BE32-E72D297353CC}">
              <c16:uniqueId val="{00000005-B862-4A00-94D0-122CD2A2C7BF}"/>
            </c:ext>
          </c:extLst>
        </c:ser>
        <c:ser>
          <c:idx val="4"/>
          <c:order val="4"/>
          <c:tx>
            <c:v>3T2024</c:v>
          </c:tx>
          <c:spPr>
            <a:solidFill>
              <a:schemeClr val="tx2">
                <a:lumMod val="60000"/>
                <a:lumOff val="40000"/>
              </a:schemeClr>
            </a:solidFill>
            <a:ln>
              <a:noFill/>
            </a:ln>
            <a:effectLst/>
          </c:spPr>
          <c:invertIfNegative val="0"/>
          <c:dLbls>
            <c:spPr>
              <a:noFill/>
              <a:ln>
                <a:solidFill>
                  <a:srgbClr val="FFC0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-33.07660787517473</c:v>
                </c:pt>
                <c:pt idx="1">
                  <c:v>-37.628006341119026</c:v>
                </c:pt>
                <c:pt idx="2">
                  <c:v>-25.152479667181048</c:v>
                </c:pt>
                <c:pt idx="3">
                  <c:v>-19.088561320920753</c:v>
                </c:pt>
              </c:numCache>
            </c:numRef>
          </c:val>
          <c:extLst>
            <c:ext xmlns:c16="http://schemas.microsoft.com/office/drawing/2014/chart" uri="{C3380CC4-5D6E-409C-BE32-E72D297353CC}">
              <c16:uniqueId val="{00000006-B862-4A00-94D0-122CD2A2C7BF}"/>
            </c:ext>
          </c:extLst>
        </c:ser>
        <c:ser>
          <c:idx val="5"/>
          <c:order val="5"/>
          <c:tx>
            <c:v>4T2024</c:v>
          </c:tx>
          <c:spPr>
            <a:solidFill>
              <a:srgbClr val="00B050"/>
            </a:solidFill>
            <a:ln>
              <a:noFill/>
            </a:ln>
            <a:effectLst/>
          </c:spPr>
          <c:invertIfNegative val="0"/>
          <c:dLbls>
            <c:spPr>
              <a:noFill/>
              <a:ln>
                <a:solidFill>
                  <a:srgbClr val="FFCC00"/>
                </a:solid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6="http://schemas.microsoft.com/office/drawing/2014/chart" uri="{F5D05F6E-A05E-4728-AFD3-386EB277150F}">
                  <c16:filteredLitCache>
                    <c:strCache>
                      <c:ptCount val="1"/>
                      <c:pt idx="4">
                        <c:v>Climat des affaires</c:v>
                      </c:pt>
                    </c:strCache>
                  </c16:filteredLitCache>
                </c:ext>
              </c:extLst>
              <c:f/>
              <c:strCache>
                <c:ptCount val="4"/>
                <c:pt idx="0">
                  <c:v>Ventes</c:v>
                </c:pt>
                <c:pt idx="1">
                  <c:v>Production</c:v>
                </c:pt>
                <c:pt idx="2">
                  <c:v>Emploi</c:v>
                </c:pt>
                <c:pt idx="3">
                  <c:v>Ttresorerie</c:v>
                </c:pt>
              </c:strCache>
            </c:strRef>
          </c:cat>
          <c:val>
            <c:numRef>
              <c:extLst>
                <c:ext xmlns:c16="http://schemas.microsoft.com/office/drawing/2014/chart" uri="{F5D05F6E-A05E-4728-AFD3-386EB277150F}">
                  <c16:filteredLitCache>
                    <c:numCache>
                      <c:formatCode>0.0</c:formatCode>
                      <c:ptCount val="1"/>
                      <c:pt idx="4">
                        <c:v>0</c:v>
                      </c:pt>
                    </c:numCache>
                  </c16:filteredLitCache>
                </c:ext>
              </c:extLst>
              <c:f/>
              <c:numCache>
                <c:formatCode>0.0</c:formatCode>
                <c:ptCount val="4"/>
                <c:pt idx="0">
                  <c:v>-2.6061690968274376</c:v>
                </c:pt>
                <c:pt idx="1">
                  <c:v>-12.910127073489452</c:v>
                </c:pt>
                <c:pt idx="2">
                  <c:v>-18.688245091352613</c:v>
                </c:pt>
                <c:pt idx="3">
                  <c:v>-5.0901674607953638</c:v>
                </c:pt>
              </c:numCache>
            </c:numRef>
          </c:val>
          <c:extLst>
            <c:ext xmlns:c16="http://schemas.microsoft.com/office/drawing/2014/chart" uri="{C3380CC4-5D6E-409C-BE32-E72D297353CC}">
              <c16:uniqueId val="{00000007-B862-4A00-94D0-122CD2A2C7BF}"/>
            </c:ext>
          </c:extLst>
        </c:ser>
        <c:dLbls>
          <c:dLblPos val="outEnd"/>
          <c:showLegendKey val="0"/>
          <c:showVal val="1"/>
          <c:showCatName val="0"/>
          <c:showSerName val="0"/>
          <c:showPercent val="0"/>
          <c:showBubbleSize val="0"/>
        </c:dLbls>
        <c:gapWidth val="444"/>
        <c:overlap val="-90"/>
        <c:axId val="1857235071"/>
        <c:axId val="1857233823"/>
      </c:barChart>
      <c:catAx>
        <c:axId val="1857235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fr-BF"/>
          </a:p>
        </c:txPr>
        <c:crossAx val="1857233823"/>
        <c:crosses val="autoZero"/>
        <c:auto val="1"/>
        <c:lblAlgn val="ctr"/>
        <c:lblOffset val="100"/>
        <c:noMultiLvlLbl val="0"/>
      </c:catAx>
      <c:valAx>
        <c:axId val="1857233823"/>
        <c:scaling>
          <c:orientation val="minMax"/>
        </c:scaling>
        <c:delete val="1"/>
        <c:axPos val="l"/>
        <c:numFmt formatCode="0.0" sourceLinked="1"/>
        <c:majorTickMark val="none"/>
        <c:minorTickMark val="none"/>
        <c:tickLblPos val="nextTo"/>
        <c:crossAx val="1857235071"/>
        <c:crosses val="autoZero"/>
        <c:crossBetween val="between"/>
      </c:valAx>
      <c:spPr>
        <a:solidFill>
          <a:sysClr val="window" lastClr="FFFFFF"/>
        </a:solidFill>
        <a:ln>
          <a:solidFill>
            <a:srgbClr val="00B050"/>
          </a:solid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52622513759169E-2"/>
          <c:y val="3.4374704773259213E-2"/>
          <c:w val="0.91835956577156119"/>
          <c:h val="0.72952038167599009"/>
        </c:manualLayout>
      </c:layout>
      <c:lineChart>
        <c:grouping val="standard"/>
        <c:varyColors val="0"/>
        <c:ser>
          <c:idx val="0"/>
          <c:order val="0"/>
          <c:tx>
            <c:v>INDUSTRIES EXTRACTIVES</c:v>
          </c:tx>
          <c:spPr>
            <a:ln>
              <a:solidFill>
                <a:srgbClr val="FF3399"/>
              </a:solidFill>
            </a:ln>
          </c:spPr>
          <c:marker>
            <c:spPr>
              <a:solidFill>
                <a:srgbClr val="FF3399"/>
              </a:solidFill>
              <a:ln>
                <a:solidFill>
                  <a:srgbClr val="FF3399"/>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233.72620540924001</c:v>
              </c:pt>
              <c:pt idx="1">
                <c:v>303.67239627480598</c:v>
              </c:pt>
              <c:pt idx="2">
                <c:v>241.45667262006501</c:v>
              </c:pt>
              <c:pt idx="3">
                <c:v>248.04394908135299</c:v>
              </c:pt>
              <c:pt idx="4">
                <c:v>222.48166308903899</c:v>
              </c:pt>
              <c:pt idx="5">
                <c:v>156.903792429361</c:v>
              </c:pt>
              <c:pt idx="6">
                <c:v>168.411085233123</c:v>
              </c:pt>
              <c:pt idx="7">
                <c:v>203.06449665204599</c:v>
              </c:pt>
              <c:pt idx="8">
                <c:v>145.748993308276</c:v>
              </c:pt>
              <c:pt idx="9">
                <c:v>164.04819269777701</c:v>
              </c:pt>
              <c:pt idx="10">
                <c:v>148.26152448578</c:v>
              </c:pt>
              <c:pt idx="11">
                <c:v>150.465799112632</c:v>
              </c:pt>
              <c:pt idx="12">
                <c:v>169.07641858825701</c:v>
              </c:pt>
              <c:pt idx="13">
                <c:v>117.520287718381</c:v>
              </c:pt>
              <c:pt idx="14">
                <c:v>141.36716459169199</c:v>
              </c:pt>
              <c:pt idx="15">
                <c:v>121.48954102699101</c:v>
              </c:pt>
              <c:pt idx="16">
                <c:v>115.758453637635</c:v>
              </c:pt>
              <c:pt idx="17">
                <c:v>119.365148060785</c:v>
              </c:pt>
              <c:pt idx="18">
                <c:v>103.016012593441</c:v>
              </c:pt>
              <c:pt idx="19">
                <c:v>141.83272811626699</c:v>
              </c:pt>
              <c:pt idx="20">
                <c:v>110.778645181211</c:v>
              </c:pt>
              <c:pt idx="21">
                <c:v>110.642084713725</c:v>
              </c:pt>
              <c:pt idx="22">
                <c:v>100.147718241145</c:v>
              </c:pt>
              <c:pt idx="23">
                <c:v>105.755531128253</c:v>
              </c:pt>
              <c:pt idx="24">
                <c:v>125.34459470755</c:v>
              </c:pt>
              <c:pt idx="25">
                <c:v>135.08362465715899</c:v>
              </c:pt>
              <c:pt idx="26">
                <c:v>116.18293303971799</c:v>
              </c:pt>
              <c:pt idx="27">
                <c:v>121.060898845963</c:v>
              </c:pt>
              <c:pt idx="28">
                <c:v>96.853733555942696</c:v>
              </c:pt>
              <c:pt idx="29">
                <c:v>78.952502300423902</c:v>
              </c:pt>
              <c:pt idx="30">
                <c:v>153.98287419969799</c:v>
              </c:pt>
              <c:pt idx="31">
                <c:v>163.54008320070099</c:v>
              </c:pt>
            </c:numLit>
          </c:val>
          <c:smooth val="0"/>
          <c:extLst>
            <c:ext xmlns:c16="http://schemas.microsoft.com/office/drawing/2014/chart" uri="{C3380CC4-5D6E-409C-BE32-E72D297353CC}">
              <c16:uniqueId val="{00000000-6362-45EC-B207-3162E50F186D}"/>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800" b="1" i="0" u="none" strike="noStrike" baseline="0">
                <a:solidFill>
                  <a:srgbClr val="000000"/>
                </a:solidFill>
                <a:latin typeface="Arial" panose="020B0604020202020204" pitchFamily="34" charset="0"/>
                <a:ea typeface="Calibri"/>
                <a:cs typeface="Calibri"/>
              </a:defRPr>
            </a:pPr>
            <a:endParaRPr lang="fr-BF"/>
          </a:p>
        </c:txPr>
        <c:crossAx val="1"/>
        <c:crosses val="autoZero"/>
        <c:auto val="1"/>
        <c:lblAlgn val="ctr"/>
        <c:lblOffset val="100"/>
        <c:noMultiLvlLbl val="0"/>
      </c:catAx>
      <c:valAx>
        <c:axId val="1"/>
        <c:scaling>
          <c:orientation val="minMax"/>
          <c:min val="50"/>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4F81BD"/>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811629052528845"/>
          <c:y val="6.6146191596009249E-2"/>
          <c:w val="0.83031212127507803"/>
          <c:h val="0.74645579750292401"/>
        </c:manualLayout>
      </c:layout>
      <c:lineChart>
        <c:grouping val="standard"/>
        <c:varyColors val="0"/>
        <c:ser>
          <c:idx val="0"/>
          <c:order val="0"/>
          <c:tx>
            <c:v>Prix au producteur du taureau</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261537.80864197502</c:v>
              </c:pt>
              <c:pt idx="1">
                <c:v>331686.94083694089</c:v>
              </c:pt>
              <c:pt idx="2">
                <c:v>338636.7243867247</c:v>
              </c:pt>
              <c:pt idx="3">
                <c:v>373499.47089947102</c:v>
              </c:pt>
              <c:pt idx="4">
                <c:v>372741.65750360774</c:v>
              </c:pt>
              <c:pt idx="5">
                <c:v>341464.69406017265</c:v>
              </c:pt>
              <c:pt idx="6">
                <c:v>347782.40450026165</c:v>
              </c:pt>
              <c:pt idx="7">
                <c:v>398796.07182940515</c:v>
              </c:pt>
              <c:pt idx="8">
                <c:v>418395.34917695471</c:v>
              </c:pt>
              <c:pt idx="9">
                <c:v>434033.72663139337</c:v>
              </c:pt>
              <c:pt idx="10">
                <c:v>405090.69259259262</c:v>
              </c:pt>
              <c:pt idx="11">
                <c:v>409393.47643097636</c:v>
              </c:pt>
              <c:pt idx="12">
                <c:v>414492.73007856339</c:v>
              </c:pt>
              <c:pt idx="13">
                <c:v>380427.28775853774</c:v>
              </c:pt>
              <c:pt idx="14">
                <c:v>314215.25738536153</c:v>
              </c:pt>
              <c:pt idx="15">
                <c:v>305408.06942308781</c:v>
              </c:pt>
              <c:pt idx="16">
                <c:v>396959.21985815605</c:v>
              </c:pt>
              <c:pt idx="17">
                <c:v>439573.94166929205</c:v>
              </c:pt>
              <c:pt idx="18">
                <c:v>427158.69450317131</c:v>
              </c:pt>
              <c:pt idx="19">
                <c:v>429421.30077369447</c:v>
              </c:pt>
            </c:numLit>
          </c:val>
          <c:smooth val="0"/>
          <c:extLst>
            <c:ext xmlns:c16="http://schemas.microsoft.com/office/drawing/2014/chart" uri="{C3380CC4-5D6E-409C-BE32-E72D297353CC}">
              <c16:uniqueId val="{00000000-910A-426B-8DD1-ECB957C22538}"/>
            </c:ext>
          </c:extLst>
        </c:ser>
        <c:ser>
          <c:idx val="1"/>
          <c:order val="1"/>
          <c:tx>
            <c:v>Prix à l'exportation du taureau</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320922.72079772101</c:v>
              </c:pt>
              <c:pt idx="1">
                <c:v>359236.78743961366</c:v>
              </c:pt>
              <c:pt idx="2">
                <c:v>371325.96801346802</c:v>
              </c:pt>
              <c:pt idx="3">
                <c:v>395355.48941798951</c:v>
              </c:pt>
              <c:pt idx="4">
                <c:v>391506.83421516744</c:v>
              </c:pt>
              <c:pt idx="5">
                <c:v>382419.73638463602</c:v>
              </c:pt>
              <c:pt idx="6">
                <c:v>399669.31912197801</c:v>
              </c:pt>
              <c:pt idx="7">
                <c:v>406675.45634920633</c:v>
              </c:pt>
              <c:pt idx="8">
                <c:v>426876.72791005293</c:v>
              </c:pt>
              <c:pt idx="9">
                <c:v>449167.25660493824</c:v>
              </c:pt>
              <c:pt idx="10">
                <c:v>417043.3746794872</c:v>
              </c:pt>
              <c:pt idx="11">
                <c:v>426746.77248677256</c:v>
              </c:pt>
              <c:pt idx="12">
                <c:v>423727.62345679011</c:v>
              </c:pt>
              <c:pt idx="13">
                <c:v>416799.31437389768</c:v>
              </c:pt>
              <c:pt idx="14">
                <c:v>352857.15277777775</c:v>
              </c:pt>
              <c:pt idx="15">
                <c:v>343462.92648393195</c:v>
              </c:pt>
              <c:pt idx="16">
                <c:v>472437.29012018378</c:v>
              </c:pt>
              <c:pt idx="17">
                <c:v>517262.94191919197</c:v>
              </c:pt>
              <c:pt idx="18">
                <c:v>506250.53763440863</c:v>
              </c:pt>
              <c:pt idx="19">
                <c:v>519740.76479076484</c:v>
              </c:pt>
            </c:numLit>
          </c:val>
          <c:smooth val="0"/>
          <c:extLst>
            <c:ext xmlns:c16="http://schemas.microsoft.com/office/drawing/2014/chart" uri="{C3380CC4-5D6E-409C-BE32-E72D297353CC}">
              <c16:uniqueId val="{00000001-910A-426B-8DD1-ECB957C22538}"/>
            </c:ext>
          </c:extLst>
        </c:ser>
        <c:dLbls>
          <c:showLegendKey val="0"/>
          <c:showVal val="0"/>
          <c:showCatName val="0"/>
          <c:showSerName val="0"/>
          <c:showPercent val="0"/>
          <c:showBubbleSize val="0"/>
        </c:dLbls>
        <c:marker val="1"/>
        <c:smooth val="0"/>
        <c:axId val="1868625424"/>
        <c:axId val="1868615024"/>
        <c:extLst>
          <c:ext xmlns:c15="http://schemas.microsoft.com/office/drawing/2012/chart" uri="{02D57815-91ED-43cb-92C2-25804820EDAC}">
            <c15:filteredLineSeries>
              <c15:ser>
                <c:idx val="2"/>
                <c:order val="2"/>
                <c:tx>
                  <c:v>Prix au producteur du bélier</c:v>
                </c:tx>
                <c:spPr>
                  <a:ln w="28575" cap="rnd">
                    <a:solidFill>
                      <a:schemeClr val="accent6">
                        <a:lumMod val="50000"/>
                      </a:schemeClr>
                    </a:solidFill>
                    <a:prstDash val="sysDot"/>
                    <a:round/>
                  </a:ln>
                  <a:effectLst/>
                </c:spPr>
                <c:marker>
                  <c:symbol val="circle"/>
                  <c:size val="5"/>
                  <c:spPr>
                    <a:solidFill>
                      <a:schemeClr val="accent3"/>
                    </a:solidFill>
                    <a:ln w="9525">
                      <a:solidFill>
                        <a:schemeClr val="accent3"/>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67511.944578275259</c:v>
                    </c:pt>
                    <c:pt idx="1">
                      <c:v>68109.741832675863</c:v>
                    </c:pt>
                    <c:pt idx="2">
                      <c:v>65147.714604236426</c:v>
                    </c:pt>
                    <c:pt idx="3">
                      <c:v>70706.24303233024</c:v>
                    </c:pt>
                    <c:pt idx="4">
                      <c:v>67598.104793757404</c:v>
                    </c:pt>
                    <c:pt idx="5">
                      <c:v>73086.59818431006</c:v>
                    </c:pt>
                    <c:pt idx="6">
                      <c:v>73558.365576026263</c:v>
                    </c:pt>
                    <c:pt idx="7">
                      <c:v>54156.705948372612</c:v>
                    </c:pt>
                    <c:pt idx="8">
                      <c:v>55063.020047031161</c:v>
                    </c:pt>
                    <c:pt idx="9">
                      <c:v>66058.544400352737</c:v>
                    </c:pt>
                    <c:pt idx="10">
                      <c:v>59871.588888888888</c:v>
                    </c:pt>
                    <c:pt idx="11">
                      <c:v>64561.335578002239</c:v>
                    </c:pt>
                    <c:pt idx="12">
                      <c:v>62556.712962962956</c:v>
                    </c:pt>
                    <c:pt idx="13">
                      <c:v>79983.585858585851</c:v>
                    </c:pt>
                    <c:pt idx="14">
                      <c:v>55510.788439955104</c:v>
                    </c:pt>
                    <c:pt idx="15">
                      <c:v>58576.792037446772</c:v>
                    </c:pt>
                    <c:pt idx="16">
                      <c:v>78491.247692875608</c:v>
                    </c:pt>
                    <c:pt idx="17">
                      <c:v>88049.603174603151</c:v>
                    </c:pt>
                    <c:pt idx="18">
                      <c:v>73139.541759053944</c:v>
                    </c:pt>
                    <c:pt idx="19">
                      <c:v>75428.091397849479</c:v>
                    </c:pt>
                  </c:numLit>
                </c:val>
                <c:smooth val="0"/>
                <c:extLst>
                  <c:ext xmlns:c16="http://schemas.microsoft.com/office/drawing/2014/chart" uri="{C3380CC4-5D6E-409C-BE32-E72D297353CC}">
                    <c16:uniqueId val="{00000002-910A-426B-8DD1-ECB957C22538}"/>
                  </c:ext>
                </c:extLst>
              </c15:ser>
            </c15:filteredLineSeries>
            <c15:filteredLineSeries>
              <c15:ser>
                <c:idx val="3"/>
                <c:order val="3"/>
                <c:tx>
                  <c:v>Prix à l'exportation du bélier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72939.576515761597</c:v>
                    </c:pt>
                    <c:pt idx="1">
                      <c:v>71809.884038667995</c:v>
                    </c:pt>
                    <c:pt idx="2">
                      <c:v>72745.037800121063</c:v>
                    </c:pt>
                    <c:pt idx="3">
                      <c:v>73680.191561574204</c:v>
                    </c:pt>
                    <c:pt idx="4">
                      <c:v>70948.678656360731</c:v>
                    </c:pt>
                    <c:pt idx="5">
                      <c:v>75550.499084480529</c:v>
                    </c:pt>
                    <c:pt idx="6">
                      <c:v>76485.652845933699</c:v>
                    </c:pt>
                    <c:pt idx="7">
                      <c:v>72124.431818181823</c:v>
                    </c:pt>
                    <c:pt idx="8">
                      <c:v>65291.266402116402</c:v>
                    </c:pt>
                    <c:pt idx="9">
                      <c:v>66599.659090909088</c:v>
                    </c:pt>
                    <c:pt idx="10">
                      <c:v>64539.755555555552</c:v>
                    </c:pt>
                    <c:pt idx="11">
                      <c:v>69539.730639730638</c:v>
                    </c:pt>
                    <c:pt idx="12">
                      <c:v>65978.395061728384</c:v>
                    </c:pt>
                    <c:pt idx="13">
                      <c:v>87107.515899738122</c:v>
                    </c:pt>
                    <c:pt idx="14">
                      <c:v>58621.227753727755</c:v>
                    </c:pt>
                    <c:pt idx="15">
                      <c:v>61260.771760525058</c:v>
                    </c:pt>
                    <c:pt idx="16">
                      <c:v>76403.958313714407</c:v>
                    </c:pt>
                    <c:pt idx="17">
                      <c:v>85594.017094017108</c:v>
                    </c:pt>
                    <c:pt idx="18">
                      <c:v>71111.279802069286</c:v>
                    </c:pt>
                    <c:pt idx="19">
                      <c:v>73861.111111111124</c:v>
                    </c:pt>
                  </c:numLit>
                </c:val>
                <c:smooth val="0"/>
                <c:extLst xmlns:c15="http://schemas.microsoft.com/office/drawing/2012/chart">
                  <c:ext xmlns:c16="http://schemas.microsoft.com/office/drawing/2014/chart" uri="{C3380CC4-5D6E-409C-BE32-E72D297353CC}">
                    <c16:uniqueId val="{00000003-910A-426B-8DD1-ECB957C22538}"/>
                  </c:ext>
                </c:extLst>
              </c15:ser>
            </c15:filteredLineSeries>
            <c15:filteredLineSeries>
              <c15:ser>
                <c:idx val="4"/>
                <c:order val="4"/>
                <c:tx>
                  <c:v>Prix au producteur du bouc</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45284.527052617465</c:v>
                    </c:pt>
                    <c:pt idx="1">
                      <c:v>46359.543169987395</c:v>
                    </c:pt>
                    <c:pt idx="2">
                      <c:v>47650.217867633699</c:v>
                    </c:pt>
                    <c:pt idx="3">
                      <c:v>48474.579718979068</c:v>
                    </c:pt>
                    <c:pt idx="4">
                      <c:v>46965.608236991065</c:v>
                    </c:pt>
                    <c:pt idx="5">
                      <c:v>50123.303421669792</c:v>
                    </c:pt>
                    <c:pt idx="6">
                      <c:v>50947.665273015096</c:v>
                    </c:pt>
                    <c:pt idx="7">
                      <c:v>31335.054914221579</c:v>
                    </c:pt>
                    <c:pt idx="8">
                      <c:v>33040.852557319224</c:v>
                    </c:pt>
                    <c:pt idx="9">
                      <c:v>33087.780952380948</c:v>
                    </c:pt>
                    <c:pt idx="10">
                      <c:v>31531.225925925926</c:v>
                    </c:pt>
                    <c:pt idx="11">
                      <c:v>33092.171717171717</c:v>
                    </c:pt>
                    <c:pt idx="12">
                      <c:v>32080.555555555551</c:v>
                    </c:pt>
                    <c:pt idx="13">
                      <c:v>39631.717171717166</c:v>
                    </c:pt>
                    <c:pt idx="14">
                      <c:v>26778.772095959594</c:v>
                    </c:pt>
                    <c:pt idx="15">
                      <c:v>30206.255486191982</c:v>
                    </c:pt>
                    <c:pt idx="16">
                      <c:v>36228.623360202306</c:v>
                    </c:pt>
                    <c:pt idx="17">
                      <c:v>42047.539889951149</c:v>
                    </c:pt>
                    <c:pt idx="18">
                      <c:v>37946.373456790127</c:v>
                    </c:pt>
                    <c:pt idx="19">
                      <c:v>41930.898850253689</c:v>
                    </c:pt>
                  </c:numLit>
                </c:val>
                <c:smooth val="0"/>
                <c:extLst xmlns:c15="http://schemas.microsoft.com/office/drawing/2012/chart">
                  <c:ext xmlns:c16="http://schemas.microsoft.com/office/drawing/2014/chart" uri="{C3380CC4-5D6E-409C-BE32-E72D297353CC}">
                    <c16:uniqueId val="{00000004-910A-426B-8DD1-ECB957C22538}"/>
                  </c:ext>
                </c:extLst>
              </c15:ser>
            </c15:filteredLineSeries>
            <c15:filteredLineSeries>
              <c15:ser>
                <c:idx val="5"/>
                <c:order val="5"/>
                <c:tx>
                  <c:v>Prix à l'exportation du bouc</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52148.810319888093</c:v>
                    </c:pt>
                    <c:pt idx="1">
                      <c:v>54001.839254689898</c:v>
                    </c:pt>
                    <c:pt idx="2">
                      <c:v>54928.353722090767</c:v>
                    </c:pt>
                    <c:pt idx="3">
                      <c:v>55854.868189491601</c:v>
                    </c:pt>
                    <c:pt idx="4">
                      <c:v>53781.382656892529</c:v>
                    </c:pt>
                    <c:pt idx="5">
                      <c:v>57707.8971242935</c:v>
                    </c:pt>
                    <c:pt idx="6">
                      <c:v>58634.411591694399</c:v>
                    </c:pt>
                    <c:pt idx="7">
                      <c:v>33650.925925925927</c:v>
                    </c:pt>
                    <c:pt idx="8">
                      <c:v>33530.641137566134</c:v>
                    </c:pt>
                    <c:pt idx="9">
                      <c:v>35681.635269360268</c:v>
                    </c:pt>
                    <c:pt idx="10">
                      <c:v>35269.455555555556</c:v>
                    </c:pt>
                    <c:pt idx="11">
                      <c:v>41002.974186307518</c:v>
                    </c:pt>
                    <c:pt idx="12">
                      <c:v>35332.0987654321</c:v>
                    </c:pt>
                    <c:pt idx="13">
                      <c:v>40640.692640692643</c:v>
                    </c:pt>
                    <c:pt idx="14">
                      <c:v>36171.946505875079</c:v>
                    </c:pt>
                    <c:pt idx="15">
                      <c:v>39212.543862660124</c:v>
                    </c:pt>
                    <c:pt idx="16">
                      <c:v>36243.434723922517</c:v>
                    </c:pt>
                    <c:pt idx="17">
                      <c:v>38634.390463337826</c:v>
                    </c:pt>
                    <c:pt idx="18">
                      <c:v>38744.362910481337</c:v>
                    </c:pt>
                    <c:pt idx="19">
                      <c:v>44528.296703296692</c:v>
                    </c:pt>
                  </c:numLit>
                </c:val>
                <c:smooth val="0"/>
                <c:extLst xmlns:c15="http://schemas.microsoft.com/office/drawing/2012/chart">
                  <c:ext xmlns:c16="http://schemas.microsoft.com/office/drawing/2014/chart" uri="{C3380CC4-5D6E-409C-BE32-E72D297353CC}">
                    <c16:uniqueId val="{00000005-910A-426B-8DD1-ECB957C22538}"/>
                  </c:ext>
                </c:extLst>
              </c15:ser>
            </c15:filteredLineSeries>
            <c15:filteredLineSeries>
              <c15:ser>
                <c:idx val="6"/>
                <c:order val="6"/>
                <c:tx>
                  <c:v>Prix au producteur du poulet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2791.0508405047131</c:v>
                    </c:pt>
                    <c:pt idx="1">
                      <c:v>2810.1773893215236</c:v>
                    </c:pt>
                    <c:pt idx="2">
                      <c:v>2819.1830879723498</c:v>
                    </c:pt>
                    <c:pt idx="3">
                      <c:v>2828.1887866231768</c:v>
                    </c:pt>
                    <c:pt idx="4">
                      <c:v>2837.1944852740066</c:v>
                    </c:pt>
                    <c:pt idx="5">
                      <c:v>2846.2001839248333</c:v>
                    </c:pt>
                    <c:pt idx="6">
                      <c:v>2855.2058825756635</c:v>
                    </c:pt>
                    <c:pt idx="7">
                      <c:v>3343.4834455667788</c:v>
                    </c:pt>
                    <c:pt idx="8">
                      <c:v>3277.3840020576131</c:v>
                    </c:pt>
                    <c:pt idx="9">
                      <c:v>3264.0562610229281</c:v>
                    </c:pt>
                    <c:pt idx="10">
                      <c:v>3338.2787037037033</c:v>
                    </c:pt>
                    <c:pt idx="11">
                      <c:v>3265.9652076318744</c:v>
                    </c:pt>
                    <c:pt idx="12">
                      <c:v>2883.3333333333335</c:v>
                    </c:pt>
                    <c:pt idx="13">
                      <c:v>3174.7088945005617</c:v>
                    </c:pt>
                    <c:pt idx="14">
                      <c:v>3108.8814108345359</c:v>
                    </c:pt>
                    <c:pt idx="15">
                      <c:v>3172.0650264767914</c:v>
                    </c:pt>
                    <c:pt idx="16">
                      <c:v>3857.0639974625483</c:v>
                    </c:pt>
                    <c:pt idx="17">
                      <c:v>4306.4969201958447</c:v>
                    </c:pt>
                    <c:pt idx="18">
                      <c:v>4226.8239433937106</c:v>
                    </c:pt>
                    <c:pt idx="19">
                      <c:v>4198.0314157486746</c:v>
                    </c:pt>
                  </c:numLit>
                </c:val>
                <c:smooth val="0"/>
                <c:extLst xmlns:c15="http://schemas.microsoft.com/office/drawing/2012/chart">
                  <c:ext xmlns:c16="http://schemas.microsoft.com/office/drawing/2014/chart" uri="{C3380CC4-5D6E-409C-BE32-E72D297353CC}">
                    <c16:uniqueId val="{00000006-910A-426B-8DD1-ECB957C22538}"/>
                  </c:ext>
                </c:extLst>
              </c15:ser>
            </c15:filteredLineSeries>
            <c15:filteredLineSeries>
              <c15:ser>
                <c:idx val="7"/>
                <c:order val="7"/>
                <c:tx>
                  <c:v>Prix à l'exportation du poulet</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2968.7161251226498</c:v>
                    </c:pt>
                    <c:pt idx="1">
                      <c:v>2958.7244488080737</c:v>
                    </c:pt>
                    <c:pt idx="2">
                      <c:v>2952.7286106507868</c:v>
                    </c:pt>
                    <c:pt idx="3">
                      <c:v>2962.0661058268329</c:v>
                    </c:pt>
                    <c:pt idx="4">
                      <c:v>2977.0702676695305</c:v>
                    </c:pt>
                    <c:pt idx="5">
                      <c:v>2988.7410961789233</c:v>
                    </c:pt>
                    <c:pt idx="6">
                      <c:v>2990.7452580215031</c:v>
                    </c:pt>
                    <c:pt idx="7">
                      <c:v>3376.3888888888891</c:v>
                    </c:pt>
                    <c:pt idx="8">
                      <c:v>3098.2828924162259</c:v>
                    </c:pt>
                    <c:pt idx="9">
                      <c:v>3216.2197601010103</c:v>
                    </c:pt>
                    <c:pt idx="10">
                      <c:v>3280.7333333333336</c:v>
                    </c:pt>
                    <c:pt idx="11">
                      <c:v>3121.1489898989898</c:v>
                    </c:pt>
                    <c:pt idx="12">
                      <c:v>3306.7901234567903</c:v>
                    </c:pt>
                    <c:pt idx="13">
                      <c:v>3258.4856501523168</c:v>
                    </c:pt>
                    <c:pt idx="14">
                      <c:v>3321.8055555555552</c:v>
                    </c:pt>
                    <c:pt idx="15">
                      <c:v>3464.0291794548762</c:v>
                    </c:pt>
                    <c:pt idx="16">
                      <c:v>4463.8917663307911</c:v>
                    </c:pt>
                    <c:pt idx="17">
                      <c:v>4798.3580746738635</c:v>
                    </c:pt>
                    <c:pt idx="18">
                      <c:v>4694.2722390913177</c:v>
                    </c:pt>
                    <c:pt idx="19">
                      <c:v>4906.25</c:v>
                    </c:pt>
                  </c:numLit>
                </c:val>
                <c:smooth val="0"/>
                <c:extLst xmlns:c15="http://schemas.microsoft.com/office/drawing/2012/chart">
                  <c:ext xmlns:c16="http://schemas.microsoft.com/office/drawing/2014/chart" uri="{C3380CC4-5D6E-409C-BE32-E72D297353CC}">
                    <c16:uniqueId val="{00000007-910A-426B-8DD1-ECB957C22538}"/>
                  </c:ext>
                </c:extLst>
              </c15:ser>
            </c15:filteredLineSeries>
            <c15:filteredLineSeries>
              <c15:ser>
                <c:idx val="8"/>
                <c:order val="8"/>
                <c:tx>
                  <c:v>Prix au producteur de la pintade</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2832.6689189189187</c:v>
                    </c:pt>
                    <c:pt idx="1">
                      <c:v>2845.8946100572116</c:v>
                    </c:pt>
                    <c:pt idx="2">
                      <c:v>2946.7465886939585</c:v>
                    </c:pt>
                    <c:pt idx="3">
                      <c:v>2987.6190476190463</c:v>
                    </c:pt>
                    <c:pt idx="4">
                      <c:v>2946.293608784837</c:v>
                    </c:pt>
                    <c:pt idx="5">
                      <c:v>2971.5968330761839</c:v>
                    </c:pt>
                    <c:pt idx="6">
                      <c:v>2990.5667240342032</c:v>
                    </c:pt>
                    <c:pt idx="7">
                      <c:v>3261.8967452300785</c:v>
                    </c:pt>
                    <c:pt idx="8">
                      <c:v>3149.9751028806586</c:v>
                    </c:pt>
                    <c:pt idx="9">
                      <c:v>3424.3888888888891</c:v>
                    </c:pt>
                    <c:pt idx="10">
                      <c:v>3380.6592592592592</c:v>
                    </c:pt>
                    <c:pt idx="11">
                      <c:v>3395.1739618406282</c:v>
                    </c:pt>
                    <c:pt idx="12">
                      <c:v>3333.3333333333335</c:v>
                    </c:pt>
                    <c:pt idx="13">
                      <c:v>3552.0377384960721</c:v>
                    </c:pt>
                    <c:pt idx="14">
                      <c:v>3463.0555555555561</c:v>
                    </c:pt>
                    <c:pt idx="15">
                      <c:v>3578.045385306415</c:v>
                    </c:pt>
                    <c:pt idx="16">
                      <c:v>4226.5993265993266</c:v>
                    </c:pt>
                    <c:pt idx="17">
                      <c:v>4676.8518309604933</c:v>
                    </c:pt>
                    <c:pt idx="18">
                      <c:v>4800.1280879187862</c:v>
                    </c:pt>
                    <c:pt idx="19">
                      <c:v>4814.8714810281517</c:v>
                    </c:pt>
                  </c:numLit>
                </c:val>
                <c:smooth val="0"/>
                <c:extLst xmlns:c15="http://schemas.microsoft.com/office/drawing/2012/chart">
                  <c:ext xmlns:c16="http://schemas.microsoft.com/office/drawing/2014/chart" uri="{C3380CC4-5D6E-409C-BE32-E72D297353CC}">
                    <c16:uniqueId val="{00000008-910A-426B-8DD1-ECB957C22538}"/>
                  </c:ext>
                </c:extLst>
              </c15:ser>
            </c15:filteredLineSeries>
            <c15:filteredLineSeries>
              <c15:ser>
                <c:idx val="9"/>
                <c:order val="9"/>
                <c:tx>
                  <c:v>Prix à l'exportation de la pintade</c:v>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3034.7649572649566</c:v>
                    </c:pt>
                    <c:pt idx="1">
                      <c:v>3024.2472527472532</c:v>
                    </c:pt>
                    <c:pt idx="2">
                      <c:v>3038</c:v>
                    </c:pt>
                    <c:pt idx="3">
                      <c:v>3059.5906432748529</c:v>
                    </c:pt>
                    <c:pt idx="4">
                      <c:v>3006.1386686862402</c:v>
                    </c:pt>
                    <c:pt idx="5">
                      <c:v>3064.4340117821866</c:v>
                    </c:pt>
                    <c:pt idx="6">
                      <c:v>3145.0626882114702</c:v>
                    </c:pt>
                    <c:pt idx="7">
                      <c:v>3860.4166666666665</c:v>
                    </c:pt>
                    <c:pt idx="8">
                      <c:v>3246.6711640211638</c:v>
                    </c:pt>
                    <c:pt idx="9">
                      <c:v>3449.6984848484849</c:v>
                    </c:pt>
                    <c:pt idx="10">
                      <c:v>3493.9277777777775</c:v>
                    </c:pt>
                    <c:pt idx="11">
                      <c:v>3425</c:v>
                    </c:pt>
                    <c:pt idx="12">
                      <c:v>3472.2222222222222</c:v>
                    </c:pt>
                    <c:pt idx="13">
                      <c:v>3564.3819143819146</c:v>
                    </c:pt>
                    <c:pt idx="14">
                      <c:v>3577.8972763347761</c:v>
                    </c:pt>
                    <c:pt idx="15">
                      <c:v>3687.3998871212484</c:v>
                    </c:pt>
                    <c:pt idx="16">
                      <c:v>5060.2253821766026</c:v>
                    </c:pt>
                    <c:pt idx="17">
                      <c:v>5259.2217723796666</c:v>
                    </c:pt>
                    <c:pt idx="18">
                      <c:v>5163.0316486004094</c:v>
                    </c:pt>
                    <c:pt idx="19">
                      <c:v>5445.9096459096463</c:v>
                    </c:pt>
                  </c:numLit>
                </c:val>
                <c:smooth val="0"/>
                <c:extLst xmlns:c15="http://schemas.microsoft.com/office/drawing/2012/chart">
                  <c:ext xmlns:c16="http://schemas.microsoft.com/office/drawing/2014/chart" uri="{C3380CC4-5D6E-409C-BE32-E72D297353CC}">
                    <c16:uniqueId val="{00000009-910A-426B-8DD1-ECB957C22538}"/>
                  </c:ext>
                </c:extLst>
              </c15:ser>
            </c15:filteredLineSeries>
          </c:ext>
        </c:extLst>
      </c:lineChart>
      <c:catAx>
        <c:axId val="18686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15024"/>
        <c:crosses val="autoZero"/>
        <c:auto val="1"/>
        <c:lblAlgn val="ctr"/>
        <c:lblOffset val="100"/>
        <c:tickMarkSkip val="1"/>
        <c:noMultiLvlLbl val="0"/>
      </c:catAx>
      <c:valAx>
        <c:axId val="1868615024"/>
        <c:scaling>
          <c:orientation val="minMax"/>
          <c:min val="200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sz="1100">
                    <a:latin typeface="Arial" panose="020B0604020202020204" pitchFamily="34" charset="0"/>
                    <a:cs typeface="Arial" panose="020B0604020202020204" pitchFamily="34" charset="0"/>
                  </a:rPr>
                  <a:t>Prix (milliers de FCFA)</a:t>
                </a:r>
              </a:p>
            </c:rich>
          </c:tx>
          <c:layout>
            <c:manualLayout>
              <c:xMode val="edge"/>
              <c:yMode val="edge"/>
              <c:x val="0.13319453036189841"/>
              <c:y val="5.2592369801716783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25424"/>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BF"/>
              </a:p>
            </c:txPr>
          </c:dispUnitsLbl>
        </c:dispUnits>
      </c:valAx>
      <c:spPr>
        <a:solidFill>
          <a:schemeClr val="bg1"/>
        </a:solidFill>
        <a:ln>
          <a:noFill/>
        </a:ln>
        <a:effectLst/>
      </c:spPr>
    </c:plotArea>
    <c:legend>
      <c:legendPos val="b"/>
      <c:layout>
        <c:manualLayout>
          <c:xMode val="edge"/>
          <c:yMode val="edge"/>
          <c:x val="0.14929314663687238"/>
          <c:y val="0.69368330630476704"/>
          <c:w val="0.80571206057358669"/>
          <c:h val="0.11381456405889452"/>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95921524123403"/>
          <c:y val="9.1362667606647949E-2"/>
          <c:w val="0.82595238735430787"/>
          <c:h val="0.71210505603882335"/>
        </c:manualLayout>
      </c:layout>
      <c:lineChart>
        <c:grouping val="standard"/>
        <c:varyColors val="0"/>
        <c:ser>
          <c:idx val="2"/>
          <c:order val="2"/>
          <c:tx>
            <c:v>Prix au producteur du bélier</c:v>
          </c:tx>
          <c:spPr>
            <a:ln w="28575" cap="rnd">
              <a:solidFill>
                <a:schemeClr val="tx1"/>
              </a:solidFill>
              <a:round/>
            </a:ln>
            <a:effectLst/>
          </c:spPr>
          <c:marker>
            <c:symbol val="circle"/>
            <c:size val="5"/>
            <c:spPr>
              <a:solidFill>
                <a:schemeClr val="tx1"/>
              </a:solidFill>
              <a:ln w="9525">
                <a:solidFill>
                  <a:schemeClr val="tx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67511.944578275259</c:v>
              </c:pt>
              <c:pt idx="1">
                <c:v>68109.741832675863</c:v>
              </c:pt>
              <c:pt idx="2">
                <c:v>65147.714604236426</c:v>
              </c:pt>
              <c:pt idx="3">
                <c:v>70706.24303233024</c:v>
              </c:pt>
              <c:pt idx="4">
                <c:v>67598.104793757404</c:v>
              </c:pt>
              <c:pt idx="5">
                <c:v>73086.59818431006</c:v>
              </c:pt>
              <c:pt idx="6">
                <c:v>73558.365576026263</c:v>
              </c:pt>
              <c:pt idx="7">
                <c:v>54156.705948372612</c:v>
              </c:pt>
              <c:pt idx="8">
                <c:v>55063.020047031161</c:v>
              </c:pt>
              <c:pt idx="9">
                <c:v>66058.544400352737</c:v>
              </c:pt>
              <c:pt idx="10">
                <c:v>59871.588888888888</c:v>
              </c:pt>
              <c:pt idx="11">
                <c:v>64561.335578002239</c:v>
              </c:pt>
              <c:pt idx="12">
                <c:v>62556.712962962956</c:v>
              </c:pt>
              <c:pt idx="13">
                <c:v>79983.585858585851</c:v>
              </c:pt>
              <c:pt idx="14">
                <c:v>55510.788439955104</c:v>
              </c:pt>
              <c:pt idx="15">
                <c:v>58576.792037446772</c:v>
              </c:pt>
              <c:pt idx="16">
                <c:v>78491.247692875608</c:v>
              </c:pt>
              <c:pt idx="17">
                <c:v>88049.603174603151</c:v>
              </c:pt>
              <c:pt idx="18">
                <c:v>73139.541759053944</c:v>
              </c:pt>
              <c:pt idx="19">
                <c:v>75428.091397849479</c:v>
              </c:pt>
            </c:numLit>
          </c:val>
          <c:smooth val="0"/>
          <c:extLst>
            <c:ext xmlns:c16="http://schemas.microsoft.com/office/drawing/2014/chart" uri="{C3380CC4-5D6E-409C-BE32-E72D297353CC}">
              <c16:uniqueId val="{00000000-1D5E-43F8-B9AD-F43F8B35A711}"/>
            </c:ext>
          </c:extLst>
        </c:ser>
        <c:ser>
          <c:idx val="3"/>
          <c:order val="3"/>
          <c:tx>
            <c:v>Prix à l'exportation du bélier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72939.576515761597</c:v>
              </c:pt>
              <c:pt idx="1">
                <c:v>71809.884038667995</c:v>
              </c:pt>
              <c:pt idx="2">
                <c:v>72745.037800121063</c:v>
              </c:pt>
              <c:pt idx="3">
                <c:v>73680.191561574204</c:v>
              </c:pt>
              <c:pt idx="4">
                <c:v>70948.678656360731</c:v>
              </c:pt>
              <c:pt idx="5">
                <c:v>75550.499084480529</c:v>
              </c:pt>
              <c:pt idx="6">
                <c:v>76485.652845933699</c:v>
              </c:pt>
              <c:pt idx="7">
                <c:v>72124.431818181823</c:v>
              </c:pt>
              <c:pt idx="8">
                <c:v>65291.266402116402</c:v>
              </c:pt>
              <c:pt idx="9">
                <c:v>66599.659090909088</c:v>
              </c:pt>
              <c:pt idx="10">
                <c:v>64539.755555555552</c:v>
              </c:pt>
              <c:pt idx="11">
                <c:v>69539.730639730638</c:v>
              </c:pt>
              <c:pt idx="12">
                <c:v>65978.395061728384</c:v>
              </c:pt>
              <c:pt idx="13">
                <c:v>87107.515899738122</c:v>
              </c:pt>
              <c:pt idx="14">
                <c:v>58621.227753727755</c:v>
              </c:pt>
              <c:pt idx="15">
                <c:v>61260.771760525058</c:v>
              </c:pt>
              <c:pt idx="16">
                <c:v>76403.958313714407</c:v>
              </c:pt>
              <c:pt idx="17">
                <c:v>85594.017094017108</c:v>
              </c:pt>
              <c:pt idx="18">
                <c:v>71111.279802069286</c:v>
              </c:pt>
              <c:pt idx="19">
                <c:v>73861.111111111124</c:v>
              </c:pt>
            </c:numLit>
          </c:val>
          <c:smooth val="0"/>
          <c:extLst>
            <c:ext xmlns:c16="http://schemas.microsoft.com/office/drawing/2014/chart" uri="{C3380CC4-5D6E-409C-BE32-E72D297353CC}">
              <c16:uniqueId val="{00000001-1D5E-43F8-B9AD-F43F8B35A711}"/>
            </c:ext>
          </c:extLst>
        </c:ser>
        <c:dLbls>
          <c:showLegendKey val="0"/>
          <c:showVal val="0"/>
          <c:showCatName val="0"/>
          <c:showSerName val="0"/>
          <c:showPercent val="0"/>
          <c:showBubbleSize val="0"/>
        </c:dLbls>
        <c:marker val="1"/>
        <c:smooth val="0"/>
        <c:axId val="1868625424"/>
        <c:axId val="1868615024"/>
        <c:extLst>
          <c:ext xmlns:c15="http://schemas.microsoft.com/office/drawing/2012/chart" uri="{02D57815-91ED-43cb-92C2-25804820EDAC}">
            <c15:filteredLineSeries>
              <c15:ser>
                <c:idx val="0"/>
                <c:order val="0"/>
                <c:tx>
                  <c:v>Prix au producteur du taureau</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261537.80864197502</c:v>
                    </c:pt>
                    <c:pt idx="1">
                      <c:v>331686.94083694089</c:v>
                    </c:pt>
                    <c:pt idx="2">
                      <c:v>338636.7243867247</c:v>
                    </c:pt>
                    <c:pt idx="3">
                      <c:v>373499.47089947102</c:v>
                    </c:pt>
                    <c:pt idx="4">
                      <c:v>372741.65750360774</c:v>
                    </c:pt>
                    <c:pt idx="5">
                      <c:v>341464.69406017265</c:v>
                    </c:pt>
                    <c:pt idx="6">
                      <c:v>347782.40450026165</c:v>
                    </c:pt>
                    <c:pt idx="7">
                      <c:v>398796.07182940515</c:v>
                    </c:pt>
                    <c:pt idx="8">
                      <c:v>418395.34917695471</c:v>
                    </c:pt>
                    <c:pt idx="9">
                      <c:v>434033.72663139337</c:v>
                    </c:pt>
                    <c:pt idx="10">
                      <c:v>405090.69259259262</c:v>
                    </c:pt>
                    <c:pt idx="11">
                      <c:v>409393.47643097636</c:v>
                    </c:pt>
                    <c:pt idx="12">
                      <c:v>414492.73007856339</c:v>
                    </c:pt>
                    <c:pt idx="13">
                      <c:v>380427.28775853774</c:v>
                    </c:pt>
                    <c:pt idx="14">
                      <c:v>314215.25738536153</c:v>
                    </c:pt>
                    <c:pt idx="15">
                      <c:v>305408.06942308781</c:v>
                    </c:pt>
                    <c:pt idx="16">
                      <c:v>396959.21985815605</c:v>
                    </c:pt>
                    <c:pt idx="17">
                      <c:v>439573.94166929205</c:v>
                    </c:pt>
                    <c:pt idx="18">
                      <c:v>427158.69450317131</c:v>
                    </c:pt>
                    <c:pt idx="19">
                      <c:v>429421.30077369447</c:v>
                    </c:pt>
                  </c:numLit>
                </c:val>
                <c:smooth val="0"/>
                <c:extLst>
                  <c:ext xmlns:c16="http://schemas.microsoft.com/office/drawing/2014/chart" uri="{C3380CC4-5D6E-409C-BE32-E72D297353CC}">
                    <c16:uniqueId val="{00000002-1D5E-43F8-B9AD-F43F8B35A711}"/>
                  </c:ext>
                </c:extLst>
              </c15:ser>
            </c15:filteredLineSeries>
            <c15:filteredLineSeries>
              <c15:ser>
                <c:idx val="1"/>
                <c:order val="1"/>
                <c:tx>
                  <c:v>Prix à l'exportation du taureau</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320922.72079772101</c:v>
                    </c:pt>
                    <c:pt idx="1">
                      <c:v>359236.78743961366</c:v>
                    </c:pt>
                    <c:pt idx="2">
                      <c:v>371325.96801346802</c:v>
                    </c:pt>
                    <c:pt idx="3">
                      <c:v>395355.48941798951</c:v>
                    </c:pt>
                    <c:pt idx="4">
                      <c:v>391506.83421516744</c:v>
                    </c:pt>
                    <c:pt idx="5">
                      <c:v>382419.73638463602</c:v>
                    </c:pt>
                    <c:pt idx="6">
                      <c:v>399669.31912197801</c:v>
                    </c:pt>
                    <c:pt idx="7">
                      <c:v>406675.45634920633</c:v>
                    </c:pt>
                    <c:pt idx="8">
                      <c:v>426876.72791005293</c:v>
                    </c:pt>
                    <c:pt idx="9">
                      <c:v>449167.25660493824</c:v>
                    </c:pt>
                    <c:pt idx="10">
                      <c:v>417043.3746794872</c:v>
                    </c:pt>
                    <c:pt idx="11">
                      <c:v>426746.77248677256</c:v>
                    </c:pt>
                    <c:pt idx="12">
                      <c:v>423727.62345679011</c:v>
                    </c:pt>
                    <c:pt idx="13">
                      <c:v>416799.31437389768</c:v>
                    </c:pt>
                    <c:pt idx="14">
                      <c:v>352857.15277777775</c:v>
                    </c:pt>
                    <c:pt idx="15">
                      <c:v>343462.92648393195</c:v>
                    </c:pt>
                    <c:pt idx="16">
                      <c:v>472437.29012018378</c:v>
                    </c:pt>
                    <c:pt idx="17">
                      <c:v>517262.94191919197</c:v>
                    </c:pt>
                    <c:pt idx="18">
                      <c:v>506250.53763440863</c:v>
                    </c:pt>
                    <c:pt idx="19">
                      <c:v>519740.76479076484</c:v>
                    </c:pt>
                  </c:numLit>
                </c:val>
                <c:smooth val="0"/>
                <c:extLst xmlns:c15="http://schemas.microsoft.com/office/drawing/2012/chart">
                  <c:ext xmlns:c16="http://schemas.microsoft.com/office/drawing/2014/chart" uri="{C3380CC4-5D6E-409C-BE32-E72D297353CC}">
                    <c16:uniqueId val="{00000003-1D5E-43F8-B9AD-F43F8B35A711}"/>
                  </c:ext>
                </c:extLst>
              </c15:ser>
            </c15:filteredLineSeries>
            <c15:filteredLineSeries>
              <c15:ser>
                <c:idx val="4"/>
                <c:order val="4"/>
                <c:tx>
                  <c:v>Prix au producteur du bouc</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45284.527052617465</c:v>
                    </c:pt>
                    <c:pt idx="1">
                      <c:v>46359.543169987395</c:v>
                    </c:pt>
                    <c:pt idx="2">
                      <c:v>47650.217867633699</c:v>
                    </c:pt>
                    <c:pt idx="3">
                      <c:v>48474.579718979068</c:v>
                    </c:pt>
                    <c:pt idx="4">
                      <c:v>46965.608236991065</c:v>
                    </c:pt>
                    <c:pt idx="5">
                      <c:v>50123.303421669792</c:v>
                    </c:pt>
                    <c:pt idx="6">
                      <c:v>50947.665273015096</c:v>
                    </c:pt>
                    <c:pt idx="7">
                      <c:v>31335.054914221579</c:v>
                    </c:pt>
                    <c:pt idx="8">
                      <c:v>33040.852557319224</c:v>
                    </c:pt>
                    <c:pt idx="9">
                      <c:v>33087.780952380948</c:v>
                    </c:pt>
                    <c:pt idx="10">
                      <c:v>31531.225925925926</c:v>
                    </c:pt>
                    <c:pt idx="11">
                      <c:v>33092.171717171717</c:v>
                    </c:pt>
                    <c:pt idx="12">
                      <c:v>32080.555555555551</c:v>
                    </c:pt>
                    <c:pt idx="13">
                      <c:v>39631.717171717166</c:v>
                    </c:pt>
                    <c:pt idx="14">
                      <c:v>26778.772095959594</c:v>
                    </c:pt>
                    <c:pt idx="15">
                      <c:v>30206.255486191982</c:v>
                    </c:pt>
                    <c:pt idx="16">
                      <c:v>36228.623360202306</c:v>
                    </c:pt>
                    <c:pt idx="17">
                      <c:v>42047.539889951149</c:v>
                    </c:pt>
                    <c:pt idx="18">
                      <c:v>37946.373456790127</c:v>
                    </c:pt>
                    <c:pt idx="19">
                      <c:v>41930.898850253689</c:v>
                    </c:pt>
                  </c:numLit>
                </c:val>
                <c:smooth val="0"/>
                <c:extLst xmlns:c15="http://schemas.microsoft.com/office/drawing/2012/chart">
                  <c:ext xmlns:c16="http://schemas.microsoft.com/office/drawing/2014/chart" uri="{C3380CC4-5D6E-409C-BE32-E72D297353CC}">
                    <c16:uniqueId val="{00000004-1D5E-43F8-B9AD-F43F8B35A711}"/>
                  </c:ext>
                </c:extLst>
              </c15:ser>
            </c15:filteredLineSeries>
            <c15:filteredLineSeries>
              <c15:ser>
                <c:idx val="5"/>
                <c:order val="5"/>
                <c:tx>
                  <c:v>Prix à l'exportation du bouc</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52148.810319888093</c:v>
                    </c:pt>
                    <c:pt idx="1">
                      <c:v>54001.839254689898</c:v>
                    </c:pt>
                    <c:pt idx="2">
                      <c:v>54928.353722090767</c:v>
                    </c:pt>
                    <c:pt idx="3">
                      <c:v>55854.868189491601</c:v>
                    </c:pt>
                    <c:pt idx="4">
                      <c:v>53781.382656892529</c:v>
                    </c:pt>
                    <c:pt idx="5">
                      <c:v>57707.8971242935</c:v>
                    </c:pt>
                    <c:pt idx="6">
                      <c:v>58634.411591694399</c:v>
                    </c:pt>
                    <c:pt idx="7">
                      <c:v>33650.925925925927</c:v>
                    </c:pt>
                    <c:pt idx="8">
                      <c:v>33530.641137566134</c:v>
                    </c:pt>
                    <c:pt idx="9">
                      <c:v>35681.635269360268</c:v>
                    </c:pt>
                    <c:pt idx="10">
                      <c:v>35269.455555555556</c:v>
                    </c:pt>
                    <c:pt idx="11">
                      <c:v>41002.974186307518</c:v>
                    </c:pt>
                    <c:pt idx="12">
                      <c:v>35332.0987654321</c:v>
                    </c:pt>
                    <c:pt idx="13">
                      <c:v>40640.692640692643</c:v>
                    </c:pt>
                    <c:pt idx="14">
                      <c:v>36171.946505875079</c:v>
                    </c:pt>
                    <c:pt idx="15">
                      <c:v>39212.543862660124</c:v>
                    </c:pt>
                    <c:pt idx="16">
                      <c:v>36243.434723922517</c:v>
                    </c:pt>
                    <c:pt idx="17">
                      <c:v>38634.390463337826</c:v>
                    </c:pt>
                    <c:pt idx="18">
                      <c:v>38744.362910481337</c:v>
                    </c:pt>
                    <c:pt idx="19">
                      <c:v>44528.296703296692</c:v>
                    </c:pt>
                  </c:numLit>
                </c:val>
                <c:smooth val="0"/>
                <c:extLst xmlns:c15="http://schemas.microsoft.com/office/drawing/2012/chart">
                  <c:ext xmlns:c16="http://schemas.microsoft.com/office/drawing/2014/chart" uri="{C3380CC4-5D6E-409C-BE32-E72D297353CC}">
                    <c16:uniqueId val="{00000005-1D5E-43F8-B9AD-F43F8B35A711}"/>
                  </c:ext>
                </c:extLst>
              </c15:ser>
            </c15:filteredLineSeries>
            <c15:filteredLineSeries>
              <c15:ser>
                <c:idx val="6"/>
                <c:order val="6"/>
                <c:tx>
                  <c:v>Prix au producteur du poulet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2791.0508405047131</c:v>
                    </c:pt>
                    <c:pt idx="1">
                      <c:v>2810.1773893215236</c:v>
                    </c:pt>
                    <c:pt idx="2">
                      <c:v>2819.1830879723498</c:v>
                    </c:pt>
                    <c:pt idx="3">
                      <c:v>2828.1887866231768</c:v>
                    </c:pt>
                    <c:pt idx="4">
                      <c:v>2837.1944852740066</c:v>
                    </c:pt>
                    <c:pt idx="5">
                      <c:v>2846.2001839248333</c:v>
                    </c:pt>
                    <c:pt idx="6">
                      <c:v>2855.2058825756635</c:v>
                    </c:pt>
                    <c:pt idx="7">
                      <c:v>3343.4834455667788</c:v>
                    </c:pt>
                    <c:pt idx="8">
                      <c:v>3277.3840020576131</c:v>
                    </c:pt>
                    <c:pt idx="9">
                      <c:v>3264.0562610229281</c:v>
                    </c:pt>
                    <c:pt idx="10">
                      <c:v>3338.2787037037033</c:v>
                    </c:pt>
                    <c:pt idx="11">
                      <c:v>3265.9652076318744</c:v>
                    </c:pt>
                    <c:pt idx="12">
                      <c:v>2883.3333333333335</c:v>
                    </c:pt>
                    <c:pt idx="13">
                      <c:v>3174.7088945005617</c:v>
                    </c:pt>
                    <c:pt idx="14">
                      <c:v>3108.8814108345359</c:v>
                    </c:pt>
                    <c:pt idx="15">
                      <c:v>3172.0650264767914</c:v>
                    </c:pt>
                    <c:pt idx="16">
                      <c:v>3857.0639974625483</c:v>
                    </c:pt>
                    <c:pt idx="17">
                      <c:v>4306.4969201958447</c:v>
                    </c:pt>
                    <c:pt idx="18">
                      <c:v>4226.8239433937106</c:v>
                    </c:pt>
                    <c:pt idx="19">
                      <c:v>4198.0314157486746</c:v>
                    </c:pt>
                  </c:numLit>
                </c:val>
                <c:smooth val="0"/>
                <c:extLst xmlns:c15="http://schemas.microsoft.com/office/drawing/2012/chart">
                  <c:ext xmlns:c16="http://schemas.microsoft.com/office/drawing/2014/chart" uri="{C3380CC4-5D6E-409C-BE32-E72D297353CC}">
                    <c16:uniqueId val="{00000006-1D5E-43F8-B9AD-F43F8B35A711}"/>
                  </c:ext>
                </c:extLst>
              </c15:ser>
            </c15:filteredLineSeries>
            <c15:filteredLineSeries>
              <c15:ser>
                <c:idx val="7"/>
                <c:order val="7"/>
                <c:tx>
                  <c:v>Prix à l'exportation du poulet</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2968.7161251226498</c:v>
                    </c:pt>
                    <c:pt idx="1">
                      <c:v>2958.7244488080737</c:v>
                    </c:pt>
                    <c:pt idx="2">
                      <c:v>2952.7286106507868</c:v>
                    </c:pt>
                    <c:pt idx="3">
                      <c:v>2962.0661058268329</c:v>
                    </c:pt>
                    <c:pt idx="4">
                      <c:v>2977.0702676695305</c:v>
                    </c:pt>
                    <c:pt idx="5">
                      <c:v>2988.7410961789233</c:v>
                    </c:pt>
                    <c:pt idx="6">
                      <c:v>2990.7452580215031</c:v>
                    </c:pt>
                    <c:pt idx="7">
                      <c:v>3376.3888888888891</c:v>
                    </c:pt>
                    <c:pt idx="8">
                      <c:v>3098.2828924162259</c:v>
                    </c:pt>
                    <c:pt idx="9">
                      <c:v>3216.2197601010103</c:v>
                    </c:pt>
                    <c:pt idx="10">
                      <c:v>3280.7333333333336</c:v>
                    </c:pt>
                    <c:pt idx="11">
                      <c:v>3121.1489898989898</c:v>
                    </c:pt>
                    <c:pt idx="12">
                      <c:v>3306.7901234567903</c:v>
                    </c:pt>
                    <c:pt idx="13">
                      <c:v>3258.4856501523168</c:v>
                    </c:pt>
                    <c:pt idx="14">
                      <c:v>3321.8055555555552</c:v>
                    </c:pt>
                    <c:pt idx="15">
                      <c:v>3464.0291794548762</c:v>
                    </c:pt>
                    <c:pt idx="16">
                      <c:v>4463.8917663307911</c:v>
                    </c:pt>
                    <c:pt idx="17">
                      <c:v>4798.3580746738635</c:v>
                    </c:pt>
                    <c:pt idx="18">
                      <c:v>4694.2722390913177</c:v>
                    </c:pt>
                    <c:pt idx="19">
                      <c:v>4906.25</c:v>
                    </c:pt>
                  </c:numLit>
                </c:val>
                <c:smooth val="0"/>
                <c:extLst xmlns:c15="http://schemas.microsoft.com/office/drawing/2012/chart">
                  <c:ext xmlns:c16="http://schemas.microsoft.com/office/drawing/2014/chart" uri="{C3380CC4-5D6E-409C-BE32-E72D297353CC}">
                    <c16:uniqueId val="{00000007-1D5E-43F8-B9AD-F43F8B35A711}"/>
                  </c:ext>
                </c:extLst>
              </c15:ser>
            </c15:filteredLineSeries>
            <c15:filteredLineSeries>
              <c15:ser>
                <c:idx val="8"/>
                <c:order val="8"/>
                <c:tx>
                  <c:v>Prix au producteur de la pintade</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2832.6689189189187</c:v>
                    </c:pt>
                    <c:pt idx="1">
                      <c:v>2845.8946100572116</c:v>
                    </c:pt>
                    <c:pt idx="2">
                      <c:v>2946.7465886939585</c:v>
                    </c:pt>
                    <c:pt idx="3">
                      <c:v>2987.6190476190463</c:v>
                    </c:pt>
                    <c:pt idx="4">
                      <c:v>2946.293608784837</c:v>
                    </c:pt>
                    <c:pt idx="5">
                      <c:v>2971.5968330761839</c:v>
                    </c:pt>
                    <c:pt idx="6">
                      <c:v>2990.5667240342032</c:v>
                    </c:pt>
                    <c:pt idx="7">
                      <c:v>3261.8967452300785</c:v>
                    </c:pt>
                    <c:pt idx="8">
                      <c:v>3149.9751028806586</c:v>
                    </c:pt>
                    <c:pt idx="9">
                      <c:v>3424.3888888888891</c:v>
                    </c:pt>
                    <c:pt idx="10">
                      <c:v>3380.6592592592592</c:v>
                    </c:pt>
                    <c:pt idx="11">
                      <c:v>3395.1739618406282</c:v>
                    </c:pt>
                    <c:pt idx="12">
                      <c:v>3333.3333333333335</c:v>
                    </c:pt>
                    <c:pt idx="13">
                      <c:v>3552.0377384960721</c:v>
                    </c:pt>
                    <c:pt idx="14">
                      <c:v>3463.0555555555561</c:v>
                    </c:pt>
                    <c:pt idx="15">
                      <c:v>3578.045385306415</c:v>
                    </c:pt>
                    <c:pt idx="16">
                      <c:v>4226.5993265993266</c:v>
                    </c:pt>
                    <c:pt idx="17">
                      <c:v>4676.8518309604933</c:v>
                    </c:pt>
                    <c:pt idx="18">
                      <c:v>4800.1280879187862</c:v>
                    </c:pt>
                    <c:pt idx="19">
                      <c:v>4814.8714810281517</c:v>
                    </c:pt>
                  </c:numLit>
                </c:val>
                <c:smooth val="0"/>
                <c:extLst xmlns:c15="http://schemas.microsoft.com/office/drawing/2012/chart">
                  <c:ext xmlns:c16="http://schemas.microsoft.com/office/drawing/2014/chart" uri="{C3380CC4-5D6E-409C-BE32-E72D297353CC}">
                    <c16:uniqueId val="{00000008-1D5E-43F8-B9AD-F43F8B35A711}"/>
                  </c:ext>
                </c:extLst>
              </c15:ser>
            </c15:filteredLineSeries>
            <c15:filteredLineSeries>
              <c15:ser>
                <c:idx val="9"/>
                <c:order val="9"/>
                <c:tx>
                  <c:v>Prix à l'exportation de la pintade</c:v>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3034.7649572649566</c:v>
                    </c:pt>
                    <c:pt idx="1">
                      <c:v>3024.2472527472532</c:v>
                    </c:pt>
                    <c:pt idx="2">
                      <c:v>3038</c:v>
                    </c:pt>
                    <c:pt idx="3">
                      <c:v>3059.5906432748529</c:v>
                    </c:pt>
                    <c:pt idx="4">
                      <c:v>3006.1386686862402</c:v>
                    </c:pt>
                    <c:pt idx="5">
                      <c:v>3064.4340117821866</c:v>
                    </c:pt>
                    <c:pt idx="6">
                      <c:v>3145.0626882114702</c:v>
                    </c:pt>
                    <c:pt idx="7">
                      <c:v>3860.4166666666665</c:v>
                    </c:pt>
                    <c:pt idx="8">
                      <c:v>3246.6711640211638</c:v>
                    </c:pt>
                    <c:pt idx="9">
                      <c:v>3449.6984848484849</c:v>
                    </c:pt>
                    <c:pt idx="10">
                      <c:v>3493.9277777777775</c:v>
                    </c:pt>
                    <c:pt idx="11">
                      <c:v>3425</c:v>
                    </c:pt>
                    <c:pt idx="12">
                      <c:v>3472.2222222222222</c:v>
                    </c:pt>
                    <c:pt idx="13">
                      <c:v>3564.3819143819146</c:v>
                    </c:pt>
                    <c:pt idx="14">
                      <c:v>3577.8972763347761</c:v>
                    </c:pt>
                    <c:pt idx="15">
                      <c:v>3687.3998871212484</c:v>
                    </c:pt>
                    <c:pt idx="16">
                      <c:v>5060.2253821766026</c:v>
                    </c:pt>
                    <c:pt idx="17">
                      <c:v>5259.2217723796666</c:v>
                    </c:pt>
                    <c:pt idx="18">
                      <c:v>5163.0316486004094</c:v>
                    </c:pt>
                    <c:pt idx="19">
                      <c:v>5445.9096459096463</c:v>
                    </c:pt>
                  </c:numLit>
                </c:val>
                <c:smooth val="0"/>
                <c:extLst xmlns:c15="http://schemas.microsoft.com/office/drawing/2012/chart">
                  <c:ext xmlns:c16="http://schemas.microsoft.com/office/drawing/2014/chart" uri="{C3380CC4-5D6E-409C-BE32-E72D297353CC}">
                    <c16:uniqueId val="{00000009-1D5E-43F8-B9AD-F43F8B35A711}"/>
                  </c:ext>
                </c:extLst>
              </c15:ser>
            </c15:filteredLineSeries>
          </c:ext>
        </c:extLst>
      </c:lineChart>
      <c:catAx>
        <c:axId val="18686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15024"/>
        <c:crosses val="autoZero"/>
        <c:auto val="1"/>
        <c:lblAlgn val="ctr"/>
        <c:lblOffset val="100"/>
        <c:noMultiLvlLbl val="0"/>
      </c:catAx>
      <c:valAx>
        <c:axId val="1868615024"/>
        <c:scaling>
          <c:orientation val="minMax"/>
          <c:min val="48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25424"/>
        <c:crosses val="autoZero"/>
        <c:crossBetween val="between"/>
      </c:valAx>
      <c:spPr>
        <a:solidFill>
          <a:schemeClr val="bg1"/>
        </a:solidFill>
        <a:ln>
          <a:solidFill>
            <a:schemeClr val="bg1"/>
          </a:solid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Entry>
      <c:layout>
        <c:manualLayout>
          <c:xMode val="edge"/>
          <c:yMode val="edge"/>
          <c:x val="0.20826712605341682"/>
          <c:y val="0.70671166104236971"/>
          <c:w val="0.7304242772262689"/>
          <c:h val="9.259426051112736E-2"/>
        </c:manualLayout>
      </c:layout>
      <c:overlay val="0"/>
      <c:spPr>
        <a:solidFill>
          <a:schemeClr val="bg1"/>
        </a:solid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42236830813957"/>
          <c:y val="5.9331571120217433E-2"/>
          <c:w val="0.77422650453903619"/>
          <c:h val="0.66224761425248124"/>
        </c:manualLayout>
      </c:layout>
      <c:lineChart>
        <c:grouping val="standard"/>
        <c:varyColors val="0"/>
        <c:ser>
          <c:idx val="4"/>
          <c:order val="4"/>
          <c:tx>
            <c:v>Prix au producteur du bouc</c:v>
          </c:tx>
          <c:spPr>
            <a:ln w="28575" cap="rnd">
              <a:solidFill>
                <a:srgbClr val="C00000"/>
              </a:solidFill>
              <a:round/>
            </a:ln>
            <a:effectLst/>
          </c:spPr>
          <c:marker>
            <c:symbol val="circle"/>
            <c:size val="5"/>
            <c:spPr>
              <a:solidFill>
                <a:srgbClr val="FFC000"/>
              </a:solidFill>
              <a:ln w="9525">
                <a:solidFill>
                  <a:schemeClr val="accent5"/>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45284.527052617465</c:v>
              </c:pt>
              <c:pt idx="1">
                <c:v>46359.543169987395</c:v>
              </c:pt>
              <c:pt idx="2">
                <c:v>47650.217867633699</c:v>
              </c:pt>
              <c:pt idx="3">
                <c:v>48474.579718979068</c:v>
              </c:pt>
              <c:pt idx="4">
                <c:v>46965.608236991065</c:v>
              </c:pt>
              <c:pt idx="5">
                <c:v>50123.303421669792</c:v>
              </c:pt>
              <c:pt idx="6">
                <c:v>50947.665273015096</c:v>
              </c:pt>
              <c:pt idx="7">
                <c:v>31335.054914221579</c:v>
              </c:pt>
              <c:pt idx="8">
                <c:v>33040.852557319224</c:v>
              </c:pt>
              <c:pt idx="9">
                <c:v>33087.780952380948</c:v>
              </c:pt>
              <c:pt idx="10">
                <c:v>31531.225925925926</c:v>
              </c:pt>
              <c:pt idx="11">
                <c:v>33092.171717171717</c:v>
              </c:pt>
              <c:pt idx="12">
                <c:v>32080.555555555551</c:v>
              </c:pt>
              <c:pt idx="13">
                <c:v>39631.717171717166</c:v>
              </c:pt>
              <c:pt idx="14">
                <c:v>26778.772095959594</c:v>
              </c:pt>
              <c:pt idx="15">
                <c:v>30206.255486191982</c:v>
              </c:pt>
              <c:pt idx="16">
                <c:v>36228.623360202306</c:v>
              </c:pt>
              <c:pt idx="17">
                <c:v>42047.539889951149</c:v>
              </c:pt>
              <c:pt idx="18">
                <c:v>37946.373456790127</c:v>
              </c:pt>
              <c:pt idx="19">
                <c:v>41930.898850253689</c:v>
              </c:pt>
            </c:numLit>
          </c:val>
          <c:smooth val="0"/>
          <c:extLst>
            <c:ext xmlns:c16="http://schemas.microsoft.com/office/drawing/2014/chart" uri="{C3380CC4-5D6E-409C-BE32-E72D297353CC}">
              <c16:uniqueId val="{00000000-0204-4F38-AA5C-AF7D04F7351B}"/>
            </c:ext>
          </c:extLst>
        </c:ser>
        <c:ser>
          <c:idx val="5"/>
          <c:order val="5"/>
          <c:tx>
            <c:v>Prix à l'exportation du bouc</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52148.810319888093</c:v>
              </c:pt>
              <c:pt idx="1">
                <c:v>54001.839254689898</c:v>
              </c:pt>
              <c:pt idx="2">
                <c:v>54928.353722090767</c:v>
              </c:pt>
              <c:pt idx="3">
                <c:v>55854.868189491601</c:v>
              </c:pt>
              <c:pt idx="4">
                <c:v>53781.382656892529</c:v>
              </c:pt>
              <c:pt idx="5">
                <c:v>57707.8971242935</c:v>
              </c:pt>
              <c:pt idx="6">
                <c:v>58634.411591694399</c:v>
              </c:pt>
              <c:pt idx="7">
                <c:v>33650.925925925927</c:v>
              </c:pt>
              <c:pt idx="8">
                <c:v>33530.641137566134</c:v>
              </c:pt>
              <c:pt idx="9">
                <c:v>35681.635269360268</c:v>
              </c:pt>
              <c:pt idx="10">
                <c:v>35269.455555555556</c:v>
              </c:pt>
              <c:pt idx="11">
                <c:v>41002.974186307518</c:v>
              </c:pt>
              <c:pt idx="12">
                <c:v>35332.0987654321</c:v>
              </c:pt>
              <c:pt idx="13">
                <c:v>40640.692640692643</c:v>
              </c:pt>
              <c:pt idx="14">
                <c:v>36171.946505875079</c:v>
              </c:pt>
              <c:pt idx="15">
                <c:v>39212.543862660124</c:v>
              </c:pt>
              <c:pt idx="16">
                <c:v>36243.434723922517</c:v>
              </c:pt>
              <c:pt idx="17">
                <c:v>38634.390463337826</c:v>
              </c:pt>
              <c:pt idx="18">
                <c:v>38744.362910481337</c:v>
              </c:pt>
              <c:pt idx="19">
                <c:v>44528.296703296692</c:v>
              </c:pt>
            </c:numLit>
          </c:val>
          <c:smooth val="0"/>
          <c:extLst>
            <c:ext xmlns:c16="http://schemas.microsoft.com/office/drawing/2014/chart" uri="{C3380CC4-5D6E-409C-BE32-E72D297353CC}">
              <c16:uniqueId val="{00000001-0204-4F38-AA5C-AF7D04F7351B}"/>
            </c:ext>
          </c:extLst>
        </c:ser>
        <c:dLbls>
          <c:showLegendKey val="0"/>
          <c:showVal val="0"/>
          <c:showCatName val="0"/>
          <c:showSerName val="0"/>
          <c:showPercent val="0"/>
          <c:showBubbleSize val="0"/>
        </c:dLbls>
        <c:marker val="1"/>
        <c:smooth val="0"/>
        <c:axId val="1868625424"/>
        <c:axId val="1868615024"/>
        <c:extLst>
          <c:ext xmlns:c15="http://schemas.microsoft.com/office/drawing/2012/chart" uri="{02D57815-91ED-43cb-92C2-25804820EDAC}">
            <c15:filteredLineSeries>
              <c15:ser>
                <c:idx val="0"/>
                <c:order val="0"/>
                <c:tx>
                  <c:v>Prix au producteur du taureau</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261537.80864197502</c:v>
                    </c:pt>
                    <c:pt idx="1">
                      <c:v>331686.94083694089</c:v>
                    </c:pt>
                    <c:pt idx="2">
                      <c:v>338636.7243867247</c:v>
                    </c:pt>
                    <c:pt idx="3">
                      <c:v>373499.47089947102</c:v>
                    </c:pt>
                    <c:pt idx="4">
                      <c:v>372741.65750360774</c:v>
                    </c:pt>
                    <c:pt idx="5">
                      <c:v>341464.69406017265</c:v>
                    </c:pt>
                    <c:pt idx="6">
                      <c:v>347782.40450026165</c:v>
                    </c:pt>
                    <c:pt idx="7">
                      <c:v>398796.07182940515</c:v>
                    </c:pt>
                    <c:pt idx="8">
                      <c:v>418395.34917695471</c:v>
                    </c:pt>
                    <c:pt idx="9">
                      <c:v>434033.72663139337</c:v>
                    </c:pt>
                    <c:pt idx="10">
                      <c:v>405090.69259259262</c:v>
                    </c:pt>
                    <c:pt idx="11">
                      <c:v>409393.47643097636</c:v>
                    </c:pt>
                    <c:pt idx="12">
                      <c:v>414492.73007856339</c:v>
                    </c:pt>
                    <c:pt idx="13">
                      <c:v>380427.28775853774</c:v>
                    </c:pt>
                    <c:pt idx="14">
                      <c:v>314215.25738536153</c:v>
                    </c:pt>
                    <c:pt idx="15">
                      <c:v>305408.06942308781</c:v>
                    </c:pt>
                    <c:pt idx="16">
                      <c:v>396959.21985815605</c:v>
                    </c:pt>
                    <c:pt idx="17">
                      <c:v>439573.94166929205</c:v>
                    </c:pt>
                    <c:pt idx="18">
                      <c:v>427158.69450317131</c:v>
                    </c:pt>
                    <c:pt idx="19">
                      <c:v>429421.30077369447</c:v>
                    </c:pt>
                  </c:numLit>
                </c:val>
                <c:smooth val="0"/>
                <c:extLst>
                  <c:ext xmlns:c16="http://schemas.microsoft.com/office/drawing/2014/chart" uri="{C3380CC4-5D6E-409C-BE32-E72D297353CC}">
                    <c16:uniqueId val="{00000002-0204-4F38-AA5C-AF7D04F7351B}"/>
                  </c:ext>
                </c:extLst>
              </c15:ser>
            </c15:filteredLineSeries>
            <c15:filteredLineSeries>
              <c15:ser>
                <c:idx val="1"/>
                <c:order val="1"/>
                <c:tx>
                  <c:v>Prix à l'exportation du taureau</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320922.72079772101</c:v>
                    </c:pt>
                    <c:pt idx="1">
                      <c:v>359236.78743961366</c:v>
                    </c:pt>
                    <c:pt idx="2">
                      <c:v>371325.96801346802</c:v>
                    </c:pt>
                    <c:pt idx="3">
                      <c:v>395355.48941798951</c:v>
                    </c:pt>
                    <c:pt idx="4">
                      <c:v>391506.83421516744</c:v>
                    </c:pt>
                    <c:pt idx="5">
                      <c:v>382419.73638463602</c:v>
                    </c:pt>
                    <c:pt idx="6">
                      <c:v>399669.31912197801</c:v>
                    </c:pt>
                    <c:pt idx="7">
                      <c:v>406675.45634920633</c:v>
                    </c:pt>
                    <c:pt idx="8">
                      <c:v>426876.72791005293</c:v>
                    </c:pt>
                    <c:pt idx="9">
                      <c:v>449167.25660493824</c:v>
                    </c:pt>
                    <c:pt idx="10">
                      <c:v>417043.3746794872</c:v>
                    </c:pt>
                    <c:pt idx="11">
                      <c:v>426746.77248677256</c:v>
                    </c:pt>
                    <c:pt idx="12">
                      <c:v>423727.62345679011</c:v>
                    </c:pt>
                    <c:pt idx="13">
                      <c:v>416799.31437389768</c:v>
                    </c:pt>
                    <c:pt idx="14">
                      <c:v>352857.15277777775</c:v>
                    </c:pt>
                    <c:pt idx="15">
                      <c:v>343462.92648393195</c:v>
                    </c:pt>
                    <c:pt idx="16">
                      <c:v>472437.29012018378</c:v>
                    </c:pt>
                    <c:pt idx="17">
                      <c:v>517262.94191919197</c:v>
                    </c:pt>
                    <c:pt idx="18">
                      <c:v>506250.53763440863</c:v>
                    </c:pt>
                    <c:pt idx="19">
                      <c:v>519740.76479076484</c:v>
                    </c:pt>
                  </c:numLit>
                </c:val>
                <c:smooth val="0"/>
                <c:extLst xmlns:c15="http://schemas.microsoft.com/office/drawing/2012/chart">
                  <c:ext xmlns:c16="http://schemas.microsoft.com/office/drawing/2014/chart" uri="{C3380CC4-5D6E-409C-BE32-E72D297353CC}">
                    <c16:uniqueId val="{00000003-0204-4F38-AA5C-AF7D04F7351B}"/>
                  </c:ext>
                </c:extLst>
              </c15:ser>
            </c15:filteredLineSeries>
            <c15:filteredLineSeries>
              <c15:ser>
                <c:idx val="2"/>
                <c:order val="2"/>
                <c:tx>
                  <c:v>Prix au producteur du bélier</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67511.944578275259</c:v>
                    </c:pt>
                    <c:pt idx="1">
                      <c:v>68109.741832675863</c:v>
                    </c:pt>
                    <c:pt idx="2">
                      <c:v>65147.714604236426</c:v>
                    </c:pt>
                    <c:pt idx="3">
                      <c:v>70706.24303233024</c:v>
                    </c:pt>
                    <c:pt idx="4">
                      <c:v>67598.104793757404</c:v>
                    </c:pt>
                    <c:pt idx="5">
                      <c:v>73086.59818431006</c:v>
                    </c:pt>
                    <c:pt idx="6">
                      <c:v>73558.365576026263</c:v>
                    </c:pt>
                    <c:pt idx="7">
                      <c:v>54156.705948372612</c:v>
                    </c:pt>
                    <c:pt idx="8">
                      <c:v>55063.020047031161</c:v>
                    </c:pt>
                    <c:pt idx="9">
                      <c:v>66058.544400352737</c:v>
                    </c:pt>
                    <c:pt idx="10">
                      <c:v>59871.588888888888</c:v>
                    </c:pt>
                    <c:pt idx="11">
                      <c:v>64561.335578002239</c:v>
                    </c:pt>
                    <c:pt idx="12">
                      <c:v>62556.712962962956</c:v>
                    </c:pt>
                    <c:pt idx="13">
                      <c:v>79983.585858585851</c:v>
                    </c:pt>
                    <c:pt idx="14">
                      <c:v>55510.788439955104</c:v>
                    </c:pt>
                    <c:pt idx="15">
                      <c:v>58576.792037446772</c:v>
                    </c:pt>
                    <c:pt idx="16">
                      <c:v>78491.247692875608</c:v>
                    </c:pt>
                    <c:pt idx="17">
                      <c:v>88049.603174603151</c:v>
                    </c:pt>
                    <c:pt idx="18">
                      <c:v>73139.541759053944</c:v>
                    </c:pt>
                    <c:pt idx="19">
                      <c:v>75428.091397849479</c:v>
                    </c:pt>
                  </c:numLit>
                </c:val>
                <c:smooth val="0"/>
                <c:extLst xmlns:c15="http://schemas.microsoft.com/office/drawing/2012/chart">
                  <c:ext xmlns:c16="http://schemas.microsoft.com/office/drawing/2014/chart" uri="{C3380CC4-5D6E-409C-BE32-E72D297353CC}">
                    <c16:uniqueId val="{00000004-0204-4F38-AA5C-AF7D04F7351B}"/>
                  </c:ext>
                </c:extLst>
              </c15:ser>
            </c15:filteredLineSeries>
            <c15:filteredLineSeries>
              <c15:ser>
                <c:idx val="3"/>
                <c:order val="3"/>
                <c:tx>
                  <c:v>Prix à l'exportation du bélier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72939.576515761597</c:v>
                    </c:pt>
                    <c:pt idx="1">
                      <c:v>71809.884038667995</c:v>
                    </c:pt>
                    <c:pt idx="2">
                      <c:v>72745.037800121063</c:v>
                    </c:pt>
                    <c:pt idx="3">
                      <c:v>73680.191561574204</c:v>
                    </c:pt>
                    <c:pt idx="4">
                      <c:v>70948.678656360731</c:v>
                    </c:pt>
                    <c:pt idx="5">
                      <c:v>75550.499084480529</c:v>
                    </c:pt>
                    <c:pt idx="6">
                      <c:v>76485.652845933699</c:v>
                    </c:pt>
                    <c:pt idx="7">
                      <c:v>72124.431818181823</c:v>
                    </c:pt>
                    <c:pt idx="8">
                      <c:v>65291.266402116402</c:v>
                    </c:pt>
                    <c:pt idx="9">
                      <c:v>66599.659090909088</c:v>
                    </c:pt>
                    <c:pt idx="10">
                      <c:v>64539.755555555552</c:v>
                    </c:pt>
                    <c:pt idx="11">
                      <c:v>69539.730639730638</c:v>
                    </c:pt>
                    <c:pt idx="12">
                      <c:v>65978.395061728384</c:v>
                    </c:pt>
                    <c:pt idx="13">
                      <c:v>87107.515899738122</c:v>
                    </c:pt>
                    <c:pt idx="14">
                      <c:v>58621.227753727755</c:v>
                    </c:pt>
                    <c:pt idx="15">
                      <c:v>61260.771760525058</c:v>
                    </c:pt>
                    <c:pt idx="16">
                      <c:v>76403.958313714407</c:v>
                    </c:pt>
                    <c:pt idx="17">
                      <c:v>85594.017094017108</c:v>
                    </c:pt>
                    <c:pt idx="18">
                      <c:v>71111.279802069286</c:v>
                    </c:pt>
                    <c:pt idx="19">
                      <c:v>73861.111111111124</c:v>
                    </c:pt>
                  </c:numLit>
                </c:val>
                <c:smooth val="0"/>
                <c:extLst xmlns:c15="http://schemas.microsoft.com/office/drawing/2012/chart">
                  <c:ext xmlns:c16="http://schemas.microsoft.com/office/drawing/2014/chart" uri="{C3380CC4-5D6E-409C-BE32-E72D297353CC}">
                    <c16:uniqueId val="{00000005-0204-4F38-AA5C-AF7D04F7351B}"/>
                  </c:ext>
                </c:extLst>
              </c15:ser>
            </c15:filteredLineSeries>
            <c15:filteredLineSeries>
              <c15:ser>
                <c:idx val="6"/>
                <c:order val="6"/>
                <c:tx>
                  <c:v>Prix au producteur du poulet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2791.0508405047131</c:v>
                    </c:pt>
                    <c:pt idx="1">
                      <c:v>2810.1773893215236</c:v>
                    </c:pt>
                    <c:pt idx="2">
                      <c:v>2819.1830879723498</c:v>
                    </c:pt>
                    <c:pt idx="3">
                      <c:v>2828.1887866231768</c:v>
                    </c:pt>
                    <c:pt idx="4">
                      <c:v>2837.1944852740066</c:v>
                    </c:pt>
                    <c:pt idx="5">
                      <c:v>2846.2001839248333</c:v>
                    </c:pt>
                    <c:pt idx="6">
                      <c:v>2855.2058825756635</c:v>
                    </c:pt>
                    <c:pt idx="7">
                      <c:v>3343.4834455667788</c:v>
                    </c:pt>
                    <c:pt idx="8">
                      <c:v>3277.3840020576131</c:v>
                    </c:pt>
                    <c:pt idx="9">
                      <c:v>3264.0562610229281</c:v>
                    </c:pt>
                    <c:pt idx="10">
                      <c:v>3338.2787037037033</c:v>
                    </c:pt>
                    <c:pt idx="11">
                      <c:v>3265.9652076318744</c:v>
                    </c:pt>
                    <c:pt idx="12">
                      <c:v>2883.3333333333335</c:v>
                    </c:pt>
                    <c:pt idx="13">
                      <c:v>3174.7088945005617</c:v>
                    </c:pt>
                    <c:pt idx="14">
                      <c:v>3108.8814108345359</c:v>
                    </c:pt>
                    <c:pt idx="15">
                      <c:v>3172.0650264767914</c:v>
                    </c:pt>
                    <c:pt idx="16">
                      <c:v>3857.0639974625483</c:v>
                    </c:pt>
                    <c:pt idx="17">
                      <c:v>4306.4969201958447</c:v>
                    </c:pt>
                    <c:pt idx="18">
                      <c:v>4226.8239433937106</c:v>
                    </c:pt>
                    <c:pt idx="19">
                      <c:v>4198.0314157486746</c:v>
                    </c:pt>
                  </c:numLit>
                </c:val>
                <c:smooth val="0"/>
                <c:extLst xmlns:c15="http://schemas.microsoft.com/office/drawing/2012/chart">
                  <c:ext xmlns:c16="http://schemas.microsoft.com/office/drawing/2014/chart" uri="{C3380CC4-5D6E-409C-BE32-E72D297353CC}">
                    <c16:uniqueId val="{00000006-0204-4F38-AA5C-AF7D04F7351B}"/>
                  </c:ext>
                </c:extLst>
              </c15:ser>
            </c15:filteredLineSeries>
            <c15:filteredLineSeries>
              <c15:ser>
                <c:idx val="7"/>
                <c:order val="7"/>
                <c:tx>
                  <c:v>Prix à l'exportation du poulet</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2968.7161251226498</c:v>
                    </c:pt>
                    <c:pt idx="1">
                      <c:v>2958.7244488080737</c:v>
                    </c:pt>
                    <c:pt idx="2">
                      <c:v>2952.7286106507868</c:v>
                    </c:pt>
                    <c:pt idx="3">
                      <c:v>2962.0661058268329</c:v>
                    </c:pt>
                    <c:pt idx="4">
                      <c:v>2977.0702676695305</c:v>
                    </c:pt>
                    <c:pt idx="5">
                      <c:v>2988.7410961789233</c:v>
                    </c:pt>
                    <c:pt idx="6">
                      <c:v>2990.7452580215031</c:v>
                    </c:pt>
                    <c:pt idx="7">
                      <c:v>3376.3888888888891</c:v>
                    </c:pt>
                    <c:pt idx="8">
                      <c:v>3098.2828924162259</c:v>
                    </c:pt>
                    <c:pt idx="9">
                      <c:v>3216.2197601010103</c:v>
                    </c:pt>
                    <c:pt idx="10">
                      <c:v>3280.7333333333336</c:v>
                    </c:pt>
                    <c:pt idx="11">
                      <c:v>3121.1489898989898</c:v>
                    </c:pt>
                    <c:pt idx="12">
                      <c:v>3306.7901234567903</c:v>
                    </c:pt>
                    <c:pt idx="13">
                      <c:v>3258.4856501523168</c:v>
                    </c:pt>
                    <c:pt idx="14">
                      <c:v>3321.8055555555552</c:v>
                    </c:pt>
                    <c:pt idx="15">
                      <c:v>3464.0291794548762</c:v>
                    </c:pt>
                    <c:pt idx="16">
                      <c:v>4463.8917663307911</c:v>
                    </c:pt>
                    <c:pt idx="17">
                      <c:v>4798.3580746738635</c:v>
                    </c:pt>
                    <c:pt idx="18">
                      <c:v>4694.2722390913177</c:v>
                    </c:pt>
                    <c:pt idx="19">
                      <c:v>4906.25</c:v>
                    </c:pt>
                  </c:numLit>
                </c:val>
                <c:smooth val="0"/>
                <c:extLst xmlns:c15="http://schemas.microsoft.com/office/drawing/2012/chart">
                  <c:ext xmlns:c16="http://schemas.microsoft.com/office/drawing/2014/chart" uri="{C3380CC4-5D6E-409C-BE32-E72D297353CC}">
                    <c16:uniqueId val="{00000007-0204-4F38-AA5C-AF7D04F7351B}"/>
                  </c:ext>
                </c:extLst>
              </c15:ser>
            </c15:filteredLineSeries>
            <c15:filteredLineSeries>
              <c15:ser>
                <c:idx val="8"/>
                <c:order val="8"/>
                <c:tx>
                  <c:v>Prix au producteur de la pintade</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2832.6689189189187</c:v>
                    </c:pt>
                    <c:pt idx="1">
                      <c:v>2845.8946100572116</c:v>
                    </c:pt>
                    <c:pt idx="2">
                      <c:v>2946.7465886939585</c:v>
                    </c:pt>
                    <c:pt idx="3">
                      <c:v>2987.6190476190463</c:v>
                    </c:pt>
                    <c:pt idx="4">
                      <c:v>2946.293608784837</c:v>
                    </c:pt>
                    <c:pt idx="5">
                      <c:v>2971.5968330761839</c:v>
                    </c:pt>
                    <c:pt idx="6">
                      <c:v>2990.5667240342032</c:v>
                    </c:pt>
                    <c:pt idx="7">
                      <c:v>3261.8967452300785</c:v>
                    </c:pt>
                    <c:pt idx="8">
                      <c:v>3149.9751028806586</c:v>
                    </c:pt>
                    <c:pt idx="9">
                      <c:v>3424.3888888888891</c:v>
                    </c:pt>
                    <c:pt idx="10">
                      <c:v>3380.6592592592592</c:v>
                    </c:pt>
                    <c:pt idx="11">
                      <c:v>3395.1739618406282</c:v>
                    </c:pt>
                    <c:pt idx="12">
                      <c:v>3333.3333333333335</c:v>
                    </c:pt>
                    <c:pt idx="13">
                      <c:v>3552.0377384960721</c:v>
                    </c:pt>
                    <c:pt idx="14">
                      <c:v>3463.0555555555561</c:v>
                    </c:pt>
                    <c:pt idx="15">
                      <c:v>3578.045385306415</c:v>
                    </c:pt>
                    <c:pt idx="16">
                      <c:v>4226.5993265993266</c:v>
                    </c:pt>
                    <c:pt idx="17">
                      <c:v>4676.8518309604933</c:v>
                    </c:pt>
                    <c:pt idx="18">
                      <c:v>4800.1280879187862</c:v>
                    </c:pt>
                    <c:pt idx="19">
                      <c:v>4814.8714810281517</c:v>
                    </c:pt>
                  </c:numLit>
                </c:val>
                <c:smooth val="0"/>
                <c:extLst xmlns:c15="http://schemas.microsoft.com/office/drawing/2012/chart">
                  <c:ext xmlns:c16="http://schemas.microsoft.com/office/drawing/2014/chart" uri="{C3380CC4-5D6E-409C-BE32-E72D297353CC}">
                    <c16:uniqueId val="{00000008-0204-4F38-AA5C-AF7D04F7351B}"/>
                  </c:ext>
                </c:extLst>
              </c15:ser>
            </c15:filteredLineSeries>
            <c15:filteredLineSeries>
              <c15:ser>
                <c:idx val="9"/>
                <c:order val="9"/>
                <c:tx>
                  <c:v>Prix à l'exportation de la pintade</c:v>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3034.7649572649566</c:v>
                    </c:pt>
                    <c:pt idx="1">
                      <c:v>3024.2472527472532</c:v>
                    </c:pt>
                    <c:pt idx="2">
                      <c:v>3038</c:v>
                    </c:pt>
                    <c:pt idx="3">
                      <c:v>3059.5906432748529</c:v>
                    </c:pt>
                    <c:pt idx="4">
                      <c:v>3006.1386686862402</c:v>
                    </c:pt>
                    <c:pt idx="5">
                      <c:v>3064.4340117821866</c:v>
                    </c:pt>
                    <c:pt idx="6">
                      <c:v>3145.0626882114702</c:v>
                    </c:pt>
                    <c:pt idx="7">
                      <c:v>3860.4166666666665</c:v>
                    </c:pt>
                    <c:pt idx="8">
                      <c:v>3246.6711640211638</c:v>
                    </c:pt>
                    <c:pt idx="9">
                      <c:v>3449.6984848484849</c:v>
                    </c:pt>
                    <c:pt idx="10">
                      <c:v>3493.9277777777775</c:v>
                    </c:pt>
                    <c:pt idx="11">
                      <c:v>3425</c:v>
                    </c:pt>
                    <c:pt idx="12">
                      <c:v>3472.2222222222222</c:v>
                    </c:pt>
                    <c:pt idx="13">
                      <c:v>3564.3819143819146</c:v>
                    </c:pt>
                    <c:pt idx="14">
                      <c:v>3577.8972763347761</c:v>
                    </c:pt>
                    <c:pt idx="15">
                      <c:v>3687.3998871212484</c:v>
                    </c:pt>
                    <c:pt idx="16">
                      <c:v>5060.2253821766026</c:v>
                    </c:pt>
                    <c:pt idx="17">
                      <c:v>5259.2217723796666</c:v>
                    </c:pt>
                    <c:pt idx="18">
                      <c:v>5163.0316486004094</c:v>
                    </c:pt>
                    <c:pt idx="19">
                      <c:v>5445.9096459096463</c:v>
                    </c:pt>
                  </c:numLit>
                </c:val>
                <c:smooth val="0"/>
                <c:extLst xmlns:c15="http://schemas.microsoft.com/office/drawing/2012/chart">
                  <c:ext xmlns:c16="http://schemas.microsoft.com/office/drawing/2014/chart" uri="{C3380CC4-5D6E-409C-BE32-E72D297353CC}">
                    <c16:uniqueId val="{00000009-0204-4F38-AA5C-AF7D04F7351B}"/>
                  </c:ext>
                </c:extLst>
              </c15:ser>
            </c15:filteredLineSeries>
          </c:ext>
        </c:extLst>
      </c:lineChart>
      <c:catAx>
        <c:axId val="18686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15024"/>
        <c:crosses val="autoZero"/>
        <c:auto val="1"/>
        <c:lblAlgn val="ctr"/>
        <c:lblOffset val="100"/>
        <c:noMultiLvlLbl val="0"/>
      </c:catAx>
      <c:valAx>
        <c:axId val="1868615024"/>
        <c:scaling>
          <c:orientation val="minMax"/>
          <c:min val="2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25424"/>
        <c:crosses val="autoZero"/>
        <c:crossBetween val="between"/>
      </c:valAx>
      <c:spPr>
        <a:solidFill>
          <a:schemeClr val="bg1"/>
        </a:solidFill>
        <a:ln>
          <a:noFill/>
        </a:ln>
        <a:effectLst/>
      </c:spPr>
    </c:plotArea>
    <c:legend>
      <c:legendPos val="b"/>
      <c:layout>
        <c:manualLayout>
          <c:xMode val="edge"/>
          <c:yMode val="edge"/>
          <c:x val="0.20639982589798947"/>
          <c:y val="0.60791171724640292"/>
          <c:w val="0.76648220895079899"/>
          <c:h val="8.907237046271020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8048546508956"/>
          <c:y val="6.0990949234939862E-2"/>
          <c:w val="0.63387512632053411"/>
          <c:h val="0.75272643182069943"/>
        </c:manualLayout>
      </c:layout>
      <c:barChart>
        <c:barDir val="bar"/>
        <c:grouping val="clustered"/>
        <c:varyColors val="0"/>
        <c:ser>
          <c:idx val="0"/>
          <c:order val="0"/>
          <c:tx>
            <c:v>Contribution à la croissance 2T2025/2T2025</c:v>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dLbl>
              <c:idx val="0"/>
              <c:layout>
                <c:manualLayout>
                  <c:x val="-2.5033477405543781E-2"/>
                  <c:y val="-9.2381490318577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66-4618-9DCA-C63CA5DD5788}"/>
                </c:ext>
              </c:extLst>
            </c:dLbl>
            <c:dLbl>
              <c:idx val="1"/>
              <c:layout>
                <c:manualLayout>
                  <c:x val="-3.67235006557768E-2"/>
                  <c:y val="-6.9767283283609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66-4618-9DCA-C63CA5DD5788}"/>
                </c:ext>
              </c:extLst>
            </c:dLbl>
            <c:dLbl>
              <c:idx val="2"/>
              <c:layout>
                <c:manualLayout>
                  <c:x val="-1.2548689203957453E-2"/>
                  <c:y val="-5.1959292644464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66-4618-9DCA-C63CA5DD5788}"/>
                </c:ext>
              </c:extLst>
            </c:dLbl>
            <c:dLbl>
              <c:idx val="3"/>
              <c:layout>
                <c:manualLayout>
                  <c:x val="-9.2979140849531058E-2"/>
                  <c:y val="-7.02525957796877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66-4618-9DCA-C63CA5DD5788}"/>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4"/>
              <c:pt idx="0">
                <c:v>Secteur primaire</c:v>
              </c:pt>
              <c:pt idx="1">
                <c:v>Secteur secondaire</c:v>
              </c:pt>
              <c:pt idx="2">
                <c:v>Secteur tertiaire</c:v>
              </c:pt>
              <c:pt idx="3">
                <c:v>Impôts et taxes nets sur les produits</c:v>
              </c:pt>
            </c:strLit>
          </c:cat>
          <c:val>
            <c:numLit>
              <c:formatCode>0.0</c:formatCode>
              <c:ptCount val="4"/>
              <c:pt idx="0">
                <c:v>-0.58647855410807126</c:v>
              </c:pt>
              <c:pt idx="1">
                <c:v>3.2937393799352379</c:v>
              </c:pt>
              <c:pt idx="2">
                <c:v>0.73579894662747225</c:v>
              </c:pt>
              <c:pt idx="3">
                <c:v>0.27733523512898989</c:v>
              </c:pt>
            </c:numLit>
          </c:val>
          <c:extLst>
            <c:ext xmlns:c16="http://schemas.microsoft.com/office/drawing/2014/chart" uri="{C3380CC4-5D6E-409C-BE32-E72D297353CC}">
              <c16:uniqueId val="{00000004-A366-4618-9DCA-C63CA5DD5788}"/>
            </c:ext>
          </c:extLst>
        </c:ser>
        <c:dLbls>
          <c:showLegendKey val="0"/>
          <c:showVal val="0"/>
          <c:showCatName val="0"/>
          <c:showSerName val="0"/>
          <c:showPercent val="0"/>
          <c:showBubbleSize val="0"/>
        </c:dLbls>
        <c:gapWidth val="100"/>
        <c:axId val="1200450543"/>
        <c:axId val="1200441391"/>
      </c:barChart>
      <c:catAx>
        <c:axId val="12004505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crossAx val="1200441391"/>
        <c:crosses val="autoZero"/>
        <c:auto val="1"/>
        <c:lblAlgn val="ctr"/>
        <c:lblOffset val="100"/>
        <c:noMultiLvlLbl val="0"/>
      </c:catAx>
      <c:valAx>
        <c:axId val="120044139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fr-BF"/>
          </a:p>
        </c:txPr>
        <c:crossAx val="1200450543"/>
        <c:crosses val="autoZero"/>
        <c:crossBetween val="between"/>
      </c:valAx>
      <c:spPr>
        <a:solidFill>
          <a:schemeClr val="bg1"/>
        </a:solidFill>
        <a:ln>
          <a:noFill/>
        </a:ln>
        <a:effectLst/>
      </c:spPr>
    </c:plotArea>
    <c:legend>
      <c:legendPos val="b"/>
      <c:layout>
        <c:manualLayout>
          <c:xMode val="edge"/>
          <c:yMode val="edge"/>
          <c:x val="1.0850247706733323E-2"/>
          <c:y val="0.9139530475284332"/>
          <c:w val="0.96668436337107377"/>
          <c:h val="5.9386858978657996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rgbClr val="00B050"/>
      </a:solidFill>
      <a:round/>
    </a:ln>
    <a:effectLst/>
  </c:spPr>
  <c:txPr>
    <a:bodyPr/>
    <a:lstStyle/>
    <a:p>
      <a:pPr>
        <a:defRPr/>
      </a:pPr>
      <a:endParaRPr lang="fr-BF"/>
    </a:p>
  </c:txPr>
  <c:printSettings>
    <c:headerFooter>
      <c:oddHeader>&amp;LCommité de Prévision et de Conjoncture&amp;RTableau de bord de l'économie - 1er trimestre 2024</c:oddHeader>
      <c:oddFooter>&amp;C&amp;P</c:oddFooter>
    </c:headerFooter>
    <c:pageMargins b="0.74803149606299213" l="0.70866141732283472" r="0.70866141732283472" t="0.74803149606299213" header="0.31496062992125984" footer="0.31496062992125984"/>
    <c:pageSetup firstPageNumber="4" orientation="portrait" useFirstPageNumber="1"/>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731142538541016"/>
          <c:y val="8.0751030958187059E-2"/>
          <c:w val="0.78680784524345693"/>
          <c:h val="0.71210505603882335"/>
        </c:manualLayout>
      </c:layout>
      <c:lineChart>
        <c:grouping val="standard"/>
        <c:varyColors val="0"/>
        <c:ser>
          <c:idx val="6"/>
          <c:order val="6"/>
          <c:tx>
            <c:v>Prix au producteur du poulet</c:v>
          </c:tx>
          <c:spPr>
            <a:ln w="28575" cap="rnd">
              <a:solidFill>
                <a:srgbClr val="C00000"/>
              </a:solidFill>
              <a:round/>
            </a:ln>
            <a:effectLst/>
          </c:spPr>
          <c:marker>
            <c:symbol val="circle"/>
            <c:size val="5"/>
            <c:spPr>
              <a:solidFill>
                <a:srgbClr val="C00000"/>
              </a:solidFill>
              <a:ln w="9525">
                <a:solidFill>
                  <a:srgbClr val="FFC000"/>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2791.0508405047131</c:v>
              </c:pt>
              <c:pt idx="1">
                <c:v>2810.1773893215236</c:v>
              </c:pt>
              <c:pt idx="2">
                <c:v>2819.1830879723498</c:v>
              </c:pt>
              <c:pt idx="3">
                <c:v>2828.1887866231768</c:v>
              </c:pt>
              <c:pt idx="4">
                <c:v>2837.1944852740066</c:v>
              </c:pt>
              <c:pt idx="5">
                <c:v>2846.2001839248333</c:v>
              </c:pt>
              <c:pt idx="6">
                <c:v>2855.2058825756635</c:v>
              </c:pt>
              <c:pt idx="7">
                <c:v>3343.4834455667788</c:v>
              </c:pt>
              <c:pt idx="8">
                <c:v>3277.3840020576131</c:v>
              </c:pt>
              <c:pt idx="9">
                <c:v>3264.0562610229281</c:v>
              </c:pt>
              <c:pt idx="10">
                <c:v>3338.2787037037033</c:v>
              </c:pt>
              <c:pt idx="11">
                <c:v>3265.9652076318744</c:v>
              </c:pt>
              <c:pt idx="12">
                <c:v>2883.3333333333335</c:v>
              </c:pt>
              <c:pt idx="13">
                <c:v>3174.7088945005617</c:v>
              </c:pt>
              <c:pt idx="14">
                <c:v>3108.8814108345359</c:v>
              </c:pt>
              <c:pt idx="15">
                <c:v>3172.0650264767914</c:v>
              </c:pt>
              <c:pt idx="16">
                <c:v>3857.0639974625483</c:v>
              </c:pt>
              <c:pt idx="17">
                <c:v>4306.4969201958447</c:v>
              </c:pt>
              <c:pt idx="18">
                <c:v>4226.8239433937106</c:v>
              </c:pt>
              <c:pt idx="19">
                <c:v>4198.0314157486746</c:v>
              </c:pt>
            </c:numLit>
          </c:val>
          <c:smooth val="0"/>
          <c:extLst>
            <c:ext xmlns:c16="http://schemas.microsoft.com/office/drawing/2014/chart" uri="{C3380CC4-5D6E-409C-BE32-E72D297353CC}">
              <c16:uniqueId val="{00000000-5B8B-4ED3-BCAC-254B902AE258}"/>
            </c:ext>
          </c:extLst>
        </c:ser>
        <c:ser>
          <c:idx val="7"/>
          <c:order val="7"/>
          <c:tx>
            <c:v>Prix à l'exportation du poulet</c:v>
          </c:tx>
          <c:spPr>
            <a:ln w="28575" cap="rnd">
              <a:solidFill>
                <a:srgbClr val="5B9BD5">
                  <a:lumMod val="75000"/>
                </a:srgbClr>
              </a:solidFill>
              <a:round/>
            </a:ln>
            <a:effectLst/>
          </c:spPr>
          <c:marker>
            <c:symbol val="circle"/>
            <c:size val="5"/>
            <c:spPr>
              <a:solidFill>
                <a:srgbClr val="00B050"/>
              </a:solidFill>
              <a:ln w="9525">
                <a:solidFill>
                  <a:srgbClr val="5B9BD5">
                    <a:lumMod val="75000"/>
                  </a:srgb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2968.7161251226498</c:v>
              </c:pt>
              <c:pt idx="1">
                <c:v>2958.7244488080737</c:v>
              </c:pt>
              <c:pt idx="2">
                <c:v>2952.7286106507868</c:v>
              </c:pt>
              <c:pt idx="3">
                <c:v>2962.0661058268329</c:v>
              </c:pt>
              <c:pt idx="4">
                <c:v>2977.0702676695305</c:v>
              </c:pt>
              <c:pt idx="5">
                <c:v>2988.7410961789233</c:v>
              </c:pt>
              <c:pt idx="6">
                <c:v>2990.7452580215031</c:v>
              </c:pt>
              <c:pt idx="7">
                <c:v>3376.3888888888891</c:v>
              </c:pt>
              <c:pt idx="8">
                <c:v>3098.2828924162259</c:v>
              </c:pt>
              <c:pt idx="9">
                <c:v>3216.2197601010103</c:v>
              </c:pt>
              <c:pt idx="10">
                <c:v>3280.7333333333336</c:v>
              </c:pt>
              <c:pt idx="11">
                <c:v>3121.1489898989898</c:v>
              </c:pt>
              <c:pt idx="12">
                <c:v>3306.7901234567903</c:v>
              </c:pt>
              <c:pt idx="13">
                <c:v>3258.4856501523168</c:v>
              </c:pt>
              <c:pt idx="14">
                <c:v>3321.8055555555552</c:v>
              </c:pt>
              <c:pt idx="15">
                <c:v>3464.0291794548762</c:v>
              </c:pt>
              <c:pt idx="16">
                <c:v>4463.8917663307911</c:v>
              </c:pt>
              <c:pt idx="17">
                <c:v>4798.3580746738635</c:v>
              </c:pt>
              <c:pt idx="18">
                <c:v>4694.2722390913177</c:v>
              </c:pt>
              <c:pt idx="19">
                <c:v>4906.25</c:v>
              </c:pt>
            </c:numLit>
          </c:val>
          <c:smooth val="0"/>
          <c:extLst>
            <c:ext xmlns:c16="http://schemas.microsoft.com/office/drawing/2014/chart" uri="{C3380CC4-5D6E-409C-BE32-E72D297353CC}">
              <c16:uniqueId val="{00000001-5B8B-4ED3-BCAC-254B902AE258}"/>
            </c:ext>
          </c:extLst>
        </c:ser>
        <c:dLbls>
          <c:showLegendKey val="0"/>
          <c:showVal val="0"/>
          <c:showCatName val="0"/>
          <c:showSerName val="0"/>
          <c:showPercent val="0"/>
          <c:showBubbleSize val="0"/>
        </c:dLbls>
        <c:marker val="1"/>
        <c:smooth val="0"/>
        <c:axId val="1868625424"/>
        <c:axId val="1868615024"/>
        <c:extLst>
          <c:ext xmlns:c15="http://schemas.microsoft.com/office/drawing/2012/chart" uri="{02D57815-91ED-43cb-92C2-25804820EDAC}">
            <c15:filteredLineSeries>
              <c15:ser>
                <c:idx val="2"/>
                <c:order val="0"/>
                <c:tx>
                  <c:v>Prix au producteur du taureau</c:v>
                </c:tx>
                <c:spPr>
                  <a:ln w="28575" cap="rnd">
                    <a:solidFill>
                      <a:srgbClr val="C00000"/>
                    </a:solidFill>
                    <a:round/>
                  </a:ln>
                  <a:effectLst/>
                </c:spPr>
                <c:marker>
                  <c:symbol val="circle"/>
                  <c:size val="5"/>
                  <c:spPr>
                    <a:solidFill>
                      <a:srgbClr val="FFC000"/>
                    </a:solidFill>
                    <a:ln w="9525">
                      <a:solidFill>
                        <a:schemeClr val="accent3"/>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261537.80864197502</c:v>
                    </c:pt>
                    <c:pt idx="1">
                      <c:v>331686.94083694089</c:v>
                    </c:pt>
                    <c:pt idx="2">
                      <c:v>338636.7243867247</c:v>
                    </c:pt>
                    <c:pt idx="3">
                      <c:v>373499.47089947102</c:v>
                    </c:pt>
                    <c:pt idx="4">
                      <c:v>372741.65750360774</c:v>
                    </c:pt>
                    <c:pt idx="5">
                      <c:v>341464.69406017265</c:v>
                    </c:pt>
                    <c:pt idx="6">
                      <c:v>347782.40450026165</c:v>
                    </c:pt>
                    <c:pt idx="7">
                      <c:v>398796.07182940515</c:v>
                    </c:pt>
                    <c:pt idx="8">
                      <c:v>418395.34917695471</c:v>
                    </c:pt>
                    <c:pt idx="9">
                      <c:v>434033.72663139337</c:v>
                    </c:pt>
                    <c:pt idx="10">
                      <c:v>405090.69259259262</c:v>
                    </c:pt>
                    <c:pt idx="11">
                      <c:v>409393.47643097636</c:v>
                    </c:pt>
                    <c:pt idx="12">
                      <c:v>414492.73007856339</c:v>
                    </c:pt>
                    <c:pt idx="13">
                      <c:v>380427.28775853774</c:v>
                    </c:pt>
                    <c:pt idx="14">
                      <c:v>314215.25738536153</c:v>
                    </c:pt>
                    <c:pt idx="15">
                      <c:v>305408.06942308781</c:v>
                    </c:pt>
                    <c:pt idx="16">
                      <c:v>396959.21985815605</c:v>
                    </c:pt>
                    <c:pt idx="17">
                      <c:v>439573.94166929205</c:v>
                    </c:pt>
                    <c:pt idx="18">
                      <c:v>427158.69450317131</c:v>
                    </c:pt>
                    <c:pt idx="19">
                      <c:v>429421.30077369447</c:v>
                    </c:pt>
                  </c:numLit>
                </c:val>
                <c:smooth val="0"/>
                <c:extLst>
                  <c:ext xmlns:c16="http://schemas.microsoft.com/office/drawing/2014/chart" uri="{C3380CC4-5D6E-409C-BE32-E72D297353CC}">
                    <c16:uniqueId val="{00000002-5B8B-4ED3-BCAC-254B902AE258}"/>
                  </c:ext>
                </c:extLst>
              </c15:ser>
            </c15:filteredLineSeries>
            <c15:filteredLineSeries>
              <c15:ser>
                <c:idx val="3"/>
                <c:order val="1"/>
                <c:tx>
                  <c:v>Prix à l'exportation du taureau</c:v>
                </c:tx>
                <c:spPr>
                  <a:ln w="28575" cap="rnd">
                    <a:solidFill>
                      <a:srgbClr val="00B050"/>
                    </a:solidFill>
                    <a:round/>
                  </a:ln>
                  <a:effectLst/>
                </c:spPr>
                <c:marker>
                  <c:symbol val="circle"/>
                  <c:size val="5"/>
                  <c:spPr>
                    <a:solidFill>
                      <a:schemeClr val="accent6"/>
                    </a:solidFill>
                    <a:ln w="9525">
                      <a:solidFill>
                        <a:srgbClr val="00B050"/>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320922.72079772101</c:v>
                    </c:pt>
                    <c:pt idx="1">
                      <c:v>359236.78743961366</c:v>
                    </c:pt>
                    <c:pt idx="2">
                      <c:v>371325.96801346802</c:v>
                    </c:pt>
                    <c:pt idx="3">
                      <c:v>395355.48941798951</c:v>
                    </c:pt>
                    <c:pt idx="4">
                      <c:v>391506.83421516744</c:v>
                    </c:pt>
                    <c:pt idx="5">
                      <c:v>382419.73638463602</c:v>
                    </c:pt>
                    <c:pt idx="6">
                      <c:v>399669.31912197801</c:v>
                    </c:pt>
                    <c:pt idx="7">
                      <c:v>406675.45634920633</c:v>
                    </c:pt>
                    <c:pt idx="8">
                      <c:v>426876.72791005293</c:v>
                    </c:pt>
                    <c:pt idx="9">
                      <c:v>449167.25660493824</c:v>
                    </c:pt>
                    <c:pt idx="10">
                      <c:v>417043.3746794872</c:v>
                    </c:pt>
                    <c:pt idx="11">
                      <c:v>426746.77248677256</c:v>
                    </c:pt>
                    <c:pt idx="12">
                      <c:v>423727.62345679011</c:v>
                    </c:pt>
                    <c:pt idx="13">
                      <c:v>416799.31437389768</c:v>
                    </c:pt>
                    <c:pt idx="14">
                      <c:v>352857.15277777775</c:v>
                    </c:pt>
                    <c:pt idx="15">
                      <c:v>343462.92648393195</c:v>
                    </c:pt>
                    <c:pt idx="16">
                      <c:v>472437.29012018378</c:v>
                    </c:pt>
                    <c:pt idx="17">
                      <c:v>517262.94191919197</c:v>
                    </c:pt>
                    <c:pt idx="18">
                      <c:v>506250.53763440863</c:v>
                    </c:pt>
                    <c:pt idx="19">
                      <c:v>519740.76479076484</c:v>
                    </c:pt>
                  </c:numLit>
                </c:val>
                <c:smooth val="0"/>
                <c:extLst xmlns:c15="http://schemas.microsoft.com/office/drawing/2012/chart">
                  <c:ext xmlns:c16="http://schemas.microsoft.com/office/drawing/2014/chart" uri="{C3380CC4-5D6E-409C-BE32-E72D297353CC}">
                    <c16:uniqueId val="{00000003-5B8B-4ED3-BCAC-254B902AE258}"/>
                  </c:ext>
                </c:extLst>
              </c15:ser>
            </c15:filteredLineSeries>
            <c15:filteredLineSeries>
              <c15:ser>
                <c:idx val="0"/>
                <c:order val="2"/>
                <c:tx>
                  <c:v>Prix au producteur du bélier</c:v>
                </c:tx>
                <c:spPr>
                  <a:ln w="28575" cap="rnd">
                    <a:solidFill>
                      <a:schemeClr val="accent6">
                        <a:lumMod val="50000"/>
                      </a:schemeClr>
                    </a:solidFill>
                    <a:prstDash val="sysDot"/>
                    <a:round/>
                  </a:ln>
                  <a:effectLst/>
                </c:spPr>
                <c:marker>
                  <c:symbol val="circle"/>
                  <c:size val="5"/>
                  <c:spPr>
                    <a:solidFill>
                      <a:schemeClr val="accent1"/>
                    </a:solidFill>
                    <a:ln w="9525">
                      <a:solidFill>
                        <a:schemeClr val="accent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67511.944578275259</c:v>
                    </c:pt>
                    <c:pt idx="1">
                      <c:v>68109.741832675863</c:v>
                    </c:pt>
                    <c:pt idx="2">
                      <c:v>65147.714604236426</c:v>
                    </c:pt>
                    <c:pt idx="3">
                      <c:v>70706.24303233024</c:v>
                    </c:pt>
                    <c:pt idx="4">
                      <c:v>67598.104793757404</c:v>
                    </c:pt>
                    <c:pt idx="5">
                      <c:v>73086.59818431006</c:v>
                    </c:pt>
                    <c:pt idx="6">
                      <c:v>73558.365576026263</c:v>
                    </c:pt>
                    <c:pt idx="7">
                      <c:v>54156.705948372612</c:v>
                    </c:pt>
                    <c:pt idx="8">
                      <c:v>55063.020047031161</c:v>
                    </c:pt>
                    <c:pt idx="9">
                      <c:v>66058.544400352737</c:v>
                    </c:pt>
                    <c:pt idx="10">
                      <c:v>59871.588888888888</c:v>
                    </c:pt>
                    <c:pt idx="11">
                      <c:v>64561.335578002239</c:v>
                    </c:pt>
                    <c:pt idx="12">
                      <c:v>62556.712962962956</c:v>
                    </c:pt>
                    <c:pt idx="13">
                      <c:v>79983.585858585851</c:v>
                    </c:pt>
                    <c:pt idx="14">
                      <c:v>55510.788439955104</c:v>
                    </c:pt>
                    <c:pt idx="15">
                      <c:v>58576.792037446772</c:v>
                    </c:pt>
                    <c:pt idx="16">
                      <c:v>78491.247692875608</c:v>
                    </c:pt>
                    <c:pt idx="17">
                      <c:v>88049.603174603151</c:v>
                    </c:pt>
                    <c:pt idx="18">
                      <c:v>73139.541759053944</c:v>
                    </c:pt>
                    <c:pt idx="19">
                      <c:v>75428.091397849479</c:v>
                    </c:pt>
                  </c:numLit>
                </c:val>
                <c:smooth val="0"/>
                <c:extLst xmlns:c15="http://schemas.microsoft.com/office/drawing/2012/chart">
                  <c:ext xmlns:c16="http://schemas.microsoft.com/office/drawing/2014/chart" uri="{C3380CC4-5D6E-409C-BE32-E72D297353CC}">
                    <c16:uniqueId val="{00000004-5B8B-4ED3-BCAC-254B902AE258}"/>
                  </c:ext>
                </c:extLst>
              </c15:ser>
            </c15:filteredLineSeries>
            <c15:filteredLineSeries>
              <c15:ser>
                <c:idx val="1"/>
                <c:order val="3"/>
                <c:tx>
                  <c:v>Prix à l'exportation du bélier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72939.576515761597</c:v>
                    </c:pt>
                    <c:pt idx="1">
                      <c:v>71809.884038667995</c:v>
                    </c:pt>
                    <c:pt idx="2">
                      <c:v>72745.037800121063</c:v>
                    </c:pt>
                    <c:pt idx="3">
                      <c:v>73680.191561574204</c:v>
                    </c:pt>
                    <c:pt idx="4">
                      <c:v>70948.678656360731</c:v>
                    </c:pt>
                    <c:pt idx="5">
                      <c:v>75550.499084480529</c:v>
                    </c:pt>
                    <c:pt idx="6">
                      <c:v>76485.652845933699</c:v>
                    </c:pt>
                    <c:pt idx="7">
                      <c:v>72124.431818181823</c:v>
                    </c:pt>
                    <c:pt idx="8">
                      <c:v>65291.266402116402</c:v>
                    </c:pt>
                    <c:pt idx="9">
                      <c:v>66599.659090909088</c:v>
                    </c:pt>
                    <c:pt idx="10">
                      <c:v>64539.755555555552</c:v>
                    </c:pt>
                    <c:pt idx="11">
                      <c:v>69539.730639730638</c:v>
                    </c:pt>
                    <c:pt idx="12">
                      <c:v>65978.395061728384</c:v>
                    </c:pt>
                    <c:pt idx="13">
                      <c:v>87107.515899738122</c:v>
                    </c:pt>
                    <c:pt idx="14">
                      <c:v>58621.227753727755</c:v>
                    </c:pt>
                    <c:pt idx="15">
                      <c:v>61260.771760525058</c:v>
                    </c:pt>
                    <c:pt idx="16">
                      <c:v>76403.958313714407</c:v>
                    </c:pt>
                    <c:pt idx="17">
                      <c:v>85594.017094017108</c:v>
                    </c:pt>
                    <c:pt idx="18">
                      <c:v>71111.279802069286</c:v>
                    </c:pt>
                    <c:pt idx="19">
                      <c:v>73861.111111111124</c:v>
                    </c:pt>
                  </c:numLit>
                </c:val>
                <c:smooth val="0"/>
                <c:extLst xmlns:c15="http://schemas.microsoft.com/office/drawing/2012/chart">
                  <c:ext xmlns:c16="http://schemas.microsoft.com/office/drawing/2014/chart" uri="{C3380CC4-5D6E-409C-BE32-E72D297353CC}">
                    <c16:uniqueId val="{00000005-5B8B-4ED3-BCAC-254B902AE258}"/>
                  </c:ext>
                </c:extLst>
              </c15:ser>
            </c15:filteredLineSeries>
            <c15:filteredLineSeries>
              <c15:ser>
                <c:idx val="4"/>
                <c:order val="4"/>
                <c:tx>
                  <c:v>Prix au producteur du bouc</c:v>
                </c:tx>
                <c:spPr>
                  <a:ln w="28575" cap="rnd">
                    <a:solidFill>
                      <a:srgbClr val="C00000"/>
                    </a:solidFill>
                    <a:round/>
                  </a:ln>
                  <a:effectLst/>
                </c:spPr>
                <c:marker>
                  <c:symbol val="circle"/>
                  <c:size val="5"/>
                  <c:spPr>
                    <a:solidFill>
                      <a:schemeClr val="accent5"/>
                    </a:solidFill>
                    <a:ln w="9525">
                      <a:solidFill>
                        <a:schemeClr val="accent5"/>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45284.527052617465</c:v>
                    </c:pt>
                    <c:pt idx="1">
                      <c:v>46359.543169987395</c:v>
                    </c:pt>
                    <c:pt idx="2">
                      <c:v>47650.217867633699</c:v>
                    </c:pt>
                    <c:pt idx="3">
                      <c:v>48474.579718979068</c:v>
                    </c:pt>
                    <c:pt idx="4">
                      <c:v>46965.608236991065</c:v>
                    </c:pt>
                    <c:pt idx="5">
                      <c:v>50123.303421669792</c:v>
                    </c:pt>
                    <c:pt idx="6">
                      <c:v>50947.665273015096</c:v>
                    </c:pt>
                    <c:pt idx="7">
                      <c:v>31335.054914221579</c:v>
                    </c:pt>
                    <c:pt idx="8">
                      <c:v>33040.852557319224</c:v>
                    </c:pt>
                    <c:pt idx="9">
                      <c:v>33087.780952380948</c:v>
                    </c:pt>
                    <c:pt idx="10">
                      <c:v>31531.225925925926</c:v>
                    </c:pt>
                    <c:pt idx="11">
                      <c:v>33092.171717171717</c:v>
                    </c:pt>
                    <c:pt idx="12">
                      <c:v>32080.555555555551</c:v>
                    </c:pt>
                    <c:pt idx="13">
                      <c:v>39631.717171717166</c:v>
                    </c:pt>
                    <c:pt idx="14">
                      <c:v>26778.772095959594</c:v>
                    </c:pt>
                    <c:pt idx="15">
                      <c:v>30206.255486191982</c:v>
                    </c:pt>
                    <c:pt idx="16">
                      <c:v>36228.623360202306</c:v>
                    </c:pt>
                    <c:pt idx="17">
                      <c:v>42047.539889951149</c:v>
                    </c:pt>
                    <c:pt idx="18">
                      <c:v>37946.373456790127</c:v>
                    </c:pt>
                    <c:pt idx="19">
                      <c:v>41930.898850253689</c:v>
                    </c:pt>
                  </c:numLit>
                </c:val>
                <c:smooth val="0"/>
                <c:extLst xmlns:c15="http://schemas.microsoft.com/office/drawing/2012/chart">
                  <c:ext xmlns:c16="http://schemas.microsoft.com/office/drawing/2014/chart" uri="{C3380CC4-5D6E-409C-BE32-E72D297353CC}">
                    <c16:uniqueId val="{00000006-5B8B-4ED3-BCAC-254B902AE258}"/>
                  </c:ext>
                </c:extLst>
              </c15:ser>
            </c15:filteredLineSeries>
            <c15:filteredLineSeries>
              <c15:ser>
                <c:idx val="5"/>
                <c:order val="5"/>
                <c:tx>
                  <c:v>Prix à l'exportation du bouc</c:v>
                </c:tx>
                <c:spPr>
                  <a:ln w="28575" cap="rnd">
                    <a:solidFill>
                      <a:srgbClr val="00B050"/>
                    </a:solidFill>
                    <a:round/>
                  </a:ln>
                  <a:effectLst/>
                </c:spPr>
                <c:marker>
                  <c:symbol val="circle"/>
                  <c:size val="5"/>
                  <c:spPr>
                    <a:solidFill>
                      <a:schemeClr val="accent6"/>
                    </a:solidFill>
                    <a:ln w="9525">
                      <a:solidFill>
                        <a:schemeClr val="accent6"/>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52148.810319888093</c:v>
                    </c:pt>
                    <c:pt idx="1">
                      <c:v>54001.839254689898</c:v>
                    </c:pt>
                    <c:pt idx="2">
                      <c:v>54928.353722090767</c:v>
                    </c:pt>
                    <c:pt idx="3">
                      <c:v>55854.868189491601</c:v>
                    </c:pt>
                    <c:pt idx="4">
                      <c:v>53781.382656892529</c:v>
                    </c:pt>
                    <c:pt idx="5">
                      <c:v>57707.8971242935</c:v>
                    </c:pt>
                    <c:pt idx="6">
                      <c:v>58634.411591694399</c:v>
                    </c:pt>
                    <c:pt idx="7">
                      <c:v>33650.925925925927</c:v>
                    </c:pt>
                    <c:pt idx="8">
                      <c:v>33530.641137566134</c:v>
                    </c:pt>
                    <c:pt idx="9">
                      <c:v>35681.635269360268</c:v>
                    </c:pt>
                    <c:pt idx="10">
                      <c:v>35269.455555555556</c:v>
                    </c:pt>
                    <c:pt idx="11">
                      <c:v>41002.974186307518</c:v>
                    </c:pt>
                    <c:pt idx="12">
                      <c:v>35332.0987654321</c:v>
                    </c:pt>
                    <c:pt idx="13">
                      <c:v>40640.692640692643</c:v>
                    </c:pt>
                    <c:pt idx="14">
                      <c:v>36171.946505875079</c:v>
                    </c:pt>
                    <c:pt idx="15">
                      <c:v>39212.543862660124</c:v>
                    </c:pt>
                    <c:pt idx="16">
                      <c:v>36243.434723922517</c:v>
                    </c:pt>
                    <c:pt idx="17">
                      <c:v>38634.390463337826</c:v>
                    </c:pt>
                    <c:pt idx="18">
                      <c:v>38744.362910481337</c:v>
                    </c:pt>
                    <c:pt idx="19">
                      <c:v>44528.296703296692</c:v>
                    </c:pt>
                  </c:numLit>
                </c:val>
                <c:smooth val="0"/>
                <c:extLst xmlns:c15="http://schemas.microsoft.com/office/drawing/2012/chart">
                  <c:ext xmlns:c16="http://schemas.microsoft.com/office/drawing/2014/chart" uri="{C3380CC4-5D6E-409C-BE32-E72D297353CC}">
                    <c16:uniqueId val="{00000007-5B8B-4ED3-BCAC-254B902AE258}"/>
                  </c:ext>
                </c:extLst>
              </c15:ser>
            </c15:filteredLineSeries>
            <c15:filteredLineSeries>
              <c15:ser>
                <c:idx val="8"/>
                <c:order val="8"/>
                <c:tx>
                  <c:v>Prix au producteur de la pintade</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2832.6689189189187</c:v>
                    </c:pt>
                    <c:pt idx="1">
                      <c:v>2845.8946100572116</c:v>
                    </c:pt>
                    <c:pt idx="2">
                      <c:v>2946.7465886939585</c:v>
                    </c:pt>
                    <c:pt idx="3">
                      <c:v>2987.6190476190463</c:v>
                    </c:pt>
                    <c:pt idx="4">
                      <c:v>2946.293608784837</c:v>
                    </c:pt>
                    <c:pt idx="5">
                      <c:v>2971.5968330761839</c:v>
                    </c:pt>
                    <c:pt idx="6">
                      <c:v>2990.5667240342032</c:v>
                    </c:pt>
                    <c:pt idx="7">
                      <c:v>3261.8967452300785</c:v>
                    </c:pt>
                    <c:pt idx="8">
                      <c:v>3149.9751028806586</c:v>
                    </c:pt>
                    <c:pt idx="9">
                      <c:v>3424.3888888888891</c:v>
                    </c:pt>
                    <c:pt idx="10">
                      <c:v>3380.6592592592592</c:v>
                    </c:pt>
                    <c:pt idx="11">
                      <c:v>3395.1739618406282</c:v>
                    </c:pt>
                    <c:pt idx="12">
                      <c:v>3333.3333333333335</c:v>
                    </c:pt>
                    <c:pt idx="13">
                      <c:v>3552.0377384960721</c:v>
                    </c:pt>
                    <c:pt idx="14">
                      <c:v>3463.0555555555561</c:v>
                    </c:pt>
                    <c:pt idx="15">
                      <c:v>3578.045385306415</c:v>
                    </c:pt>
                    <c:pt idx="16">
                      <c:v>4226.5993265993266</c:v>
                    </c:pt>
                    <c:pt idx="17">
                      <c:v>4676.8518309604933</c:v>
                    </c:pt>
                    <c:pt idx="18">
                      <c:v>4800.1280879187862</c:v>
                    </c:pt>
                    <c:pt idx="19">
                      <c:v>4814.8714810281517</c:v>
                    </c:pt>
                  </c:numLit>
                </c:val>
                <c:smooth val="0"/>
                <c:extLst xmlns:c15="http://schemas.microsoft.com/office/drawing/2012/chart">
                  <c:ext xmlns:c16="http://schemas.microsoft.com/office/drawing/2014/chart" uri="{C3380CC4-5D6E-409C-BE32-E72D297353CC}">
                    <c16:uniqueId val="{00000008-5B8B-4ED3-BCAC-254B902AE258}"/>
                  </c:ext>
                </c:extLst>
              </c15:ser>
            </c15:filteredLineSeries>
            <c15:filteredLineSeries>
              <c15:ser>
                <c:idx val="9"/>
                <c:order val="9"/>
                <c:tx>
                  <c:v>Prix à l'exportation de la pintade</c:v>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3034.7649572649566</c:v>
                    </c:pt>
                    <c:pt idx="1">
                      <c:v>3024.2472527472532</c:v>
                    </c:pt>
                    <c:pt idx="2">
                      <c:v>3038</c:v>
                    </c:pt>
                    <c:pt idx="3">
                      <c:v>3059.5906432748529</c:v>
                    </c:pt>
                    <c:pt idx="4">
                      <c:v>3006.1386686862402</c:v>
                    </c:pt>
                    <c:pt idx="5">
                      <c:v>3064.4340117821866</c:v>
                    </c:pt>
                    <c:pt idx="6">
                      <c:v>3145.0626882114702</c:v>
                    </c:pt>
                    <c:pt idx="7">
                      <c:v>3860.4166666666665</c:v>
                    </c:pt>
                    <c:pt idx="8">
                      <c:v>3246.6711640211638</c:v>
                    </c:pt>
                    <c:pt idx="9">
                      <c:v>3449.6984848484849</c:v>
                    </c:pt>
                    <c:pt idx="10">
                      <c:v>3493.9277777777775</c:v>
                    </c:pt>
                    <c:pt idx="11">
                      <c:v>3425</c:v>
                    </c:pt>
                    <c:pt idx="12">
                      <c:v>3472.2222222222222</c:v>
                    </c:pt>
                    <c:pt idx="13">
                      <c:v>3564.3819143819146</c:v>
                    </c:pt>
                    <c:pt idx="14">
                      <c:v>3577.8972763347761</c:v>
                    </c:pt>
                    <c:pt idx="15">
                      <c:v>3687.3998871212484</c:v>
                    </c:pt>
                    <c:pt idx="16">
                      <c:v>5060.2253821766026</c:v>
                    </c:pt>
                    <c:pt idx="17">
                      <c:v>5259.2217723796666</c:v>
                    </c:pt>
                    <c:pt idx="18">
                      <c:v>5163.0316486004094</c:v>
                    </c:pt>
                    <c:pt idx="19">
                      <c:v>5445.9096459096463</c:v>
                    </c:pt>
                  </c:numLit>
                </c:val>
                <c:smooth val="0"/>
                <c:extLst xmlns:c15="http://schemas.microsoft.com/office/drawing/2012/chart">
                  <c:ext xmlns:c16="http://schemas.microsoft.com/office/drawing/2014/chart" uri="{C3380CC4-5D6E-409C-BE32-E72D297353CC}">
                    <c16:uniqueId val="{00000009-5B8B-4ED3-BCAC-254B902AE258}"/>
                  </c:ext>
                </c:extLst>
              </c15:ser>
            </c15:filteredLineSeries>
          </c:ext>
        </c:extLst>
      </c:lineChart>
      <c:catAx>
        <c:axId val="18686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15024"/>
        <c:crosses val="autoZero"/>
        <c:auto val="1"/>
        <c:lblAlgn val="ctr"/>
        <c:lblOffset val="100"/>
        <c:noMultiLvlLbl val="0"/>
      </c:catAx>
      <c:valAx>
        <c:axId val="1868615024"/>
        <c:scaling>
          <c:orientation val="minMax"/>
          <c:max val="5000"/>
          <c:min val="27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25424"/>
        <c:crosses val="autoZero"/>
        <c:crossBetween val="between"/>
        <c:majorUnit val="200"/>
        <c:minorUnit val="100"/>
      </c:valAx>
      <c:spPr>
        <a:solidFill>
          <a:schemeClr val="bg1"/>
        </a:solidFill>
        <a:ln>
          <a:solidFill>
            <a:sysClr val="window" lastClr="FFFFFF"/>
          </a:solidFill>
        </a:ln>
        <a:effectLst/>
      </c:spPr>
    </c:plotArea>
    <c:legend>
      <c:legendPos val="b"/>
      <c:layout>
        <c:manualLayout>
          <c:xMode val="edge"/>
          <c:yMode val="edge"/>
          <c:x val="0.17740330167651108"/>
          <c:y val="0.21272720275745161"/>
          <c:w val="0.60140100250468076"/>
          <c:h val="0.15290753690465483"/>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showDLblsOverMax val="0"/>
    <c:extLst/>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78209389784396"/>
          <c:y val="8.6769476429081713E-2"/>
          <c:w val="0.76436559957371242"/>
          <c:h val="0.71574001765476658"/>
        </c:manualLayout>
      </c:layout>
      <c:lineChart>
        <c:grouping val="standard"/>
        <c:varyColors val="0"/>
        <c:ser>
          <c:idx val="8"/>
          <c:order val="8"/>
          <c:tx>
            <c:v>Prix au producteur de la pintade</c:v>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2832.6689189189187</c:v>
              </c:pt>
              <c:pt idx="1">
                <c:v>2845.8946100572116</c:v>
              </c:pt>
              <c:pt idx="2">
                <c:v>2946.7465886939585</c:v>
              </c:pt>
              <c:pt idx="3">
                <c:v>2987.6190476190463</c:v>
              </c:pt>
              <c:pt idx="4">
                <c:v>2946.293608784837</c:v>
              </c:pt>
              <c:pt idx="5">
                <c:v>2971.5968330761839</c:v>
              </c:pt>
              <c:pt idx="6">
                <c:v>2990.5667240342032</c:v>
              </c:pt>
              <c:pt idx="7">
                <c:v>3261.8967452300785</c:v>
              </c:pt>
              <c:pt idx="8">
                <c:v>3149.9751028806586</c:v>
              </c:pt>
              <c:pt idx="9">
                <c:v>3424.3888888888891</c:v>
              </c:pt>
              <c:pt idx="10">
                <c:v>3380.6592592592592</c:v>
              </c:pt>
              <c:pt idx="11">
                <c:v>3395.1739618406282</c:v>
              </c:pt>
              <c:pt idx="12">
                <c:v>3333.3333333333335</c:v>
              </c:pt>
              <c:pt idx="13">
                <c:v>3552.0377384960721</c:v>
              </c:pt>
              <c:pt idx="14">
                <c:v>3463.0555555555561</c:v>
              </c:pt>
              <c:pt idx="15">
                <c:v>3578.045385306415</c:v>
              </c:pt>
              <c:pt idx="16">
                <c:v>4226.5993265993266</c:v>
              </c:pt>
              <c:pt idx="17">
                <c:v>4676.8518309604933</c:v>
              </c:pt>
              <c:pt idx="18">
                <c:v>4800.1280879187862</c:v>
              </c:pt>
              <c:pt idx="19">
                <c:v>4814.8714810281517</c:v>
              </c:pt>
            </c:numLit>
          </c:val>
          <c:smooth val="0"/>
          <c:extLst>
            <c:ext xmlns:c16="http://schemas.microsoft.com/office/drawing/2014/chart" uri="{C3380CC4-5D6E-409C-BE32-E72D297353CC}">
              <c16:uniqueId val="{00000000-F29E-4D4F-B86E-8577B78DB045}"/>
            </c:ext>
          </c:extLst>
        </c:ser>
        <c:ser>
          <c:idx val="9"/>
          <c:order val="9"/>
          <c:tx>
            <c:v>Prix à l'exportation de la pintade</c:v>
          </c:tx>
          <c:spPr>
            <a:ln w="28575" cap="rnd">
              <a:solidFill>
                <a:srgbClr val="FF0000"/>
              </a:solidFill>
              <a:round/>
            </a:ln>
            <a:effectLst/>
          </c:spPr>
          <c:marker>
            <c:symbol val="circle"/>
            <c:size val="5"/>
            <c:spPr>
              <a:solidFill>
                <a:srgbClr val="FF0000"/>
              </a:solidFill>
              <a:ln w="9525">
                <a:solidFill>
                  <a:schemeClr val="accent4">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3034.7649572649566</c:v>
              </c:pt>
              <c:pt idx="1">
                <c:v>3024.2472527472532</c:v>
              </c:pt>
              <c:pt idx="2">
                <c:v>3038</c:v>
              </c:pt>
              <c:pt idx="3">
                <c:v>3059.5906432748529</c:v>
              </c:pt>
              <c:pt idx="4">
                <c:v>3006.1386686862402</c:v>
              </c:pt>
              <c:pt idx="5">
                <c:v>3064.4340117821866</c:v>
              </c:pt>
              <c:pt idx="6">
                <c:v>3145.0626882114702</c:v>
              </c:pt>
              <c:pt idx="7">
                <c:v>3860.4166666666665</c:v>
              </c:pt>
              <c:pt idx="8">
                <c:v>3246.6711640211638</c:v>
              </c:pt>
              <c:pt idx="9">
                <c:v>3449.6984848484849</c:v>
              </c:pt>
              <c:pt idx="10">
                <c:v>3493.9277777777775</c:v>
              </c:pt>
              <c:pt idx="11">
                <c:v>3425</c:v>
              </c:pt>
              <c:pt idx="12">
                <c:v>3472.2222222222222</c:v>
              </c:pt>
              <c:pt idx="13">
                <c:v>3564.3819143819146</c:v>
              </c:pt>
              <c:pt idx="14">
                <c:v>3577.8972763347761</c:v>
              </c:pt>
              <c:pt idx="15">
                <c:v>3687.3998871212484</c:v>
              </c:pt>
              <c:pt idx="16">
                <c:v>5060.2253821766026</c:v>
              </c:pt>
              <c:pt idx="17">
                <c:v>5259.2217723796666</c:v>
              </c:pt>
              <c:pt idx="18">
                <c:v>5163.0316486004094</c:v>
              </c:pt>
              <c:pt idx="19">
                <c:v>5445.9096459096463</c:v>
              </c:pt>
            </c:numLit>
          </c:val>
          <c:smooth val="0"/>
          <c:extLst>
            <c:ext xmlns:c16="http://schemas.microsoft.com/office/drawing/2014/chart" uri="{C3380CC4-5D6E-409C-BE32-E72D297353CC}">
              <c16:uniqueId val="{00000001-F29E-4D4F-B86E-8577B78DB045}"/>
            </c:ext>
          </c:extLst>
        </c:ser>
        <c:dLbls>
          <c:showLegendKey val="0"/>
          <c:showVal val="0"/>
          <c:showCatName val="0"/>
          <c:showSerName val="0"/>
          <c:showPercent val="0"/>
          <c:showBubbleSize val="0"/>
        </c:dLbls>
        <c:marker val="1"/>
        <c:smooth val="0"/>
        <c:axId val="1868625424"/>
        <c:axId val="1868615024"/>
        <c:extLst>
          <c:ext xmlns:c15="http://schemas.microsoft.com/office/drawing/2012/chart" uri="{02D57815-91ED-43cb-92C2-25804820EDAC}">
            <c15:filteredLineSeries>
              <c15:ser>
                <c:idx val="0"/>
                <c:order val="0"/>
                <c:tx>
                  <c:v>Prix au producteur du taureau</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261537.80864197502</c:v>
                    </c:pt>
                    <c:pt idx="1">
                      <c:v>331686.94083694089</c:v>
                    </c:pt>
                    <c:pt idx="2">
                      <c:v>338636.7243867247</c:v>
                    </c:pt>
                    <c:pt idx="3">
                      <c:v>373499.47089947102</c:v>
                    </c:pt>
                    <c:pt idx="4">
                      <c:v>372741.65750360774</c:v>
                    </c:pt>
                    <c:pt idx="5">
                      <c:v>341464.69406017265</c:v>
                    </c:pt>
                    <c:pt idx="6">
                      <c:v>347782.40450026165</c:v>
                    </c:pt>
                    <c:pt idx="7">
                      <c:v>398796.07182940515</c:v>
                    </c:pt>
                    <c:pt idx="8">
                      <c:v>418395.34917695471</c:v>
                    </c:pt>
                    <c:pt idx="9">
                      <c:v>434033.72663139337</c:v>
                    </c:pt>
                    <c:pt idx="10">
                      <c:v>405090.69259259262</c:v>
                    </c:pt>
                    <c:pt idx="11">
                      <c:v>409393.47643097636</c:v>
                    </c:pt>
                    <c:pt idx="12">
                      <c:v>414492.73007856339</c:v>
                    </c:pt>
                    <c:pt idx="13">
                      <c:v>380427.28775853774</c:v>
                    </c:pt>
                    <c:pt idx="14">
                      <c:v>314215.25738536153</c:v>
                    </c:pt>
                    <c:pt idx="15">
                      <c:v>305408.06942308781</c:v>
                    </c:pt>
                    <c:pt idx="16">
                      <c:v>396959.21985815605</c:v>
                    </c:pt>
                    <c:pt idx="17">
                      <c:v>439573.94166929205</c:v>
                    </c:pt>
                    <c:pt idx="18">
                      <c:v>427158.69450317131</c:v>
                    </c:pt>
                    <c:pt idx="19">
                      <c:v>429421.30077369447</c:v>
                    </c:pt>
                  </c:numLit>
                </c:val>
                <c:smooth val="0"/>
                <c:extLst>
                  <c:ext xmlns:c16="http://schemas.microsoft.com/office/drawing/2014/chart" uri="{C3380CC4-5D6E-409C-BE32-E72D297353CC}">
                    <c16:uniqueId val="{00000002-F29E-4D4F-B86E-8577B78DB045}"/>
                  </c:ext>
                </c:extLst>
              </c15:ser>
            </c15:filteredLineSeries>
            <c15:filteredLineSeries>
              <c15:ser>
                <c:idx val="1"/>
                <c:order val="1"/>
                <c:tx>
                  <c:v>Prix à l'exportation du taureau</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320922.72079772101</c:v>
                    </c:pt>
                    <c:pt idx="1">
                      <c:v>359236.78743961366</c:v>
                    </c:pt>
                    <c:pt idx="2">
                      <c:v>371325.96801346802</c:v>
                    </c:pt>
                    <c:pt idx="3">
                      <c:v>395355.48941798951</c:v>
                    </c:pt>
                    <c:pt idx="4">
                      <c:v>391506.83421516744</c:v>
                    </c:pt>
                    <c:pt idx="5">
                      <c:v>382419.73638463602</c:v>
                    </c:pt>
                    <c:pt idx="6">
                      <c:v>399669.31912197801</c:v>
                    </c:pt>
                    <c:pt idx="7">
                      <c:v>406675.45634920633</c:v>
                    </c:pt>
                    <c:pt idx="8">
                      <c:v>426876.72791005293</c:v>
                    </c:pt>
                    <c:pt idx="9">
                      <c:v>449167.25660493824</c:v>
                    </c:pt>
                    <c:pt idx="10">
                      <c:v>417043.3746794872</c:v>
                    </c:pt>
                    <c:pt idx="11">
                      <c:v>426746.77248677256</c:v>
                    </c:pt>
                    <c:pt idx="12">
                      <c:v>423727.62345679011</c:v>
                    </c:pt>
                    <c:pt idx="13">
                      <c:v>416799.31437389768</c:v>
                    </c:pt>
                    <c:pt idx="14">
                      <c:v>352857.15277777775</c:v>
                    </c:pt>
                    <c:pt idx="15">
                      <c:v>343462.92648393195</c:v>
                    </c:pt>
                    <c:pt idx="16">
                      <c:v>472437.29012018378</c:v>
                    </c:pt>
                    <c:pt idx="17">
                      <c:v>517262.94191919197</c:v>
                    </c:pt>
                    <c:pt idx="18">
                      <c:v>506250.53763440863</c:v>
                    </c:pt>
                    <c:pt idx="19">
                      <c:v>519740.76479076484</c:v>
                    </c:pt>
                  </c:numLit>
                </c:val>
                <c:smooth val="0"/>
                <c:extLst xmlns:c15="http://schemas.microsoft.com/office/drawing/2012/chart">
                  <c:ext xmlns:c16="http://schemas.microsoft.com/office/drawing/2014/chart" uri="{C3380CC4-5D6E-409C-BE32-E72D297353CC}">
                    <c16:uniqueId val="{00000003-F29E-4D4F-B86E-8577B78DB045}"/>
                  </c:ext>
                </c:extLst>
              </c15:ser>
            </c15:filteredLineSeries>
            <c15:filteredLineSeries>
              <c15:ser>
                <c:idx val="2"/>
                <c:order val="2"/>
                <c:tx>
                  <c:v>Prix au producteur du bélier</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67511.944578275259</c:v>
                    </c:pt>
                    <c:pt idx="1">
                      <c:v>68109.741832675863</c:v>
                    </c:pt>
                    <c:pt idx="2">
                      <c:v>65147.714604236426</c:v>
                    </c:pt>
                    <c:pt idx="3">
                      <c:v>70706.24303233024</c:v>
                    </c:pt>
                    <c:pt idx="4">
                      <c:v>67598.104793757404</c:v>
                    </c:pt>
                    <c:pt idx="5">
                      <c:v>73086.59818431006</c:v>
                    </c:pt>
                    <c:pt idx="6">
                      <c:v>73558.365576026263</c:v>
                    </c:pt>
                    <c:pt idx="7">
                      <c:v>54156.705948372612</c:v>
                    </c:pt>
                    <c:pt idx="8">
                      <c:v>55063.020047031161</c:v>
                    </c:pt>
                    <c:pt idx="9">
                      <c:v>66058.544400352737</c:v>
                    </c:pt>
                    <c:pt idx="10">
                      <c:v>59871.588888888888</c:v>
                    </c:pt>
                    <c:pt idx="11">
                      <c:v>64561.335578002239</c:v>
                    </c:pt>
                    <c:pt idx="12">
                      <c:v>62556.712962962956</c:v>
                    </c:pt>
                    <c:pt idx="13">
                      <c:v>79983.585858585851</c:v>
                    </c:pt>
                    <c:pt idx="14">
                      <c:v>55510.788439955104</c:v>
                    </c:pt>
                    <c:pt idx="15">
                      <c:v>58576.792037446772</c:v>
                    </c:pt>
                    <c:pt idx="16">
                      <c:v>78491.247692875608</c:v>
                    </c:pt>
                    <c:pt idx="17">
                      <c:v>88049.603174603151</c:v>
                    </c:pt>
                    <c:pt idx="18">
                      <c:v>73139.541759053944</c:v>
                    </c:pt>
                    <c:pt idx="19">
                      <c:v>75428.091397849479</c:v>
                    </c:pt>
                  </c:numLit>
                </c:val>
                <c:smooth val="0"/>
                <c:extLst xmlns:c15="http://schemas.microsoft.com/office/drawing/2012/chart">
                  <c:ext xmlns:c16="http://schemas.microsoft.com/office/drawing/2014/chart" uri="{C3380CC4-5D6E-409C-BE32-E72D297353CC}">
                    <c16:uniqueId val="{00000004-F29E-4D4F-B86E-8577B78DB045}"/>
                  </c:ext>
                </c:extLst>
              </c15:ser>
            </c15:filteredLineSeries>
            <c15:filteredLineSeries>
              <c15:ser>
                <c:idx val="3"/>
                <c:order val="3"/>
                <c:tx>
                  <c:v>Prix à l'exportation du bélier</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72939.576515761597</c:v>
                    </c:pt>
                    <c:pt idx="1">
                      <c:v>71809.884038667995</c:v>
                    </c:pt>
                    <c:pt idx="2">
                      <c:v>72745.037800121063</c:v>
                    </c:pt>
                    <c:pt idx="3">
                      <c:v>73680.191561574204</c:v>
                    </c:pt>
                    <c:pt idx="4">
                      <c:v>70948.678656360731</c:v>
                    </c:pt>
                    <c:pt idx="5">
                      <c:v>75550.499084480529</c:v>
                    </c:pt>
                    <c:pt idx="6">
                      <c:v>76485.652845933699</c:v>
                    </c:pt>
                    <c:pt idx="7">
                      <c:v>72124.431818181823</c:v>
                    </c:pt>
                    <c:pt idx="8">
                      <c:v>65291.266402116402</c:v>
                    </c:pt>
                    <c:pt idx="9">
                      <c:v>66599.659090909088</c:v>
                    </c:pt>
                    <c:pt idx="10">
                      <c:v>64539.755555555552</c:v>
                    </c:pt>
                    <c:pt idx="11">
                      <c:v>69539.730639730638</c:v>
                    </c:pt>
                    <c:pt idx="12">
                      <c:v>65978.395061728384</c:v>
                    </c:pt>
                    <c:pt idx="13">
                      <c:v>87107.515899738122</c:v>
                    </c:pt>
                    <c:pt idx="14">
                      <c:v>58621.227753727755</c:v>
                    </c:pt>
                    <c:pt idx="15">
                      <c:v>61260.771760525058</c:v>
                    </c:pt>
                    <c:pt idx="16">
                      <c:v>76403.958313714407</c:v>
                    </c:pt>
                    <c:pt idx="17">
                      <c:v>85594.017094017108</c:v>
                    </c:pt>
                    <c:pt idx="18">
                      <c:v>71111.279802069286</c:v>
                    </c:pt>
                    <c:pt idx="19">
                      <c:v>73861.111111111124</c:v>
                    </c:pt>
                  </c:numLit>
                </c:val>
                <c:smooth val="0"/>
                <c:extLst xmlns:c15="http://schemas.microsoft.com/office/drawing/2012/chart">
                  <c:ext xmlns:c16="http://schemas.microsoft.com/office/drawing/2014/chart" uri="{C3380CC4-5D6E-409C-BE32-E72D297353CC}">
                    <c16:uniqueId val="{00000005-F29E-4D4F-B86E-8577B78DB045}"/>
                  </c:ext>
                </c:extLst>
              </c15:ser>
            </c15:filteredLineSeries>
            <c15:filteredLineSeries>
              <c15:ser>
                <c:idx val="4"/>
                <c:order val="4"/>
                <c:tx>
                  <c:v>Prix au producteur du bouc</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45284.527052617465</c:v>
                    </c:pt>
                    <c:pt idx="1">
                      <c:v>46359.543169987395</c:v>
                    </c:pt>
                    <c:pt idx="2">
                      <c:v>47650.217867633699</c:v>
                    </c:pt>
                    <c:pt idx="3">
                      <c:v>48474.579718979068</c:v>
                    </c:pt>
                    <c:pt idx="4">
                      <c:v>46965.608236991065</c:v>
                    </c:pt>
                    <c:pt idx="5">
                      <c:v>50123.303421669792</c:v>
                    </c:pt>
                    <c:pt idx="6">
                      <c:v>50947.665273015096</c:v>
                    </c:pt>
                    <c:pt idx="7">
                      <c:v>31335.054914221579</c:v>
                    </c:pt>
                    <c:pt idx="8">
                      <c:v>33040.852557319224</c:v>
                    </c:pt>
                    <c:pt idx="9">
                      <c:v>33087.780952380948</c:v>
                    </c:pt>
                    <c:pt idx="10">
                      <c:v>31531.225925925926</c:v>
                    </c:pt>
                    <c:pt idx="11">
                      <c:v>33092.171717171717</c:v>
                    </c:pt>
                    <c:pt idx="12">
                      <c:v>32080.555555555551</c:v>
                    </c:pt>
                    <c:pt idx="13">
                      <c:v>39631.717171717166</c:v>
                    </c:pt>
                    <c:pt idx="14">
                      <c:v>26778.772095959594</c:v>
                    </c:pt>
                    <c:pt idx="15">
                      <c:v>30206.255486191982</c:v>
                    </c:pt>
                    <c:pt idx="16">
                      <c:v>36228.623360202306</c:v>
                    </c:pt>
                    <c:pt idx="17">
                      <c:v>42047.539889951149</c:v>
                    </c:pt>
                    <c:pt idx="18">
                      <c:v>37946.373456790127</c:v>
                    </c:pt>
                    <c:pt idx="19">
                      <c:v>41930.898850253689</c:v>
                    </c:pt>
                  </c:numLit>
                </c:val>
                <c:smooth val="0"/>
                <c:extLst xmlns:c15="http://schemas.microsoft.com/office/drawing/2012/chart">
                  <c:ext xmlns:c16="http://schemas.microsoft.com/office/drawing/2014/chart" uri="{C3380CC4-5D6E-409C-BE32-E72D297353CC}">
                    <c16:uniqueId val="{00000006-F29E-4D4F-B86E-8577B78DB045}"/>
                  </c:ext>
                </c:extLst>
              </c15:ser>
            </c15:filteredLineSeries>
            <c15:filteredLineSeries>
              <c15:ser>
                <c:idx val="5"/>
                <c:order val="5"/>
                <c:tx>
                  <c:v>Prix à l'exportation du bouc</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52148.810319888093</c:v>
                    </c:pt>
                    <c:pt idx="1">
                      <c:v>54001.839254689898</c:v>
                    </c:pt>
                    <c:pt idx="2">
                      <c:v>54928.353722090767</c:v>
                    </c:pt>
                    <c:pt idx="3">
                      <c:v>55854.868189491601</c:v>
                    </c:pt>
                    <c:pt idx="4">
                      <c:v>53781.382656892529</c:v>
                    </c:pt>
                    <c:pt idx="5">
                      <c:v>57707.8971242935</c:v>
                    </c:pt>
                    <c:pt idx="6">
                      <c:v>58634.411591694399</c:v>
                    </c:pt>
                    <c:pt idx="7">
                      <c:v>33650.925925925927</c:v>
                    </c:pt>
                    <c:pt idx="8">
                      <c:v>33530.641137566134</c:v>
                    </c:pt>
                    <c:pt idx="9">
                      <c:v>35681.635269360268</c:v>
                    </c:pt>
                    <c:pt idx="10">
                      <c:v>35269.455555555556</c:v>
                    </c:pt>
                    <c:pt idx="11">
                      <c:v>41002.974186307518</c:v>
                    </c:pt>
                    <c:pt idx="12">
                      <c:v>35332.0987654321</c:v>
                    </c:pt>
                    <c:pt idx="13">
                      <c:v>40640.692640692643</c:v>
                    </c:pt>
                    <c:pt idx="14">
                      <c:v>36171.946505875079</c:v>
                    </c:pt>
                    <c:pt idx="15">
                      <c:v>39212.543862660124</c:v>
                    </c:pt>
                    <c:pt idx="16">
                      <c:v>36243.434723922517</c:v>
                    </c:pt>
                    <c:pt idx="17">
                      <c:v>38634.390463337826</c:v>
                    </c:pt>
                    <c:pt idx="18">
                      <c:v>38744.362910481337</c:v>
                    </c:pt>
                    <c:pt idx="19">
                      <c:v>44528.296703296692</c:v>
                    </c:pt>
                  </c:numLit>
                </c:val>
                <c:smooth val="0"/>
                <c:extLst xmlns:c15="http://schemas.microsoft.com/office/drawing/2012/chart">
                  <c:ext xmlns:c16="http://schemas.microsoft.com/office/drawing/2014/chart" uri="{C3380CC4-5D6E-409C-BE32-E72D297353CC}">
                    <c16:uniqueId val="{00000007-F29E-4D4F-B86E-8577B78DB045}"/>
                  </c:ext>
                </c:extLst>
              </c15:ser>
            </c15:filteredLineSeries>
            <c15:filteredLineSeries>
              <c15:ser>
                <c:idx val="6"/>
                <c:order val="6"/>
                <c:tx>
                  <c:v>Prix au producteur du poulet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2791.0508405047131</c:v>
                    </c:pt>
                    <c:pt idx="1">
                      <c:v>2810.1773893215236</c:v>
                    </c:pt>
                    <c:pt idx="2">
                      <c:v>2819.1830879723498</c:v>
                    </c:pt>
                    <c:pt idx="3">
                      <c:v>2828.1887866231768</c:v>
                    </c:pt>
                    <c:pt idx="4">
                      <c:v>2837.1944852740066</c:v>
                    </c:pt>
                    <c:pt idx="5">
                      <c:v>2846.2001839248333</c:v>
                    </c:pt>
                    <c:pt idx="6">
                      <c:v>2855.2058825756635</c:v>
                    </c:pt>
                    <c:pt idx="7">
                      <c:v>3343.4834455667788</c:v>
                    </c:pt>
                    <c:pt idx="8">
                      <c:v>3277.3840020576131</c:v>
                    </c:pt>
                    <c:pt idx="9">
                      <c:v>3264.0562610229281</c:v>
                    </c:pt>
                    <c:pt idx="10">
                      <c:v>3338.2787037037033</c:v>
                    </c:pt>
                    <c:pt idx="11">
                      <c:v>3265.9652076318744</c:v>
                    </c:pt>
                    <c:pt idx="12">
                      <c:v>2883.3333333333335</c:v>
                    </c:pt>
                    <c:pt idx="13">
                      <c:v>3174.7088945005617</c:v>
                    </c:pt>
                    <c:pt idx="14">
                      <c:v>3108.8814108345359</c:v>
                    </c:pt>
                    <c:pt idx="15">
                      <c:v>3172.0650264767914</c:v>
                    </c:pt>
                    <c:pt idx="16">
                      <c:v>3857.0639974625483</c:v>
                    </c:pt>
                    <c:pt idx="17">
                      <c:v>4306.4969201958447</c:v>
                    </c:pt>
                    <c:pt idx="18">
                      <c:v>4226.8239433937106</c:v>
                    </c:pt>
                    <c:pt idx="19">
                      <c:v>4198.0314157486746</c:v>
                    </c:pt>
                  </c:numLit>
                </c:val>
                <c:smooth val="0"/>
                <c:extLst xmlns:c15="http://schemas.microsoft.com/office/drawing/2012/chart">
                  <c:ext xmlns:c16="http://schemas.microsoft.com/office/drawing/2014/chart" uri="{C3380CC4-5D6E-409C-BE32-E72D297353CC}">
                    <c16:uniqueId val="{00000008-F29E-4D4F-B86E-8577B78DB045}"/>
                  </c:ext>
                </c:extLst>
              </c15:ser>
            </c15:filteredLineSeries>
            <c15:filteredLineSeries>
              <c15:ser>
                <c:idx val="7"/>
                <c:order val="7"/>
                <c:tx>
                  <c:v>Prix à l'exportation du poulet</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Lit>
                    <c:ptCount val="20"/>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pt idx="15">
                      <c:v>4T2024</c:v>
                    </c:pt>
                    <c:pt idx="16">
                      <c:v>1T2025</c:v>
                    </c:pt>
                    <c:pt idx="17">
                      <c:v>2T2025</c:v>
                    </c:pt>
                    <c:pt idx="18">
                      <c:v>3T2025</c:v>
                    </c:pt>
                    <c:pt idx="19">
                      <c:v>4T2025</c:v>
                    </c:pt>
                  </c:strLit>
                </c:cat>
                <c:val>
                  <c:numLit>
                    <c:formatCode>_(* #,##0_);_(* \(#,##0\);_(* "-"_);_(@_)</c:formatCode>
                    <c:ptCount val="20"/>
                    <c:pt idx="0">
                      <c:v>2968.7161251226498</c:v>
                    </c:pt>
                    <c:pt idx="1">
                      <c:v>2958.7244488080737</c:v>
                    </c:pt>
                    <c:pt idx="2">
                      <c:v>2952.7286106507868</c:v>
                    </c:pt>
                    <c:pt idx="3">
                      <c:v>2962.0661058268329</c:v>
                    </c:pt>
                    <c:pt idx="4">
                      <c:v>2977.0702676695305</c:v>
                    </c:pt>
                    <c:pt idx="5">
                      <c:v>2988.7410961789233</c:v>
                    </c:pt>
                    <c:pt idx="6">
                      <c:v>2990.7452580215031</c:v>
                    </c:pt>
                    <c:pt idx="7">
                      <c:v>3376.3888888888891</c:v>
                    </c:pt>
                    <c:pt idx="8">
                      <c:v>3098.2828924162259</c:v>
                    </c:pt>
                    <c:pt idx="9">
                      <c:v>3216.2197601010103</c:v>
                    </c:pt>
                    <c:pt idx="10">
                      <c:v>3280.7333333333336</c:v>
                    </c:pt>
                    <c:pt idx="11">
                      <c:v>3121.1489898989898</c:v>
                    </c:pt>
                    <c:pt idx="12">
                      <c:v>3306.7901234567903</c:v>
                    </c:pt>
                    <c:pt idx="13">
                      <c:v>3258.4856501523168</c:v>
                    </c:pt>
                    <c:pt idx="14">
                      <c:v>3321.8055555555552</c:v>
                    </c:pt>
                    <c:pt idx="15">
                      <c:v>3464.0291794548762</c:v>
                    </c:pt>
                    <c:pt idx="16">
                      <c:v>4463.8917663307911</c:v>
                    </c:pt>
                    <c:pt idx="17">
                      <c:v>4798.3580746738635</c:v>
                    </c:pt>
                    <c:pt idx="18">
                      <c:v>4694.2722390913177</c:v>
                    </c:pt>
                    <c:pt idx="19">
                      <c:v>4906.25</c:v>
                    </c:pt>
                  </c:numLit>
                </c:val>
                <c:smooth val="0"/>
                <c:extLst xmlns:c15="http://schemas.microsoft.com/office/drawing/2012/chart">
                  <c:ext xmlns:c16="http://schemas.microsoft.com/office/drawing/2014/chart" uri="{C3380CC4-5D6E-409C-BE32-E72D297353CC}">
                    <c16:uniqueId val="{00000009-F29E-4D4F-B86E-8577B78DB045}"/>
                  </c:ext>
                </c:extLst>
              </c15:ser>
            </c15:filteredLineSeries>
          </c:ext>
        </c:extLst>
      </c:lineChart>
      <c:catAx>
        <c:axId val="18686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15024"/>
        <c:crosses val="autoZero"/>
        <c:auto val="1"/>
        <c:lblAlgn val="ctr"/>
        <c:lblOffset val="100"/>
        <c:noMultiLvlLbl val="0"/>
      </c:catAx>
      <c:valAx>
        <c:axId val="1868615024"/>
        <c:scaling>
          <c:orientation val="minMax"/>
          <c:max val="5500"/>
          <c:min val="28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crossAx val="1868625424"/>
        <c:crosses val="autoZero"/>
        <c:crossBetween val="between"/>
        <c:majorUnit val="200"/>
      </c:valAx>
      <c:spPr>
        <a:solidFill>
          <a:schemeClr val="bg1"/>
        </a:solidFill>
        <a:ln>
          <a:noFill/>
        </a:ln>
        <a:effectLst/>
      </c:spPr>
    </c:plotArea>
    <c:legend>
      <c:legendPos val="b"/>
      <c:layout>
        <c:manualLayout>
          <c:xMode val="edge"/>
          <c:yMode val="edge"/>
          <c:x val="0.19229005634475979"/>
          <c:y val="0.26013959679967502"/>
          <c:w val="0.56775992747445836"/>
          <c:h val="0.1629143568818989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900" b="1" u="sng">
                <a:solidFill>
                  <a:schemeClr val="tx1"/>
                </a:solidFill>
                <a:latin typeface="Arial" panose="020B0604020202020204" pitchFamily="34" charset="0"/>
                <a:cs typeface="Arial" panose="020B0604020202020204" pitchFamily="34" charset="0"/>
              </a:rPr>
              <a:t>L'évolution des prix à</a:t>
            </a:r>
            <a:r>
              <a:rPr lang="fr-FR" sz="900" b="1" u="sng" baseline="0">
                <a:solidFill>
                  <a:schemeClr val="tx1"/>
                </a:solidFill>
                <a:latin typeface="Arial" panose="020B0604020202020204" pitchFamily="34" charset="0"/>
                <a:cs typeface="Arial" panose="020B0604020202020204" pitchFamily="34" charset="0"/>
              </a:rPr>
              <a:t> la collecte des denrées de base</a:t>
            </a:r>
            <a:endParaRPr lang="fr-FR" sz="900" b="1" u="sng">
              <a:solidFill>
                <a:schemeClr val="tx1"/>
              </a:solidFill>
              <a:latin typeface="Arial" panose="020B0604020202020204" pitchFamily="34" charset="0"/>
              <a:cs typeface="Arial" panose="020B0604020202020204" pitchFamily="34" charset="0"/>
            </a:endParaRPr>
          </a:p>
        </c:rich>
      </c:tx>
      <c:layout>
        <c:manualLayout>
          <c:xMode val="edge"/>
          <c:yMode val="edge"/>
          <c:x val="0.14193497167980246"/>
          <c:y val="1.43962528934201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F"/>
        </a:p>
      </c:txPr>
    </c:title>
    <c:autoTitleDeleted val="0"/>
    <c:plotArea>
      <c:layout>
        <c:manualLayout>
          <c:layoutTarget val="inner"/>
          <c:xMode val="edge"/>
          <c:yMode val="edge"/>
          <c:x val="0.11686310059917662"/>
          <c:y val="0.1386617039268897"/>
          <c:w val="0.88926249335231855"/>
          <c:h val="0.56984279745265676"/>
        </c:manualLayout>
      </c:layout>
      <c:barChart>
        <c:barDir val="col"/>
        <c:grouping val="clustered"/>
        <c:varyColors val="0"/>
        <c:ser>
          <c:idx val="1"/>
          <c:order val="0"/>
          <c:tx>
            <c:v>Prix au producteur du maïs blanc</c:v>
          </c:tx>
          <c:spPr>
            <a:pattFill prst="pct80">
              <a:fgClr>
                <a:srgbClr val="FF0000"/>
              </a:fgClr>
              <a:bgClr>
                <a:schemeClr val="bg1"/>
              </a:bgClr>
            </a:patt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171.45525449328952</c:v>
                      </c:pt>
                      <c:pt idx="1">
                        <c:v>185.5602742767334</c:v>
                      </c:pt>
                      <c:pt idx="2">
                        <c:v>183.28646600087481</c:v>
                      </c:pt>
                      <c:pt idx="3">
                        <c:v>215.20008398636045</c:v>
                      </c:pt>
                      <c:pt idx="4">
                        <c:v>259.07145925733778</c:v>
                      </c:pt>
                      <c:pt idx="5">
                        <c:v>252.05781451543172</c:v>
                      </c:pt>
                      <c:pt idx="6">
                        <c:v>204.09450207816226</c:v>
                      </c:pt>
                      <c:pt idx="7">
                        <c:v>225.02877988982618</c:v>
                      </c:pt>
                      <c:pt idx="8">
                        <c:v>224.04630851299444</c:v>
                      </c:pt>
                      <c:pt idx="9">
                        <c:v>223.79233488116336</c:v>
                      </c:pt>
                      <c:pt idx="10">
                        <c:v>208.28516382250871</c:v>
                      </c:pt>
                      <c:pt idx="11">
                        <c:v>207.58968898634393</c:v>
                      </c:pt>
                      <c:pt idx="12">
                        <c:v>217.6083156920316</c:v>
                      </c:pt>
                      <c:pt idx="13" formatCode="0.0">
                        <c:v>217.6083156920316</c:v>
                      </c:pt>
                      <c:pt idx="14" formatCode="0.0">
                        <c:v>257.82755834122145</c:v>
                      </c:pt>
                    </c:numCache>
                  </c16:filteredLitCache>
                </c:ext>
              </c:extLst>
              <c:f/>
              <c:numCache>
                <c:formatCode>0</c:formatCode>
                <c:ptCount val="5"/>
                <c:pt idx="0" formatCode="0.0">
                  <c:v>234.3142250127959</c:v>
                </c:pt>
                <c:pt idx="1" formatCode="0.0">
                  <c:v>240.70520009938733</c:v>
                </c:pt>
                <c:pt idx="2" formatCode="0.0">
                  <c:v>244.50373671682257</c:v>
                </c:pt>
                <c:pt idx="3" formatCode="0.0">
                  <c:v>215.33333333333334</c:v>
                </c:pt>
                <c:pt idx="4" formatCode="0.0">
                  <c:v>158.33333333333334</c:v>
                </c:pt>
              </c:numCache>
            </c:numRef>
          </c:val>
          <c:extLst>
            <c:ext xmlns:c16="http://schemas.microsoft.com/office/drawing/2014/chart" uri="{C3380CC4-5D6E-409C-BE32-E72D297353CC}">
              <c16:uniqueId val="{00000000-997D-45EC-8293-21C4D23E8645}"/>
            </c:ext>
          </c:extLst>
        </c:ser>
        <c:ser>
          <c:idx val="2"/>
          <c:order val="1"/>
          <c:tx>
            <c:v>Prix au producteur du mil local</c:v>
          </c:tx>
          <c:spPr>
            <a:pattFill prst="pct80">
              <a:fgClr>
                <a:srgbClr val="00B050"/>
              </a:fgClr>
              <a:bgClr>
                <a:schemeClr val="bg1"/>
              </a:bgClr>
            </a:patt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4"/>
                <c:pt idx="0">
                  <c:v>4T2024</c:v>
                </c:pt>
                <c:pt idx="1">
                  <c:v>1T2025</c:v>
                </c:pt>
                <c:pt idx="2">
                  <c:v>2T2025</c:v>
                </c:pt>
                <c:pt idx="3">
                  <c:v>3T2025</c:v>
                </c:pt>
              </c:strCache>
            </c:strRef>
          </c:cat>
          <c:val>
            <c:numRef>
              <c:extLst>
                <c:ext xmlns:c16="http://schemas.microsoft.com/office/drawing/2014/chart" uri="{F5D05F6E-A05E-4728-AFD3-386EB277150F}">
                  <c16:filteredLitCache>
                    <c:numCache>
                      <c:formatCode>0</c:formatCode>
                      <c:ptCount val="15"/>
                      <c:pt idx="0">
                        <c:v>228.16949042695941</c:v>
                      </c:pt>
                      <c:pt idx="1">
                        <c:v>220.99834911269372</c:v>
                      </c:pt>
                      <c:pt idx="2">
                        <c:v>238.94500090015114</c:v>
                      </c:pt>
                      <c:pt idx="3">
                        <c:v>266.34736513465339</c:v>
                      </c:pt>
                      <c:pt idx="4">
                        <c:v>337.55384186638724</c:v>
                      </c:pt>
                      <c:pt idx="5">
                        <c:v>366.34352548676316</c:v>
                      </c:pt>
                      <c:pt idx="6">
                        <c:v>340.72048438000189</c:v>
                      </c:pt>
                      <c:pt idx="7">
                        <c:v>297.51822554573181</c:v>
                      </c:pt>
                      <c:pt idx="8">
                        <c:v>291.17397314505604</c:v>
                      </c:pt>
                      <c:pt idx="9">
                        <c:v>280.08675054580448</c:v>
                      </c:pt>
                      <c:pt idx="10">
                        <c:v>273.705910243988</c:v>
                      </c:pt>
                      <c:pt idx="11">
                        <c:v>267.9239314623232</c:v>
                      </c:pt>
                      <c:pt idx="12">
                        <c:v>298.36186693019971</c:v>
                      </c:pt>
                      <c:pt idx="13" formatCode="0.0">
                        <c:v>298.36186693019971</c:v>
                      </c:pt>
                      <c:pt idx="14" formatCode="0.0">
                        <c:v>360.56617323981391</c:v>
                      </c:pt>
                    </c:numCache>
                  </c16:filteredLitCache>
                </c:ext>
              </c:extLst>
              <c:f/>
              <c:numCache>
                <c:formatCode>0</c:formatCode>
                <c:ptCount val="5"/>
                <c:pt idx="0" formatCode="0.0">
                  <c:v>383.78405653817316</c:v>
                </c:pt>
                <c:pt idx="1" formatCode="0.0">
                  <c:v>363.13439870117833</c:v>
                </c:pt>
                <c:pt idx="2" formatCode="0.0">
                  <c:v>357.88966866548731</c:v>
                </c:pt>
                <c:pt idx="3" formatCode="0.0">
                  <c:v>327</c:v>
                </c:pt>
                <c:pt idx="4" formatCode="0.0">
                  <c:v>283.33333333333331</c:v>
                </c:pt>
              </c:numCache>
            </c:numRef>
          </c:val>
          <c:extLst>
            <c:ext xmlns:c16="http://schemas.microsoft.com/office/drawing/2014/chart" uri="{C3380CC4-5D6E-409C-BE32-E72D297353CC}">
              <c16:uniqueId val="{00000001-997D-45EC-8293-21C4D23E8645}"/>
            </c:ext>
          </c:extLst>
        </c:ser>
        <c:ser>
          <c:idx val="3"/>
          <c:order val="2"/>
          <c:tx>
            <c:v>Prix au producteur du sorgho blanc</c:v>
          </c:tx>
          <c:spPr>
            <a:solidFill>
              <a:schemeClr val="accent4"/>
            </a:solid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171.3810813661606</c:v>
                      </c:pt>
                      <c:pt idx="1">
                        <c:v>179.72472934218308</c:v>
                      </c:pt>
                      <c:pt idx="2">
                        <c:v>189.64331909876023</c:v>
                      </c:pt>
                      <c:pt idx="3">
                        <c:v>220.26853738128821</c:v>
                      </c:pt>
                      <c:pt idx="4">
                        <c:v>274.7478814382402</c:v>
                      </c:pt>
                      <c:pt idx="5">
                        <c:v>294.6685035463363</c:v>
                      </c:pt>
                      <c:pt idx="6">
                        <c:v>244.78104652626806</c:v>
                      </c:pt>
                      <c:pt idx="7">
                        <c:v>237.40654162089029</c:v>
                      </c:pt>
                      <c:pt idx="8">
                        <c:v>235.54029134114583</c:v>
                      </c:pt>
                      <c:pt idx="9">
                        <c:v>236.14500303692284</c:v>
                      </c:pt>
                      <c:pt idx="10">
                        <c:v>233.28134572347008</c:v>
                      </c:pt>
                      <c:pt idx="11">
                        <c:v>227.23526059881291</c:v>
                      </c:pt>
                      <c:pt idx="12">
                        <c:v>260.6335344002261</c:v>
                      </c:pt>
                      <c:pt idx="13" formatCode="0.0">
                        <c:v>260.6335344002261</c:v>
                      </c:pt>
                      <c:pt idx="14" formatCode="0.0">
                        <c:v>291.89034447474791</c:v>
                      </c:pt>
                    </c:numCache>
                  </c16:filteredLitCache>
                </c:ext>
              </c:extLst>
              <c:f/>
              <c:numCache>
                <c:formatCode>0</c:formatCode>
                <c:ptCount val="5"/>
                <c:pt idx="0" formatCode="0.0">
                  <c:v>277.56602940564966</c:v>
                </c:pt>
                <c:pt idx="1" formatCode="0.0">
                  <c:v>272.44615300897971</c:v>
                </c:pt>
                <c:pt idx="2" formatCode="0.0">
                  <c:v>281.99679125044076</c:v>
                </c:pt>
                <c:pt idx="3" formatCode="0.0">
                  <c:v>253.66666666666666</c:v>
                </c:pt>
                <c:pt idx="4" formatCode="0.0">
                  <c:v>207.33333333333334</c:v>
                </c:pt>
              </c:numCache>
            </c:numRef>
          </c:val>
          <c:extLst>
            <c:ext xmlns:c16="http://schemas.microsoft.com/office/drawing/2014/chart" uri="{C3380CC4-5D6E-409C-BE32-E72D297353CC}">
              <c16:uniqueId val="{00000002-997D-45EC-8293-21C4D23E8645}"/>
            </c:ext>
          </c:extLst>
        </c:ser>
        <c:dLbls>
          <c:showLegendKey val="0"/>
          <c:showVal val="0"/>
          <c:showCatName val="0"/>
          <c:showSerName val="0"/>
          <c:showPercent val="0"/>
          <c:showBubbleSize val="0"/>
        </c:dLbls>
        <c:gapWidth val="150"/>
        <c:axId val="611590536"/>
        <c:axId val="611594800"/>
      </c:barChart>
      <c:catAx>
        <c:axId val="61159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crossAx val="611594800"/>
        <c:crosses val="autoZero"/>
        <c:auto val="1"/>
        <c:lblAlgn val="ctr"/>
        <c:lblOffset val="100"/>
        <c:noMultiLvlLbl val="0"/>
      </c:catAx>
      <c:valAx>
        <c:axId val="611594800"/>
        <c:scaling>
          <c:orientation val="minMax"/>
          <c:max val="37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crossAx val="611590536"/>
        <c:crosses val="autoZero"/>
        <c:crossBetween val="between"/>
      </c:valAx>
      <c:spPr>
        <a:solidFill>
          <a:sysClr val="window" lastClr="FFFFFF"/>
        </a:solid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Entry>
      <c:legendEntry>
        <c:idx val="1"/>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Entry>
      <c:legendEntry>
        <c:idx val="2"/>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Entry>
      <c:layout>
        <c:manualLayout>
          <c:xMode val="edge"/>
          <c:yMode val="edge"/>
          <c:x val="1.1924102858610971E-2"/>
          <c:y val="0.79483429635642999"/>
          <c:w val="0.97098497090940639"/>
          <c:h val="0.15602694685629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sz="900" b="1" u="sng">
                <a:solidFill>
                  <a:schemeClr val="tx1"/>
                </a:solidFill>
                <a:latin typeface="Arial" panose="020B0604020202020204" pitchFamily="34" charset="0"/>
                <a:cs typeface="Arial" panose="020B0604020202020204" pitchFamily="34" charset="0"/>
              </a:rPr>
              <a:t>L'évolution des prix au détail des principales céréales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BF"/>
        </a:p>
      </c:txPr>
    </c:title>
    <c:autoTitleDeleted val="0"/>
    <c:plotArea>
      <c:layout>
        <c:manualLayout>
          <c:layoutTarget val="inner"/>
          <c:xMode val="edge"/>
          <c:yMode val="edge"/>
          <c:x val="0.10116714134137487"/>
          <c:y val="0.1260437772381256"/>
          <c:w val="0.85982576646004361"/>
          <c:h val="0.56882380356661022"/>
        </c:manualLayout>
      </c:layout>
      <c:barChart>
        <c:barDir val="col"/>
        <c:grouping val="clustered"/>
        <c:varyColors val="0"/>
        <c:ser>
          <c:idx val="1"/>
          <c:order val="0"/>
          <c:tx>
            <c:v>Prix au consommateur du maïs blanc</c:v>
          </c:tx>
          <c:spPr>
            <a:pattFill prst="pct80">
              <a:fgClr>
                <a:schemeClr val="accent2">
                  <a:lumMod val="75000"/>
                </a:schemeClr>
              </a:fgClr>
              <a:bgClr>
                <a:schemeClr val="bg1"/>
              </a:bgClr>
            </a:patt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201.59487203466827</c:v>
                      </c:pt>
                      <c:pt idx="1">
                        <c:v>217.8548296788382</c:v>
                      </c:pt>
                      <c:pt idx="2">
                        <c:v>224.02910153525215</c:v>
                      </c:pt>
                      <c:pt idx="3">
                        <c:v>245.52498897068085</c:v>
                      </c:pt>
                      <c:pt idx="4">
                        <c:v>298.98020093458075</c:v>
                      </c:pt>
                      <c:pt idx="5">
                        <c:v>300.41753372767613</c:v>
                      </c:pt>
                      <c:pt idx="6">
                        <c:v>272.21806363453942</c:v>
                      </c:pt>
                      <c:pt idx="7">
                        <c:v>276.90390074638532</c:v>
                      </c:pt>
                      <c:pt idx="8">
                        <c:v>262.63842494147167</c:v>
                      </c:pt>
                      <c:pt idx="9">
                        <c:v>260.66151695100092</c:v>
                      </c:pt>
                      <c:pt idx="10">
                        <c:v>272.21806363453942</c:v>
                      </c:pt>
                      <c:pt idx="11">
                        <c:v>250.69219491663171</c:v>
                      </c:pt>
                      <c:pt idx="12">
                        <c:v>263.97853859649308</c:v>
                      </c:pt>
                      <c:pt idx="13" formatCode="0.0">
                        <c:v>263.97853859649308</c:v>
                      </c:pt>
                      <c:pt idx="14" formatCode="0.0">
                        <c:v>304.0815243442363</c:v>
                      </c:pt>
                    </c:numCache>
                  </c16:filteredLitCache>
                </c:ext>
              </c:extLst>
              <c:f/>
              <c:numCache>
                <c:formatCode>0</c:formatCode>
                <c:ptCount val="5"/>
                <c:pt idx="0" formatCode="0.0">
                  <c:v>274.84587037909432</c:v>
                </c:pt>
                <c:pt idx="1" formatCode="0.0">
                  <c:v>277.56201168869035</c:v>
                </c:pt>
                <c:pt idx="2" formatCode="0.0">
                  <c:v>281.7383430355157</c:v>
                </c:pt>
                <c:pt idx="3" formatCode="0.0">
                  <c:v>275.33333333333331</c:v>
                </c:pt>
                <c:pt idx="4" formatCode="0.0">
                  <c:v>215.33333333333334</c:v>
                </c:pt>
              </c:numCache>
            </c:numRef>
          </c:val>
          <c:extLst>
            <c:ext xmlns:c16="http://schemas.microsoft.com/office/drawing/2014/chart" uri="{C3380CC4-5D6E-409C-BE32-E72D297353CC}">
              <c16:uniqueId val="{00000000-AC58-4D72-8A7D-9D5149B4CB81}"/>
            </c:ext>
          </c:extLst>
        </c:ser>
        <c:ser>
          <c:idx val="2"/>
          <c:order val="1"/>
          <c:tx>
            <c:v>Prix au consommateur du mil local</c:v>
          </c:tx>
          <c:spPr>
            <a:solidFill>
              <a:srgbClr val="FFFF00"/>
            </a:solid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238.2149026915682</c:v>
                      </c:pt>
                      <c:pt idx="1">
                        <c:v>237.35858237847734</c:v>
                      </c:pt>
                      <c:pt idx="2">
                        <c:v>261.83936109703399</c:v>
                      </c:pt>
                      <c:pt idx="3">
                        <c:v>306.89449334963405</c:v>
                      </c:pt>
                      <c:pt idx="4">
                        <c:v>380.81593567763116</c:v>
                      </c:pt>
                      <c:pt idx="5">
                        <c:v>418.6607659118344</c:v>
                      </c:pt>
                      <c:pt idx="6">
                        <c:v>407.88576079635112</c:v>
                      </c:pt>
                      <c:pt idx="7">
                        <c:v>365.38763385421106</c:v>
                      </c:pt>
                      <c:pt idx="8">
                        <c:v>358.31931730944694</c:v>
                      </c:pt>
                      <c:pt idx="9">
                        <c:v>347.4199134906649</c:v>
                      </c:pt>
                      <c:pt idx="10">
                        <c:v>339.56775687246608</c:v>
                      </c:pt>
                      <c:pt idx="11">
                        <c:v>340.31224501999941</c:v>
                      </c:pt>
                      <c:pt idx="12">
                        <c:v>356.46376147005293</c:v>
                      </c:pt>
                      <c:pt idx="13" formatCode="0.0">
                        <c:v>356.46376147005293</c:v>
                      </c:pt>
                      <c:pt idx="14" formatCode="0.0">
                        <c:v>427.70629853296447</c:v>
                      </c:pt>
                    </c:numCache>
                  </c16:filteredLitCache>
                </c:ext>
              </c:extLst>
              <c:f/>
              <c:numCache>
                <c:formatCode>0</c:formatCode>
                <c:ptCount val="5"/>
                <c:pt idx="0" formatCode="0.0">
                  <c:v>412.15008472669814</c:v>
                </c:pt>
                <c:pt idx="1" formatCode="0.0">
                  <c:v>400.61445906868431</c:v>
                </c:pt>
                <c:pt idx="2" formatCode="0.0">
                  <c:v>413.50503664113052</c:v>
                </c:pt>
                <c:pt idx="3" formatCode="0.0">
                  <c:v>374</c:v>
                </c:pt>
                <c:pt idx="4" formatCode="0.0">
                  <c:v>312.33333333333331</c:v>
                </c:pt>
              </c:numCache>
            </c:numRef>
          </c:val>
          <c:extLst>
            <c:ext xmlns:c16="http://schemas.microsoft.com/office/drawing/2014/chart" uri="{C3380CC4-5D6E-409C-BE32-E72D297353CC}">
              <c16:uniqueId val="{00000001-AC58-4D72-8A7D-9D5149B4CB81}"/>
            </c:ext>
          </c:extLst>
        </c:ser>
        <c:ser>
          <c:idx val="3"/>
          <c:order val="2"/>
          <c:tx>
            <c:v>Prix au consommateur du sorgho blanc</c:v>
          </c:tx>
          <c:spPr>
            <a:pattFill prst="pct80">
              <a:fgClr>
                <a:schemeClr val="accent6">
                  <a:lumMod val="50000"/>
                </a:schemeClr>
              </a:fgClr>
              <a:bgClr>
                <a:schemeClr val="bg1"/>
              </a:bgClr>
            </a:pattFill>
            <a:ln>
              <a:solidFill>
                <a:schemeClr val="lt1">
                  <a:shade val="50000"/>
                </a:schemeClr>
              </a:solid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189.14817996169577</c:v>
                      </c:pt>
                      <c:pt idx="1">
                        <c:v>198.12252578992238</c:v>
                      </c:pt>
                      <c:pt idx="2">
                        <c:v>210.86450057366881</c:v>
                      </c:pt>
                      <c:pt idx="3">
                        <c:v>253.78309074459654</c:v>
                      </c:pt>
                      <c:pt idx="4">
                        <c:v>323.62806513775075</c:v>
                      </c:pt>
                      <c:pt idx="5">
                        <c:v>349.10473746739655</c:v>
                      </c:pt>
                      <c:pt idx="6">
                        <c:v>316.37837425801496</c:v>
                      </c:pt>
                      <c:pt idx="7">
                        <c:v>298.54123692500474</c:v>
                      </c:pt>
                      <c:pt idx="8">
                        <c:v>294.5195344944193</c:v>
                      </c:pt>
                      <c:pt idx="9">
                        <c:v>298.74694139459717</c:v>
                      </c:pt>
                      <c:pt idx="10">
                        <c:v>288.64541797316832</c:v>
                      </c:pt>
                      <c:pt idx="11">
                        <c:v>286.46117512577712</c:v>
                      </c:pt>
                      <c:pt idx="12">
                        <c:v>311.08032784124816</c:v>
                      </c:pt>
                      <c:pt idx="13" formatCode="0.0">
                        <c:v>311.08032784124816</c:v>
                      </c:pt>
                      <c:pt idx="14" formatCode="0.0">
                        <c:v>347.18591798872927</c:v>
                      </c:pt>
                    </c:numCache>
                  </c16:filteredLitCache>
                </c:ext>
              </c:extLst>
              <c:f/>
              <c:numCache>
                <c:formatCode>0</c:formatCode>
                <c:ptCount val="5"/>
                <c:pt idx="0" formatCode="0.0">
                  <c:v>324.7318364981449</c:v>
                </c:pt>
                <c:pt idx="1" formatCode="0.0">
                  <c:v>323.26487575091096</c:v>
                </c:pt>
                <c:pt idx="2" formatCode="0.0">
                  <c:v>331.32437013953626</c:v>
                </c:pt>
                <c:pt idx="3" formatCode="0.0">
                  <c:v>299</c:v>
                </c:pt>
                <c:pt idx="4" formatCode="0.0">
                  <c:v>245.66666666666666</c:v>
                </c:pt>
              </c:numCache>
            </c:numRef>
          </c:val>
          <c:extLst>
            <c:ext xmlns:c16="http://schemas.microsoft.com/office/drawing/2014/chart" uri="{C3380CC4-5D6E-409C-BE32-E72D297353CC}">
              <c16:uniqueId val="{00000002-AC58-4D72-8A7D-9D5149B4CB81}"/>
            </c:ext>
          </c:extLst>
        </c:ser>
        <c:dLbls>
          <c:showLegendKey val="0"/>
          <c:showVal val="0"/>
          <c:showCatName val="0"/>
          <c:showSerName val="0"/>
          <c:showPercent val="0"/>
          <c:showBubbleSize val="0"/>
        </c:dLbls>
        <c:gapWidth val="150"/>
        <c:axId val="456238856"/>
        <c:axId val="456242136"/>
      </c:barChart>
      <c:catAx>
        <c:axId val="456238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mn-cs"/>
              </a:defRPr>
            </a:pPr>
            <a:endParaRPr lang="fr-BF"/>
          </a:p>
        </c:txPr>
        <c:crossAx val="456242136"/>
        <c:crosses val="autoZero"/>
        <c:auto val="1"/>
        <c:lblAlgn val="ctr"/>
        <c:lblOffset val="100"/>
        <c:noMultiLvlLbl val="0"/>
      </c:catAx>
      <c:valAx>
        <c:axId val="456242136"/>
        <c:scaling>
          <c:orientation val="minMax"/>
          <c:max val="4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mn-cs"/>
              </a:defRPr>
            </a:pPr>
            <a:endParaRPr lang="fr-BF"/>
          </a:p>
        </c:txPr>
        <c:crossAx val="456238856"/>
        <c:crosses val="autoZero"/>
        <c:crossBetween val="between"/>
      </c:valAx>
      <c:spPr>
        <a:solidFill>
          <a:sysClr val="window" lastClr="FFFFFF"/>
        </a:solidFill>
        <a:ln>
          <a:noFill/>
        </a:ln>
        <a:effectLst/>
      </c:spPr>
    </c:plotArea>
    <c:legend>
      <c:legendPos val="b"/>
      <c:layout>
        <c:manualLayout>
          <c:xMode val="edge"/>
          <c:yMode val="edge"/>
          <c:x val="6.7739801251253923E-2"/>
          <c:y val="0.75046266275539097"/>
          <c:w val="0.87754795713127798"/>
          <c:h val="0.1547800642566737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1" i="0" u="none" strike="noStrike" kern="1200" spc="0" baseline="0">
                <a:solidFill>
                  <a:schemeClr val="dk1"/>
                </a:solidFill>
                <a:effectLst/>
                <a:latin typeface="Arial" panose="020B0604020202020204" pitchFamily="34" charset="0"/>
                <a:ea typeface="+mn-ea"/>
                <a:cs typeface="Arial" panose="020B0604020202020204" pitchFamily="34" charset="0"/>
              </a:defRPr>
            </a:pPr>
            <a:r>
              <a:rPr lang="fr-FR" b="1"/>
              <a:t>L'évolution des prix au producteur des produits de rente</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chemeClr val="dk1"/>
              </a:solidFill>
              <a:effectLst/>
              <a:latin typeface="Arial" panose="020B0604020202020204" pitchFamily="34" charset="0"/>
              <a:ea typeface="+mn-ea"/>
              <a:cs typeface="Arial" panose="020B0604020202020204" pitchFamily="34" charset="0"/>
            </a:defRPr>
          </a:pPr>
          <a:endParaRPr lang="fr-BF"/>
        </a:p>
      </c:txPr>
    </c:title>
    <c:autoTitleDeleted val="0"/>
    <c:plotArea>
      <c:layout>
        <c:manualLayout>
          <c:layoutTarget val="inner"/>
          <c:xMode val="edge"/>
          <c:yMode val="edge"/>
          <c:x val="0.16479262543931339"/>
          <c:y val="0.19255857324270848"/>
          <c:w val="0.78094382071352886"/>
          <c:h val="0.53779495547824052"/>
        </c:manualLayout>
      </c:layout>
      <c:barChart>
        <c:barDir val="col"/>
        <c:grouping val="clustered"/>
        <c:varyColors val="0"/>
        <c:ser>
          <c:idx val="1"/>
          <c:order val="0"/>
          <c:tx>
            <c:v>Prix au producteur du riz décortiqué</c:v>
          </c:tx>
          <c:spPr>
            <a:pattFill prst="pct80">
              <a:fgClr>
                <a:schemeClr val="accent6">
                  <a:lumMod val="75000"/>
                </a:schemeClr>
              </a:fgClr>
              <a:bgClr>
                <a:schemeClr val="bg1"/>
              </a:bgClr>
            </a:patt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c:formatCode>
                      <c:ptCount val="15"/>
                      <c:pt idx="0">
                        <c:v>332.96767449472463</c:v>
                      </c:pt>
                      <c:pt idx="1">
                        <c:v>319.02184967880413</c:v>
                      </c:pt>
                      <c:pt idx="2">
                        <c:v>320.7156421228172</c:v>
                      </c:pt>
                      <c:pt idx="3">
                        <c:v>336.30679768113532</c:v>
                      </c:pt>
                      <c:pt idx="4">
                        <c:v>347.27870632495751</c:v>
                      </c:pt>
                      <c:pt idx="5">
                        <c:v>361.62424355704871</c:v>
                      </c:pt>
                      <c:pt idx="6">
                        <c:v>353.15377358143633</c:v>
                      </c:pt>
                      <c:pt idx="7">
                        <c:v>364.36801138609843</c:v>
                      </c:pt>
                      <c:pt idx="8">
                        <c:v>372.05481490178823</c:v>
                      </c:pt>
                      <c:pt idx="9">
                        <c:v>382.50806276907332</c:v>
                      </c:pt>
                      <c:pt idx="10">
                        <c:v>369.58500367706893</c:v>
                      </c:pt>
                      <c:pt idx="11">
                        <c:v>370.11907493259559</c:v>
                      </c:pt>
                      <c:pt idx="12">
                        <c:v>387.83078146043164</c:v>
                      </c:pt>
                      <c:pt idx="13" formatCode="0.0">
                        <c:v>387.83078146043164</c:v>
                      </c:pt>
                      <c:pt idx="14" formatCode="0.0">
                        <c:v>414.34002047769383</c:v>
                      </c:pt>
                    </c:numCache>
                  </c16:filteredLitCache>
                </c:ext>
              </c:extLst>
              <c:f/>
              <c:numCache>
                <c:formatCode>0</c:formatCode>
                <c:ptCount val="5"/>
                <c:pt idx="0" formatCode="0.0">
                  <c:v>417.05182506046003</c:v>
                </c:pt>
                <c:pt idx="1" formatCode="0.0">
                  <c:v>405.08397057726489</c:v>
                </c:pt>
                <c:pt idx="2" formatCode="0.0">
                  <c:v>395.74224255755053</c:v>
                </c:pt>
                <c:pt idx="3" formatCode="0.0">
                  <c:v>374.33333333333331</c:v>
                </c:pt>
                <c:pt idx="4" formatCode="0.0">
                  <c:v>352.33333333333331</c:v>
                </c:pt>
              </c:numCache>
            </c:numRef>
          </c:val>
          <c:extLst>
            <c:ext xmlns:c16="http://schemas.microsoft.com/office/drawing/2014/chart" uri="{C3380CC4-5D6E-409C-BE32-E72D297353CC}">
              <c16:uniqueId val="{00000000-DB2D-466A-ABC6-3AE7C77B84B5}"/>
            </c:ext>
          </c:extLst>
        </c:ser>
        <c:ser>
          <c:idx val="2"/>
          <c:order val="1"/>
          <c:tx>
            <c:v>Prix au producteur du sésame</c:v>
          </c:tx>
          <c:spPr>
            <a:solidFill>
              <a:schemeClr val="accent3"/>
            </a:solid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4"/>
                <c:pt idx="0">
                  <c:v>4T2024</c:v>
                </c:pt>
                <c:pt idx="1">
                  <c:v>1T2025</c:v>
                </c:pt>
                <c:pt idx="2">
                  <c:v>2T2025</c:v>
                </c:pt>
                <c:pt idx="3">
                  <c:v>3T2025</c:v>
                </c:pt>
              </c:strCache>
            </c:strRef>
          </c:cat>
          <c:val>
            <c:numRef>
              <c:extLst>
                <c:ext xmlns:c16="http://schemas.microsoft.com/office/drawing/2014/chart" uri="{F5D05F6E-A05E-4728-AFD3-386EB277150F}">
                  <c16:filteredLitCache>
                    <c:numCache>
                      <c:formatCode>0.0</c:formatCode>
                      <c:ptCount val="15"/>
                      <c:pt idx="0">
                        <c:v>607.73300796084925</c:v>
                      </c:pt>
                      <c:pt idx="1">
                        <c:v>523.06773167362917</c:v>
                      </c:pt>
                      <c:pt idx="2">
                        <c:v>575.26560189102645</c:v>
                      </c:pt>
                      <c:pt idx="3">
                        <c:v>672.25025683932859</c:v>
                      </c:pt>
                      <c:pt idx="4">
                        <c:v>719.98274912893078</c:v>
                      </c:pt>
                      <c:pt idx="5">
                        <c:v>789.20346351906085</c:v>
                      </c:pt>
                      <c:pt idx="6">
                        <c:v>719.85762157016325</c:v>
                      </c:pt>
                      <c:pt idx="7">
                        <c:v>772.06302440179104</c:v>
                      </c:pt>
                      <c:pt idx="8">
                        <c:v>724.01456821986596</c:v>
                      </c:pt>
                      <c:pt idx="9">
                        <c:v>860.2962855747769</c:v>
                      </c:pt>
                      <c:pt idx="10">
                        <c:v>746.6879160563152</c:v>
                      </c:pt>
                      <c:pt idx="11">
                        <c:v>875.67357777630843</c:v>
                      </c:pt>
                      <c:pt idx="12">
                        <c:v>767.84125683496859</c:v>
                      </c:pt>
                      <c:pt idx="13">
                        <c:v>767.84125683496859</c:v>
                      </c:pt>
                      <c:pt idx="14">
                        <c:v>975.26172970618734</c:v>
                      </c:pt>
                    </c:numCache>
                  </c16:filteredLitCache>
                </c:ext>
              </c:extLst>
              <c:f/>
              <c:numCache>
                <c:formatCode>0.0</c:formatCode>
                <c:ptCount val="5"/>
                <c:pt idx="0">
                  <c:v>795.52077271476628</c:v>
                </c:pt>
                <c:pt idx="1">
                  <c:v>725.02415092960291</c:v>
                </c:pt>
                <c:pt idx="2">
                  <c:v>0</c:v>
                </c:pt>
                <c:pt idx="3">
                  <c:v>0</c:v>
                </c:pt>
                <c:pt idx="4">
                  <c:v>0</c:v>
                </c:pt>
              </c:numCache>
            </c:numRef>
          </c:val>
          <c:extLst>
            <c:ext xmlns:c16="http://schemas.microsoft.com/office/drawing/2014/chart" uri="{C3380CC4-5D6E-409C-BE32-E72D297353CC}">
              <c16:uniqueId val="{00000001-DB2D-466A-ABC6-3AE7C77B84B5}"/>
            </c:ext>
          </c:extLst>
        </c:ser>
        <c:ser>
          <c:idx val="3"/>
          <c:order val="2"/>
          <c:tx>
            <c:v>Prix au producteur du niébé</c:v>
          </c:tx>
          <c:spPr>
            <a:solidFill>
              <a:schemeClr val="accent4"/>
            </a:solid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0.0</c:formatCode>
                      <c:ptCount val="15"/>
                      <c:pt idx="0">
                        <c:v>407.50493895983453</c:v>
                      </c:pt>
                      <c:pt idx="1">
                        <c:v>480.62386913492219</c:v>
                      </c:pt>
                      <c:pt idx="2">
                        <c:v>451.17127773400506</c:v>
                      </c:pt>
                      <c:pt idx="3">
                        <c:v>518.63753745944643</c:v>
                      </c:pt>
                      <c:pt idx="4">
                        <c:v>553.10814915666663</c:v>
                      </c:pt>
                      <c:pt idx="5">
                        <c:v>543.81994195803247</c:v>
                      </c:pt>
                      <c:pt idx="6">
                        <c:v>351.0950406007093</c:v>
                      </c:pt>
                      <c:pt idx="7">
                        <c:v>363.17223869152167</c:v>
                      </c:pt>
                      <c:pt idx="8">
                        <c:v>344.8415139374909</c:v>
                      </c:pt>
                      <c:pt idx="9">
                        <c:v>330.04830456284617</c:v>
                      </c:pt>
                      <c:pt idx="10">
                        <c:v>320.51596776770538</c:v>
                      </c:pt>
                      <c:pt idx="11">
                        <c:v>410.0300026621963</c:v>
                      </c:pt>
                      <c:pt idx="12">
                        <c:v>494.26056293911398</c:v>
                      </c:pt>
                      <c:pt idx="13">
                        <c:v>494.26056293911398</c:v>
                      </c:pt>
                      <c:pt idx="14">
                        <c:v>646.00527814431155</c:v>
                      </c:pt>
                    </c:numCache>
                  </c16:filteredLitCache>
                </c:ext>
              </c:extLst>
              <c:f/>
              <c:numCache>
                <c:formatCode>0.0</c:formatCode>
                <c:ptCount val="5"/>
                <c:pt idx="0">
                  <c:v>523.87062110295381</c:v>
                </c:pt>
                <c:pt idx="1">
                  <c:v>633.75714799991999</c:v>
                </c:pt>
                <c:pt idx="2">
                  <c:v>633.16422792222761</c:v>
                </c:pt>
                <c:pt idx="3">
                  <c:v>561.33333333333337</c:v>
                </c:pt>
                <c:pt idx="4">
                  <c:v>401.33333333333331</c:v>
                </c:pt>
              </c:numCache>
            </c:numRef>
          </c:val>
          <c:extLst>
            <c:ext xmlns:c16="http://schemas.microsoft.com/office/drawing/2014/chart" uri="{C3380CC4-5D6E-409C-BE32-E72D297353CC}">
              <c16:uniqueId val="{00000002-DB2D-466A-ABC6-3AE7C77B84B5}"/>
            </c:ext>
          </c:extLst>
        </c:ser>
        <c:dLbls>
          <c:showLegendKey val="0"/>
          <c:showVal val="0"/>
          <c:showCatName val="0"/>
          <c:showSerName val="0"/>
          <c:showPercent val="0"/>
          <c:showBubbleSize val="0"/>
        </c:dLbls>
        <c:gapWidth val="150"/>
        <c:axId val="1121064848"/>
        <c:axId val="1121068128"/>
      </c:barChart>
      <c:catAx>
        <c:axId val="112106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00" b="0" i="0" u="none" strike="noStrike" kern="1200" baseline="0">
                <a:solidFill>
                  <a:schemeClr val="dk1"/>
                </a:solidFill>
                <a:effectLst/>
                <a:latin typeface="Arial" panose="020B0604020202020204" pitchFamily="34" charset="0"/>
                <a:ea typeface="+mn-ea"/>
                <a:cs typeface="Arial" panose="020B0604020202020204" pitchFamily="34" charset="0"/>
              </a:defRPr>
            </a:pPr>
            <a:endParaRPr lang="fr-BF"/>
          </a:p>
        </c:txPr>
        <c:crossAx val="1121068128"/>
        <c:crosses val="autoZero"/>
        <c:auto val="1"/>
        <c:lblAlgn val="ctr"/>
        <c:lblOffset val="100"/>
        <c:noMultiLvlLbl val="0"/>
      </c:catAx>
      <c:valAx>
        <c:axId val="1121068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effectLst/>
                <a:latin typeface="Arial" panose="020B0604020202020204" pitchFamily="34" charset="0"/>
                <a:ea typeface="+mn-ea"/>
                <a:cs typeface="Arial" panose="020B0604020202020204" pitchFamily="34" charset="0"/>
              </a:defRPr>
            </a:pPr>
            <a:endParaRPr lang="fr-BF"/>
          </a:p>
        </c:txPr>
        <c:crossAx val="1121064848"/>
        <c:crosses val="autoZero"/>
        <c:crossBetween val="between"/>
      </c:valAx>
      <c:spPr>
        <a:solidFill>
          <a:sysClr val="window" lastClr="FFFFFF"/>
        </a:solidFill>
        <a:ln>
          <a:noFill/>
        </a:ln>
        <a:effectLst/>
      </c:spPr>
    </c:plotArea>
    <c:legend>
      <c:legendPos val="b"/>
      <c:legendEntry>
        <c:idx val="0"/>
        <c:txPr>
          <a:bodyPr rot="0" spcFirstLastPara="1" vertOverflow="ellipsis" vert="horz" wrap="square" anchor="ctr" anchorCtr="1"/>
          <a:lstStyle/>
          <a:p>
            <a:pPr>
              <a:defRPr lang="en-US" sz="800" b="0" i="0" u="none" strike="noStrike" kern="1200" baseline="0">
                <a:solidFill>
                  <a:schemeClr val="tx1"/>
                </a:solidFill>
                <a:effectLst/>
                <a:latin typeface="Arial" panose="020B0604020202020204" pitchFamily="34" charset="0"/>
                <a:ea typeface="+mn-ea"/>
                <a:cs typeface="Arial" panose="020B0604020202020204" pitchFamily="34" charset="0"/>
              </a:defRPr>
            </a:pPr>
            <a:endParaRPr lang="fr-BF"/>
          </a:p>
        </c:txPr>
      </c:legendEntry>
      <c:legendEntry>
        <c:idx val="1"/>
        <c:txPr>
          <a:bodyPr rot="0" spcFirstLastPara="1" vertOverflow="ellipsis" vert="horz" wrap="square" anchor="ctr" anchorCtr="1"/>
          <a:lstStyle/>
          <a:p>
            <a:pPr>
              <a:defRPr lang="en-US" sz="800" b="0" i="0" u="none" strike="noStrike" kern="1200" baseline="0">
                <a:solidFill>
                  <a:schemeClr val="tx1"/>
                </a:solidFill>
                <a:effectLst/>
                <a:latin typeface="Arial" panose="020B0604020202020204" pitchFamily="34" charset="0"/>
                <a:ea typeface="+mn-ea"/>
                <a:cs typeface="Arial" panose="020B0604020202020204" pitchFamily="34" charset="0"/>
              </a:defRPr>
            </a:pPr>
            <a:endParaRPr lang="fr-BF"/>
          </a:p>
        </c:txPr>
      </c:legendEntry>
      <c:legendEntry>
        <c:idx val="2"/>
        <c:txPr>
          <a:bodyPr rot="0" spcFirstLastPara="1" vertOverflow="ellipsis" vert="horz" wrap="square" anchor="ctr" anchorCtr="1"/>
          <a:lstStyle/>
          <a:p>
            <a:pPr>
              <a:defRPr lang="en-US" sz="800" b="0" i="0" u="none" strike="noStrike" kern="1200" baseline="0">
                <a:solidFill>
                  <a:schemeClr val="tx1"/>
                </a:solidFill>
                <a:effectLst/>
                <a:latin typeface="Arial" panose="020B0604020202020204" pitchFamily="34" charset="0"/>
                <a:ea typeface="+mn-ea"/>
                <a:cs typeface="Arial" panose="020B0604020202020204" pitchFamily="34" charset="0"/>
              </a:defRPr>
            </a:pPr>
            <a:endParaRPr lang="fr-BF"/>
          </a:p>
        </c:txPr>
      </c:legendEntry>
      <c:layout>
        <c:manualLayout>
          <c:xMode val="edge"/>
          <c:yMode val="edge"/>
          <c:x val="9.1590637353641344E-3"/>
          <c:y val="0.81580270178623226"/>
          <c:w val="0.98093504385823183"/>
          <c:h val="0.14140467030837953"/>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effectLst/>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lang="en-US" sz="900">
          <a:solidFill>
            <a:schemeClr val="dk1"/>
          </a:solidFill>
          <a:effectLst/>
          <a:latin typeface="Arial" panose="020B0604020202020204" pitchFamily="34" charset="0"/>
          <a:ea typeface="+mn-ea"/>
          <a:cs typeface="Arial" panose="020B0604020202020204" pitchFamily="34" charset="0"/>
        </a:defRPr>
      </a:pPr>
      <a:endParaRPr lang="fr-BF"/>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60" b="0" i="0" u="none" strike="noStrike" kern="1200" spc="0" baseline="0">
                <a:solidFill>
                  <a:schemeClr val="tx1"/>
                </a:solidFill>
                <a:latin typeface="Arial" panose="020B0604020202020204" pitchFamily="34" charset="0"/>
                <a:ea typeface="+mn-ea"/>
                <a:cs typeface="Arial" panose="020B0604020202020204" pitchFamily="34" charset="0"/>
              </a:defRPr>
            </a:pPr>
            <a:r>
              <a:rPr lang="fr-FR" sz="800" b="1">
                <a:solidFill>
                  <a:schemeClr val="tx1"/>
                </a:solidFill>
              </a:rPr>
              <a:t>L'évolution des prix au détail des produits de rente</a:t>
            </a:r>
          </a:p>
        </c:rich>
      </c:tx>
      <c:layout>
        <c:manualLayout>
          <c:xMode val="edge"/>
          <c:yMode val="edge"/>
          <c:x val="0.1006950966768911"/>
          <c:y val="3.8017657555500543E-3"/>
        </c:manualLayout>
      </c:layout>
      <c:overlay val="0"/>
      <c:spPr>
        <a:noFill/>
        <a:ln>
          <a:noFill/>
        </a:ln>
        <a:effectLst/>
      </c:spPr>
      <c:txPr>
        <a:bodyPr rot="0" spcFirstLastPara="1" vertOverflow="ellipsis" vert="horz" wrap="square" anchor="ctr" anchorCtr="1"/>
        <a:lstStyle/>
        <a:p>
          <a:pPr>
            <a:defRPr lang="en-US" sz="960" b="0" i="0" u="none" strike="noStrike" kern="1200" spc="0" baseline="0">
              <a:solidFill>
                <a:schemeClr val="tx1"/>
              </a:solidFill>
              <a:latin typeface="Arial" panose="020B0604020202020204" pitchFamily="34" charset="0"/>
              <a:ea typeface="+mn-ea"/>
              <a:cs typeface="Arial" panose="020B0604020202020204" pitchFamily="34" charset="0"/>
            </a:defRPr>
          </a:pPr>
          <a:endParaRPr lang="fr-BF"/>
        </a:p>
      </c:txPr>
    </c:title>
    <c:autoTitleDeleted val="0"/>
    <c:plotArea>
      <c:layout>
        <c:manualLayout>
          <c:layoutTarget val="inner"/>
          <c:xMode val="edge"/>
          <c:yMode val="edge"/>
          <c:x val="0.12683685815977769"/>
          <c:y val="0.11997731553855266"/>
          <c:w val="0.8434783407636921"/>
          <c:h val="0.65835975201235086"/>
        </c:manualLayout>
      </c:layout>
      <c:barChart>
        <c:barDir val="col"/>
        <c:grouping val="clustered"/>
        <c:varyColors val="0"/>
        <c:ser>
          <c:idx val="1"/>
          <c:order val="0"/>
          <c:tx>
            <c:v>Prix au consommateur du riz décortiqué</c:v>
          </c:tx>
          <c:spPr>
            <a:pattFill prst="sphere">
              <a:fgClr>
                <a:schemeClr val="accent4">
                  <a:lumMod val="60000"/>
                  <a:lumOff val="40000"/>
                </a:schemeClr>
              </a:fgClr>
              <a:bgClr>
                <a:schemeClr val="bg1"/>
              </a:bgClr>
            </a:pattFill>
            <a:ln>
              <a:noFill/>
            </a:ln>
            <a:effectLst/>
            <a:scene3d>
              <a:camera prst="orthographicFront"/>
              <a:lightRig rig="threePt" dir="t"/>
            </a:scene3d>
            <a:sp3d/>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0.0</c:formatCode>
                      <c:ptCount val="15"/>
                      <c:pt idx="0">
                        <c:v>336.00340793944821</c:v>
                      </c:pt>
                      <c:pt idx="1">
                        <c:v>344.94394345501672</c:v>
                      </c:pt>
                      <c:pt idx="2">
                        <c:v>343.48303386048292</c:v>
                      </c:pt>
                      <c:pt idx="3">
                        <c:v>354.25276512500596</c:v>
                      </c:pt>
                      <c:pt idx="4">
                        <c:v>381.25558943156324</c:v>
                      </c:pt>
                      <c:pt idx="5">
                        <c:v>402.350513976228</c:v>
                      </c:pt>
                      <c:pt idx="6">
                        <c:v>395.96368767981431</c:v>
                      </c:pt>
                      <c:pt idx="7">
                        <c:v>384.13249541748752</c:v>
                      </c:pt>
                      <c:pt idx="8">
                        <c:v>400.58489444624621</c:v>
                      </c:pt>
                      <c:pt idx="9">
                        <c:v>409.0181142644945</c:v>
                      </c:pt>
                      <c:pt idx="10">
                        <c:v>412.36624180195378</c:v>
                      </c:pt>
                      <c:pt idx="11">
                        <c:v>414.87640430226048</c:v>
                      </c:pt>
                      <c:pt idx="12">
                        <c:v>431.13218975358018</c:v>
                      </c:pt>
                      <c:pt idx="13">
                        <c:v>431.13218975358018</c:v>
                      </c:pt>
                      <c:pt idx="14">
                        <c:v>468.96075287384662</c:v>
                      </c:pt>
                    </c:numCache>
                  </c16:filteredLitCache>
                </c:ext>
              </c:extLst>
              <c:f/>
              <c:numCache>
                <c:formatCode>0.0</c:formatCode>
                <c:ptCount val="5"/>
                <c:pt idx="0">
                  <c:v>479.93840371942173</c:v>
                </c:pt>
                <c:pt idx="1">
                  <c:v>466.23203955756298</c:v>
                </c:pt>
                <c:pt idx="2">
                  <c:v>455.23707893806591</c:v>
                </c:pt>
                <c:pt idx="3">
                  <c:v>473.33333333333331</c:v>
                </c:pt>
                <c:pt idx="4">
                  <c:v>414.33333333333331</c:v>
                </c:pt>
              </c:numCache>
            </c:numRef>
          </c:val>
          <c:extLst>
            <c:ext xmlns:c16="http://schemas.microsoft.com/office/drawing/2014/chart" uri="{C3380CC4-5D6E-409C-BE32-E72D297353CC}">
              <c16:uniqueId val="{00000000-5D70-4A58-84EF-9A777C86A216}"/>
            </c:ext>
          </c:extLst>
        </c:ser>
        <c:ser>
          <c:idx val="2"/>
          <c:order val="1"/>
          <c:tx>
            <c:v>Prix au consommateur du sésame</c:v>
          </c:tx>
          <c:spPr>
            <a:pattFill prst="sphere">
              <a:fgClr>
                <a:srgbClr val="79FF4F"/>
              </a:fgClr>
              <a:bgClr>
                <a:schemeClr val="bg1"/>
              </a:bgClr>
            </a:pattFill>
            <a:ln>
              <a:noFill/>
            </a:ln>
            <a:effectLst/>
            <a:scene3d>
              <a:camera prst="orthographicFront"/>
              <a:lightRig rig="threePt" dir="t"/>
            </a:scene3d>
            <a:sp3d/>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5"/>
                <c:pt idx="0">
                  <c:v>4T2024</c:v>
                </c:pt>
                <c:pt idx="1">
                  <c:v>1T2025</c:v>
                </c:pt>
                <c:pt idx="2">
                  <c:v>2T2025</c:v>
                </c:pt>
                <c:pt idx="3">
                  <c:v>3T2025</c:v>
                </c:pt>
                <c:pt idx="4">
                  <c:v>4T2025</c:v>
                </c:pt>
              </c:strCache>
            </c:strRef>
          </c:cat>
          <c:val>
            <c:numRef>
              <c:extLst>
                <c:ext xmlns:c16="http://schemas.microsoft.com/office/drawing/2014/chart" uri="{F5D05F6E-A05E-4728-AFD3-386EB277150F}">
                  <c16:filteredLitCache>
                    <c:numCache>
                      <c:formatCode>0.0</c:formatCode>
                      <c:ptCount val="15"/>
                      <c:pt idx="0">
                        <c:v>603.40459007263178</c:v>
                      </c:pt>
                      <c:pt idx="1">
                        <c:v>602.59575021063381</c:v>
                      </c:pt>
                      <c:pt idx="2">
                        <c:v>671.37742277740801</c:v>
                      </c:pt>
                      <c:pt idx="3">
                        <c:v>727.59163622382096</c:v>
                      </c:pt>
                      <c:pt idx="4">
                        <c:v>809.4747344768474</c:v>
                      </c:pt>
                      <c:pt idx="5">
                        <c:v>841.25498058143933</c:v>
                      </c:pt>
                      <c:pt idx="6">
                        <c:v>815.31985297077483</c:v>
                      </c:pt>
                      <c:pt idx="7">
                        <c:v>851.59702131884842</c:v>
                      </c:pt>
                      <c:pt idx="8">
                        <c:v>949.90954326056192</c:v>
                      </c:pt>
                      <c:pt idx="9">
                        <c:v>1033.6072026683667</c:v>
                      </c:pt>
                      <c:pt idx="10">
                        <c:v>973.97259490617455</c:v>
                      </c:pt>
                      <c:pt idx="11">
                        <c:v>972.72682810653862</c:v>
                      </c:pt>
                      <c:pt idx="12">
                        <c:v>962.0242294411255</c:v>
                      </c:pt>
                      <c:pt idx="13">
                        <c:v>962.0242294411255</c:v>
                      </c:pt>
                      <c:pt idx="14">
                        <c:v>1123.4032955666946</c:v>
                      </c:pt>
                    </c:numCache>
                  </c16:filteredLitCache>
                </c:ext>
              </c:extLst>
              <c:f/>
              <c:numCache>
                <c:formatCode>0.0</c:formatCode>
                <c:ptCount val="5"/>
                <c:pt idx="0">
                  <c:v>923.74697916673142</c:v>
                </c:pt>
                <c:pt idx="1">
                  <c:v>843.04568380402418</c:v>
                </c:pt>
                <c:pt idx="2">
                  <c:v>0</c:v>
                </c:pt>
                <c:pt idx="3">
                  <c:v>0</c:v>
                </c:pt>
                <c:pt idx="4">
                  <c:v>0</c:v>
                </c:pt>
              </c:numCache>
            </c:numRef>
          </c:val>
          <c:extLst>
            <c:ext xmlns:c16="http://schemas.microsoft.com/office/drawing/2014/chart" uri="{C3380CC4-5D6E-409C-BE32-E72D297353CC}">
              <c16:uniqueId val="{00000001-5D70-4A58-84EF-9A777C86A216}"/>
            </c:ext>
          </c:extLst>
        </c:ser>
        <c:ser>
          <c:idx val="3"/>
          <c:order val="2"/>
          <c:tx>
            <c:v>Prix au consommateur du niébé</c:v>
          </c:tx>
          <c:spPr>
            <a:pattFill prst="sphere">
              <a:fgClr>
                <a:schemeClr val="accent4">
                  <a:lumMod val="75000"/>
                </a:schemeClr>
              </a:fgClr>
              <a:bgClr>
                <a:schemeClr val="bg1"/>
              </a:bgClr>
            </a:pattFill>
            <a:ln>
              <a:noFill/>
            </a:ln>
            <a:effectLst/>
          </c:spPr>
          <c:invertIfNegative val="0"/>
          <c:cat>
            <c:strRef>
              <c:extLst>
                <c:ext xmlns:c16="http://schemas.microsoft.com/office/drawing/2014/chart" uri="{F5D05F6E-A05E-4728-AFD3-386EB277150F}">
                  <c16:filteredLitCache>
                    <c:strCache>
                      <c:ptCount val="15"/>
                      <c:pt idx="0">
                        <c:v>1T2021</c:v>
                      </c:pt>
                      <c:pt idx="1">
                        <c:v>2T2021</c:v>
                      </c:pt>
                      <c:pt idx="2">
                        <c:v>3T2021</c:v>
                      </c:pt>
                      <c:pt idx="3">
                        <c:v>4T2021</c:v>
                      </c:pt>
                      <c:pt idx="4">
                        <c:v>1T2022</c:v>
                      </c:pt>
                      <c:pt idx="5">
                        <c:v>2T2022</c:v>
                      </c:pt>
                      <c:pt idx="6">
                        <c:v>3T2022</c:v>
                      </c:pt>
                      <c:pt idx="7">
                        <c:v>4T2022</c:v>
                      </c:pt>
                      <c:pt idx="8">
                        <c:v>1T2023</c:v>
                      </c:pt>
                      <c:pt idx="9">
                        <c:v>2T2023</c:v>
                      </c:pt>
                      <c:pt idx="10">
                        <c:v>3T2023</c:v>
                      </c:pt>
                      <c:pt idx="11">
                        <c:v>4T2023</c:v>
                      </c:pt>
                      <c:pt idx="12">
                        <c:v>1T2024</c:v>
                      </c:pt>
                      <c:pt idx="13">
                        <c:v>2T2024</c:v>
                      </c:pt>
                      <c:pt idx="14">
                        <c:v>3T2024</c:v>
                      </c:pt>
                    </c:strCache>
                  </c16:filteredLitCache>
                </c:ext>
              </c:extLst>
              <c:f/>
              <c:strCache>
                <c:ptCount val="4"/>
                <c:pt idx="0">
                  <c:v>4T2024</c:v>
                </c:pt>
                <c:pt idx="1">
                  <c:v>1T2025</c:v>
                </c:pt>
                <c:pt idx="2">
                  <c:v>2T2025</c:v>
                </c:pt>
                <c:pt idx="3">
                  <c:v>3T2025</c:v>
                </c:pt>
              </c:strCache>
            </c:strRef>
          </c:cat>
          <c:val>
            <c:numRef>
              <c:extLst>
                <c:ext xmlns:c16="http://schemas.microsoft.com/office/drawing/2014/chart" uri="{F5D05F6E-A05E-4728-AFD3-386EB277150F}">
                  <c16:filteredLitCache>
                    <c:numCache>
                      <c:formatCode>0.0</c:formatCode>
                      <c:ptCount val="15"/>
                      <c:pt idx="0">
                        <c:v>395.82657871308669</c:v>
                      </c:pt>
                      <c:pt idx="1">
                        <c:v>470.23140401816835</c:v>
                      </c:pt>
                      <c:pt idx="2">
                        <c:v>463.43949695661951</c:v>
                      </c:pt>
                      <c:pt idx="3">
                        <c:v>526.53714495390852</c:v>
                      </c:pt>
                      <c:pt idx="4">
                        <c:v>586.43599910696992</c:v>
                      </c:pt>
                      <c:pt idx="5">
                        <c:v>582.81604036817362</c:v>
                      </c:pt>
                      <c:pt idx="6">
                        <c:v>446.50984894443513</c:v>
                      </c:pt>
                      <c:pt idx="7">
                        <c:v>435.15454976915879</c:v>
                      </c:pt>
                      <c:pt idx="8">
                        <c:v>409.52373701058178</c:v>
                      </c:pt>
                      <c:pt idx="9">
                        <c:v>405.58268025039405</c:v>
                      </c:pt>
                      <c:pt idx="10">
                        <c:v>396.72335327497495</c:v>
                      </c:pt>
                      <c:pt idx="11">
                        <c:v>467.15788413727961</c:v>
                      </c:pt>
                      <c:pt idx="12">
                        <c:v>543.08196117426053</c:v>
                      </c:pt>
                      <c:pt idx="13">
                        <c:v>543.08196117426053</c:v>
                      </c:pt>
                      <c:pt idx="14">
                        <c:v>659.38532869532025</c:v>
                      </c:pt>
                    </c:numCache>
                  </c16:filteredLitCache>
                </c:ext>
              </c:extLst>
              <c:f/>
              <c:numCache>
                <c:formatCode>0.0</c:formatCode>
                <c:ptCount val="5"/>
                <c:pt idx="0">
                  <c:v>531.08533928422185</c:v>
                </c:pt>
                <c:pt idx="1">
                  <c:v>634.88561548107259</c:v>
                </c:pt>
                <c:pt idx="2">
                  <c:v>668.03007437966096</c:v>
                </c:pt>
                <c:pt idx="3">
                  <c:v>597</c:v>
                </c:pt>
                <c:pt idx="4">
                  <c:v>436.33333333333331</c:v>
                </c:pt>
              </c:numCache>
            </c:numRef>
          </c:val>
          <c:extLst>
            <c:ext xmlns:c16="http://schemas.microsoft.com/office/drawing/2014/chart" uri="{C3380CC4-5D6E-409C-BE32-E72D297353CC}">
              <c16:uniqueId val="{00000002-5D70-4A58-84EF-9A777C86A216}"/>
            </c:ext>
          </c:extLst>
        </c:ser>
        <c:dLbls>
          <c:showLegendKey val="0"/>
          <c:showVal val="0"/>
          <c:showCatName val="0"/>
          <c:showSerName val="0"/>
          <c:showPercent val="0"/>
          <c:showBubbleSize val="0"/>
        </c:dLbls>
        <c:gapWidth val="150"/>
        <c:axId val="794111248"/>
        <c:axId val="794111576"/>
      </c:barChart>
      <c:catAx>
        <c:axId val="79411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crossAx val="794111576"/>
        <c:crosses val="autoZero"/>
        <c:auto val="1"/>
        <c:lblAlgn val="ctr"/>
        <c:lblOffset val="100"/>
        <c:noMultiLvlLbl val="0"/>
      </c:catAx>
      <c:valAx>
        <c:axId val="794111576"/>
        <c:scaling>
          <c:orientation val="minMax"/>
          <c:max val="12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crossAx val="794111248"/>
        <c:crosses val="autoZero"/>
        <c:crossBetween val="between"/>
        <c:majorUnit val="200"/>
      </c:valAx>
      <c:spPr>
        <a:solidFill>
          <a:sysClr val="window" lastClr="FFFFFF"/>
        </a:solidFill>
        <a:ln>
          <a:noFill/>
        </a:ln>
        <a:effectLst/>
      </c:spPr>
    </c:plotArea>
    <c:legend>
      <c:legendPos val="b"/>
      <c:layout>
        <c:manualLayout>
          <c:xMode val="edge"/>
          <c:yMode val="edge"/>
          <c:x val="2.3124516537762849E-2"/>
          <c:y val="0.86599673766588947"/>
          <c:w val="0.93399440049126958"/>
          <c:h val="0.1302014965785605"/>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lang="en-US"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900" b="1" u="none">
                <a:solidFill>
                  <a:sysClr val="windowText" lastClr="000000"/>
                </a:solidFill>
                <a:latin typeface="Arial" panose="020B0604020202020204" pitchFamily="34" charset="0"/>
                <a:cs typeface="Arial" panose="020B0604020202020204" pitchFamily="34" charset="0"/>
              </a:rPr>
              <a:t>Production</a:t>
            </a:r>
            <a:r>
              <a:rPr lang="fr-FR" sz="900" b="1" u="none" baseline="0">
                <a:solidFill>
                  <a:sysClr val="windowText" lastClr="000000"/>
                </a:solidFill>
                <a:latin typeface="Arial" panose="020B0604020202020204" pitchFamily="34" charset="0"/>
                <a:cs typeface="Arial" panose="020B0604020202020204" pitchFamily="34" charset="0"/>
              </a:rPr>
              <a:t> des principales céréales </a:t>
            </a:r>
            <a:endParaRPr lang="fr-FR" sz="900" b="1" u="none">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25627561181314984"/>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BF"/>
        </a:p>
      </c:txPr>
    </c:title>
    <c:autoTitleDeleted val="0"/>
    <c:plotArea>
      <c:layout/>
      <c:barChart>
        <c:barDir val="col"/>
        <c:grouping val="clustered"/>
        <c:varyColors val="0"/>
        <c:ser>
          <c:idx val="1"/>
          <c:order val="0"/>
          <c:tx>
            <c:v>dont : Production brute de mil</c:v>
          </c:tx>
          <c:spPr>
            <a:solidFill>
              <a:schemeClr val="accent2"/>
            </a:solidFill>
            <a:ln>
              <a:noFill/>
            </a:ln>
            <a:effectLst/>
          </c:spPr>
          <c:invertIfNegative val="0"/>
          <c:cat>
            <c:strLit>
              <c:ptCount val="5"/>
              <c:pt idx="0">
                <c:v>12 2021</c:v>
              </c:pt>
              <c:pt idx="1">
                <c:v>122022</c:v>
              </c:pt>
              <c:pt idx="2">
                <c:v>122023</c:v>
              </c:pt>
              <c:pt idx="3">
                <c:v>122024</c:v>
              </c:pt>
              <c:pt idx="4">
                <c:v>122025</c:v>
              </c:pt>
            </c:strLit>
          </c:cat>
          <c:val>
            <c:numLit>
              <c:formatCode>General</c:formatCode>
              <c:ptCount val="5"/>
              <c:pt idx="0">
                <c:v>705344.62192642398</c:v>
              </c:pt>
              <c:pt idx="1">
                <c:v>907744.76964221837</c:v>
              </c:pt>
              <c:pt idx="2">
                <c:v>861038.55209010921</c:v>
              </c:pt>
              <c:pt idx="3">
                <c:v>907463.41573145404</c:v>
              </c:pt>
              <c:pt idx="4">
                <c:v>963893.73474110488</c:v>
              </c:pt>
            </c:numLit>
          </c:val>
          <c:extLst>
            <c:ext xmlns:c16="http://schemas.microsoft.com/office/drawing/2014/chart" uri="{C3380CC4-5D6E-409C-BE32-E72D297353CC}">
              <c16:uniqueId val="{00000000-FD19-4670-9961-A299E2428BF7}"/>
            </c:ext>
          </c:extLst>
        </c:ser>
        <c:ser>
          <c:idx val="2"/>
          <c:order val="1"/>
          <c:tx>
            <c:v>dont : Production brute de sorgho</c:v>
          </c:tx>
          <c:spPr>
            <a:solidFill>
              <a:schemeClr val="accent3"/>
            </a:solidFill>
            <a:ln>
              <a:noFill/>
            </a:ln>
            <a:effectLst/>
          </c:spPr>
          <c:invertIfNegative val="0"/>
          <c:cat>
            <c:strLit>
              <c:ptCount val="5"/>
              <c:pt idx="0">
                <c:v>12 2021</c:v>
              </c:pt>
              <c:pt idx="1">
                <c:v>122022</c:v>
              </c:pt>
              <c:pt idx="2">
                <c:v>122023</c:v>
              </c:pt>
              <c:pt idx="3">
                <c:v>122024</c:v>
              </c:pt>
              <c:pt idx="4">
                <c:v>122025</c:v>
              </c:pt>
            </c:strLit>
          </c:cat>
          <c:val>
            <c:numLit>
              <c:formatCode>General</c:formatCode>
              <c:ptCount val="5"/>
              <c:pt idx="0">
                <c:v>1643722.1651174638</c:v>
              </c:pt>
              <c:pt idx="1">
                <c:v>2013868.9627566985</c:v>
              </c:pt>
              <c:pt idx="2">
                <c:v>1772021.6812321662</c:v>
              </c:pt>
              <c:pt idx="3">
                <c:v>1645867.9754551174</c:v>
              </c:pt>
              <c:pt idx="4">
                <c:v>1942926.4427397989</c:v>
              </c:pt>
            </c:numLit>
          </c:val>
          <c:extLst>
            <c:ext xmlns:c16="http://schemas.microsoft.com/office/drawing/2014/chart" uri="{C3380CC4-5D6E-409C-BE32-E72D297353CC}">
              <c16:uniqueId val="{00000001-FD19-4670-9961-A299E2428BF7}"/>
            </c:ext>
          </c:extLst>
        </c:ser>
        <c:ser>
          <c:idx val="0"/>
          <c:order val="2"/>
          <c:tx>
            <c:v>dont : Production brute de maïs</c:v>
          </c:tx>
          <c:spPr>
            <a:pattFill prst="pct80">
              <a:fgClr>
                <a:schemeClr val="accent2">
                  <a:lumMod val="75000"/>
                </a:schemeClr>
              </a:fgClr>
              <a:bgClr>
                <a:schemeClr val="bg1"/>
              </a:bgClr>
            </a:pattFill>
            <a:ln>
              <a:noFill/>
            </a:ln>
            <a:effectLst/>
          </c:spPr>
          <c:invertIfNegative val="0"/>
          <c:cat>
            <c:strLit>
              <c:ptCount val="5"/>
              <c:pt idx="0">
                <c:v>12 2021</c:v>
              </c:pt>
              <c:pt idx="1">
                <c:v>122022</c:v>
              </c:pt>
              <c:pt idx="2">
                <c:v>122023</c:v>
              </c:pt>
              <c:pt idx="3">
                <c:v>122024</c:v>
              </c:pt>
              <c:pt idx="4">
                <c:v>122025</c:v>
              </c:pt>
            </c:strLit>
          </c:cat>
          <c:val>
            <c:numLit>
              <c:formatCode>General</c:formatCode>
              <c:ptCount val="5"/>
              <c:pt idx="0">
                <c:v>1853509.9065218004</c:v>
              </c:pt>
              <c:pt idx="1">
                <c:v>1810276.2817576844</c:v>
              </c:pt>
              <c:pt idx="2">
                <c:v>1995359.4582108848</c:v>
              </c:pt>
              <c:pt idx="3">
                <c:v>2343981.6804167582</c:v>
              </c:pt>
              <c:pt idx="4">
                <c:v>2686531.4545259904</c:v>
              </c:pt>
            </c:numLit>
          </c:val>
          <c:extLst>
            <c:ext xmlns:c16="http://schemas.microsoft.com/office/drawing/2014/chart" uri="{C3380CC4-5D6E-409C-BE32-E72D297353CC}">
              <c16:uniqueId val="{00000002-FD19-4670-9961-A299E2428BF7}"/>
            </c:ext>
          </c:extLst>
        </c:ser>
        <c:dLbls>
          <c:showLegendKey val="0"/>
          <c:showVal val="0"/>
          <c:showCatName val="0"/>
          <c:showSerName val="0"/>
          <c:showPercent val="0"/>
          <c:showBubbleSize val="0"/>
        </c:dLbls>
        <c:gapWidth val="150"/>
        <c:axId val="875069816"/>
        <c:axId val="875070144"/>
      </c:barChart>
      <c:catAx>
        <c:axId val="87506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solidFill>
                <a:latin typeface="+mn-lt"/>
                <a:ea typeface="+mn-ea"/>
                <a:cs typeface="+mn-cs"/>
              </a:defRPr>
            </a:pPr>
            <a:endParaRPr lang="fr-BF"/>
          </a:p>
        </c:txPr>
        <c:crossAx val="875070144"/>
        <c:crosses val="autoZero"/>
        <c:auto val="1"/>
        <c:lblAlgn val="ctr"/>
        <c:lblOffset val="100"/>
        <c:noMultiLvlLbl val="0"/>
      </c:catAx>
      <c:valAx>
        <c:axId val="875070144"/>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875069816"/>
        <c:crosses val="autoZero"/>
        <c:crossBetween val="between"/>
        <c:minorUnit val="50000"/>
      </c:valAx>
      <c:spPr>
        <a:solidFill>
          <a:schemeClr val="bg1"/>
        </a:solidFill>
        <a:ln>
          <a:noFill/>
        </a:ln>
        <a:effectLst/>
      </c:spPr>
    </c:plotArea>
    <c:legend>
      <c:legendPos val="b"/>
      <c:layout>
        <c:manualLayout>
          <c:xMode val="edge"/>
          <c:yMode val="edge"/>
          <c:x val="1.5387619952241033E-2"/>
          <c:y val="0.78396216213518422"/>
          <c:w val="0.96591430017132862"/>
          <c:h val="0.161198554993680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900" b="1" u="none">
                <a:solidFill>
                  <a:sysClr val="windowText" lastClr="000000"/>
                </a:solidFill>
                <a:latin typeface="+mn-lt"/>
                <a:ea typeface="+mn-ea"/>
                <a:cs typeface="+mn-cs"/>
              </a:rPr>
              <a:t>Production d'autres céréales</a:t>
            </a:r>
            <a:endParaRPr lang="fr-FR" sz="900" b="1" u="none">
              <a:solidFill>
                <a:sysClr val="windowText" lastClr="000000"/>
              </a:solidFill>
              <a:latin typeface="Arial" panose="020B0604020202020204" pitchFamily="34" charset="0"/>
              <a:cs typeface="Arial" panose="020B0604020202020204" pitchFamily="34" charset="0"/>
            </a:endParaRPr>
          </a:p>
        </c:rich>
      </c:tx>
      <c:overlay val="0"/>
      <c:spPr>
        <a:no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0.19500103187373782"/>
          <c:y val="8.9918390389639918E-2"/>
          <c:w val="0.75029203788993371"/>
          <c:h val="0.61427937918599074"/>
        </c:manualLayout>
      </c:layout>
      <c:barChart>
        <c:barDir val="col"/>
        <c:grouping val="clustered"/>
        <c:varyColors val="0"/>
        <c:ser>
          <c:idx val="1"/>
          <c:order val="0"/>
          <c:tx>
            <c:v>dont : Production brute de riz (pluvial et irrigué)</c:v>
          </c:tx>
          <c:spPr>
            <a:solidFill>
              <a:schemeClr val="accent6">
                <a:lumMod val="75000"/>
              </a:schemeClr>
            </a:solidFill>
            <a:ln>
              <a:noFill/>
            </a:ln>
            <a:effectLst/>
          </c:spPr>
          <c:invertIfNegative val="0"/>
          <c:cat>
            <c:strLit>
              <c:ptCount val="5"/>
              <c:pt idx="0">
                <c:v>12 2021</c:v>
              </c:pt>
              <c:pt idx="1">
                <c:v>122022</c:v>
              </c:pt>
              <c:pt idx="2">
                <c:v>122023</c:v>
              </c:pt>
              <c:pt idx="3">
                <c:v>122024</c:v>
              </c:pt>
              <c:pt idx="4">
                <c:v>122025</c:v>
              </c:pt>
            </c:strLit>
          </c:cat>
          <c:val>
            <c:numLit>
              <c:formatCode>General</c:formatCode>
              <c:ptCount val="6"/>
              <c:pt idx="0">
                <c:v>451013.63319021574</c:v>
              </c:pt>
              <c:pt idx="1">
                <c:v>438982.38046859921</c:v>
              </c:pt>
              <c:pt idx="2">
                <c:v>504254.48870440165</c:v>
              </c:pt>
              <c:pt idx="3">
                <c:v>675440.78148826852</c:v>
              </c:pt>
              <c:pt idx="4">
                <c:v>1008736.9408159906</c:v>
              </c:pt>
              <c:pt idx="5">
                <c:v>1008736.9408159906</c:v>
              </c:pt>
            </c:numLit>
          </c:val>
          <c:extLst>
            <c:ext xmlns:c16="http://schemas.microsoft.com/office/drawing/2014/chart" uri="{C3380CC4-5D6E-409C-BE32-E72D297353CC}">
              <c16:uniqueId val="{00000000-6550-4423-80C6-0EF93D288130}"/>
            </c:ext>
          </c:extLst>
        </c:ser>
        <c:ser>
          <c:idx val="2"/>
          <c:order val="1"/>
          <c:tx>
            <c:v>dont : Production fonio</c:v>
          </c:tx>
          <c:spPr>
            <a:solidFill>
              <a:schemeClr val="tx2"/>
            </a:solidFill>
            <a:ln>
              <a:noFill/>
            </a:ln>
            <a:effectLst/>
          </c:spPr>
          <c:invertIfNegative val="0"/>
          <c:cat>
            <c:strLit>
              <c:ptCount val="5"/>
              <c:pt idx="0">
                <c:v>12 2021</c:v>
              </c:pt>
              <c:pt idx="1">
                <c:v>122022</c:v>
              </c:pt>
              <c:pt idx="2">
                <c:v>122023</c:v>
              </c:pt>
              <c:pt idx="3">
                <c:v>122024</c:v>
              </c:pt>
              <c:pt idx="4">
                <c:v>122025</c:v>
              </c:pt>
            </c:strLit>
          </c:cat>
          <c:val>
            <c:numLit>
              <c:formatCode>General</c:formatCode>
              <c:ptCount val="6"/>
              <c:pt idx="0">
                <c:v>7549.7561947607965</c:v>
              </c:pt>
              <c:pt idx="1">
                <c:v>8186.6233224617954</c:v>
              </c:pt>
              <c:pt idx="2">
                <c:v>15250.179526804004</c:v>
              </c:pt>
              <c:pt idx="3">
                <c:v>15906.570586850768</c:v>
              </c:pt>
              <c:pt idx="4">
                <c:v>17043.970942590382</c:v>
              </c:pt>
              <c:pt idx="5">
                <c:v>17043.970942590382</c:v>
              </c:pt>
            </c:numLit>
          </c:val>
          <c:extLst>
            <c:ext xmlns:c16="http://schemas.microsoft.com/office/drawing/2014/chart" uri="{C3380CC4-5D6E-409C-BE32-E72D297353CC}">
              <c16:uniqueId val="{00000001-6550-4423-80C6-0EF93D288130}"/>
            </c:ext>
          </c:extLst>
        </c:ser>
        <c:dLbls>
          <c:showLegendKey val="0"/>
          <c:showVal val="0"/>
          <c:showCatName val="0"/>
          <c:showSerName val="0"/>
          <c:showPercent val="0"/>
          <c:showBubbleSize val="0"/>
        </c:dLbls>
        <c:gapWidth val="219"/>
        <c:overlap val="46"/>
        <c:axId val="1019898688"/>
        <c:axId val="1019895080"/>
      </c:barChart>
      <c:catAx>
        <c:axId val="101989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 spcFirstLastPara="1" vertOverflow="ellipsis"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crossAx val="1019895080"/>
        <c:crosses val="autoZero"/>
        <c:auto val="1"/>
        <c:lblAlgn val="ctr"/>
        <c:lblOffset val="100"/>
        <c:noMultiLvlLbl val="0"/>
      </c:catAx>
      <c:valAx>
        <c:axId val="1019895080"/>
        <c:scaling>
          <c:orientation val="minMax"/>
          <c:max val="70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1019898688"/>
        <c:crosses val="autoZero"/>
        <c:crossBetween val="between"/>
        <c:majorUnit val="50000"/>
      </c:valAx>
      <c:spPr>
        <a:solidFill>
          <a:schemeClr val="bg1"/>
        </a:solidFill>
        <a:ln>
          <a:noFill/>
        </a:ln>
        <a:effectLst/>
      </c:spPr>
    </c:plotArea>
    <c:legend>
      <c:legendPos val="b"/>
      <c:layout>
        <c:manualLayout>
          <c:xMode val="edge"/>
          <c:yMode val="edge"/>
          <c:x val="9.1481584098241971E-3"/>
          <c:y val="0.81543816415895021"/>
          <c:w val="0.97552423427207813"/>
          <c:h val="0.123184978424385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oddHeader>&amp;LComité de Prévision et de Conjoncture&amp;RTableau de bord de l’économie 3ème trimestre 2025</c:oddHeader>
    </c:headerFooter>
    <c:pageMargins b="0.74803149606299213" l="0.70866141732283472" r="0.70866141732283472" t="0.74803149606299213" header="0.31496062992125984" footer="0.31496062992125984"/>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Coton</c:v>
          </c:tx>
          <c:spPr>
            <a:solidFill>
              <a:schemeClr val="accent1"/>
            </a:solidFill>
            <a:ln>
              <a:noFill/>
            </a:ln>
            <a:effectLst/>
          </c:spPr>
          <c:invertIfNegative val="0"/>
          <c:cat>
            <c:numLit>
              <c:formatCode>mmm\-yy</c:formatCode>
              <c:ptCount val="7"/>
              <c:pt idx="0">
                <c:v>43100</c:v>
              </c:pt>
              <c:pt idx="1">
                <c:v>43465</c:v>
              </c:pt>
              <c:pt idx="2">
                <c:v>43830</c:v>
              </c:pt>
              <c:pt idx="3">
                <c:v>44196</c:v>
              </c:pt>
              <c:pt idx="4">
                <c:v>44561</c:v>
              </c:pt>
              <c:pt idx="5">
                <c:v>44926</c:v>
              </c:pt>
              <c:pt idx="6">
                <c:v>45291</c:v>
              </c:pt>
            </c:numLit>
          </c:cat>
          <c:val>
            <c:numLit>
              <c:formatCode>#,##0</c:formatCode>
              <c:ptCount val="7"/>
              <c:pt idx="0">
                <c:v>844337.13100948383</c:v>
              </c:pt>
              <c:pt idx="1">
                <c:v>482173.02154259849</c:v>
              </c:pt>
              <c:pt idx="2">
                <c:v>724231.80209709122</c:v>
              </c:pt>
              <c:pt idx="3">
                <c:v>696635.62056103267</c:v>
              </c:pt>
              <c:pt idx="4">
                <c:v>680766.76206037228</c:v>
              </c:pt>
              <c:pt idx="5">
                <c:v>668633.09761909652</c:v>
              </c:pt>
              <c:pt idx="6">
                <c:v>723171.92317186715</c:v>
              </c:pt>
            </c:numLit>
          </c:val>
          <c:extLst>
            <c:ext xmlns:c16="http://schemas.microsoft.com/office/drawing/2014/chart" uri="{C3380CC4-5D6E-409C-BE32-E72D297353CC}">
              <c16:uniqueId val="{00000000-E1F8-4FA4-83A8-F3E1B084AA61}"/>
            </c:ext>
          </c:extLst>
        </c:ser>
        <c:ser>
          <c:idx val="1"/>
          <c:order val="1"/>
          <c:tx>
            <c:v>Arachide</c:v>
          </c:tx>
          <c:spPr>
            <a:solidFill>
              <a:schemeClr val="accent2"/>
            </a:solidFill>
            <a:ln>
              <a:noFill/>
            </a:ln>
            <a:effectLst/>
          </c:spPr>
          <c:invertIfNegative val="0"/>
          <c:cat>
            <c:numLit>
              <c:formatCode>mmm\-yy</c:formatCode>
              <c:ptCount val="7"/>
              <c:pt idx="0">
                <c:v>43100</c:v>
              </c:pt>
              <c:pt idx="1">
                <c:v>43465</c:v>
              </c:pt>
              <c:pt idx="2">
                <c:v>43830</c:v>
              </c:pt>
              <c:pt idx="3">
                <c:v>44196</c:v>
              </c:pt>
              <c:pt idx="4">
                <c:v>44561</c:v>
              </c:pt>
              <c:pt idx="5">
                <c:v>44926</c:v>
              </c:pt>
              <c:pt idx="6">
                <c:v>45291</c:v>
              </c:pt>
            </c:numLit>
          </c:cat>
          <c:val>
            <c:numLit>
              <c:formatCode>#,##0</c:formatCode>
              <c:ptCount val="7"/>
              <c:pt idx="0">
                <c:v>334327.83543372271</c:v>
              </c:pt>
              <c:pt idx="1">
                <c:v>329783.40731657366</c:v>
              </c:pt>
              <c:pt idx="2">
                <c:v>396128.73759972042</c:v>
              </c:pt>
              <c:pt idx="3">
                <c:v>630525.75122875546</c:v>
              </c:pt>
              <c:pt idx="4">
                <c:v>477254.27032901742</c:v>
              </c:pt>
              <c:pt idx="5">
                <c:v>559064.38548850967</c:v>
              </c:pt>
              <c:pt idx="6">
                <c:v>683183.07315287599</c:v>
              </c:pt>
            </c:numLit>
          </c:val>
          <c:extLst>
            <c:ext xmlns:c16="http://schemas.microsoft.com/office/drawing/2014/chart" uri="{C3380CC4-5D6E-409C-BE32-E72D297353CC}">
              <c16:uniqueId val="{00000001-E1F8-4FA4-83A8-F3E1B084AA61}"/>
            </c:ext>
          </c:extLst>
        </c:ser>
        <c:ser>
          <c:idx val="2"/>
          <c:order val="2"/>
          <c:tx>
            <c:v>Sésame</c:v>
          </c:tx>
          <c:spPr>
            <a:solidFill>
              <a:schemeClr val="accent3"/>
            </a:solidFill>
            <a:ln>
              <a:noFill/>
            </a:ln>
            <a:effectLst/>
          </c:spPr>
          <c:invertIfNegative val="0"/>
          <c:val>
            <c:numLit>
              <c:formatCode>#,##0</c:formatCode>
              <c:ptCount val="7"/>
              <c:pt idx="0">
                <c:v>163787.35042053758</c:v>
              </c:pt>
              <c:pt idx="1">
                <c:v>253935.65540537066</c:v>
              </c:pt>
              <c:pt idx="2">
                <c:v>374702.75122970896</c:v>
              </c:pt>
              <c:pt idx="3">
                <c:v>384614.42156258627</c:v>
              </c:pt>
              <c:pt idx="4">
                <c:v>186448.50368391993</c:v>
              </c:pt>
              <c:pt idx="5">
                <c:v>208795.64487097581</c:v>
              </c:pt>
              <c:pt idx="6">
                <c:v>247156.55998802214</c:v>
              </c:pt>
            </c:numLit>
          </c:val>
          <c:extLst>
            <c:ext xmlns:c16="http://schemas.microsoft.com/office/drawing/2014/chart" uri="{C3380CC4-5D6E-409C-BE32-E72D297353CC}">
              <c16:uniqueId val="{00000002-E1F8-4FA4-83A8-F3E1B084AA61}"/>
            </c:ext>
          </c:extLst>
        </c:ser>
        <c:ser>
          <c:idx val="3"/>
          <c:order val="3"/>
          <c:tx>
            <c:v>Soja</c:v>
          </c:tx>
          <c:spPr>
            <a:solidFill>
              <a:schemeClr val="accent4"/>
            </a:solidFill>
            <a:ln>
              <a:noFill/>
            </a:ln>
            <a:effectLst/>
          </c:spPr>
          <c:invertIfNegative val="0"/>
          <c:val>
            <c:numLit>
              <c:formatCode>#,##0</c:formatCode>
              <c:ptCount val="7"/>
              <c:pt idx="0">
                <c:v>18500.108941278588</c:v>
              </c:pt>
              <c:pt idx="1">
                <c:v>31313.812112517204</c:v>
              </c:pt>
              <c:pt idx="2">
                <c:v>51707.69239658703</c:v>
              </c:pt>
              <c:pt idx="3">
                <c:v>98512.808518667705</c:v>
              </c:pt>
              <c:pt idx="4">
                <c:v>106674.84904768677</c:v>
              </c:pt>
              <c:pt idx="5">
                <c:v>152540.46631617605</c:v>
              </c:pt>
              <c:pt idx="6">
                <c:v>129224.67504628657</c:v>
              </c:pt>
            </c:numLit>
          </c:val>
          <c:extLst>
            <c:ext xmlns:c16="http://schemas.microsoft.com/office/drawing/2014/chart" uri="{C3380CC4-5D6E-409C-BE32-E72D297353CC}">
              <c16:uniqueId val="{00000003-E1F8-4FA4-83A8-F3E1B084AA61}"/>
            </c:ext>
          </c:extLst>
        </c:ser>
        <c:dLbls>
          <c:showLegendKey val="0"/>
          <c:showVal val="0"/>
          <c:showCatName val="0"/>
          <c:showSerName val="0"/>
          <c:showPercent val="0"/>
          <c:showBubbleSize val="0"/>
        </c:dLbls>
        <c:gapWidth val="219"/>
        <c:overlap val="-27"/>
        <c:axId val="748737440"/>
        <c:axId val="748738400"/>
      </c:barChart>
      <c:dateAx>
        <c:axId val="748737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748738400"/>
        <c:crosses val="autoZero"/>
        <c:auto val="1"/>
        <c:lblOffset val="100"/>
        <c:baseTimeUnit val="years"/>
      </c:dateAx>
      <c:valAx>
        <c:axId val="748738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74873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recettes (en mia FCFA)</a:t>
            </a:r>
          </a:p>
        </c:rich>
      </c:tx>
      <c:layout>
        <c:manualLayout>
          <c:xMode val="edge"/>
          <c:yMode val="edge"/>
          <c:x val="8.9602401010598839E-2"/>
          <c:y val="4.9766833038085809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0.10388774340037568"/>
          <c:y val="0.18043976855520952"/>
          <c:w val="0.89209534390128531"/>
          <c:h val="0.69936620372125269"/>
        </c:manualLayout>
      </c:layout>
      <c:barChart>
        <c:barDir val="col"/>
        <c:grouping val="clustered"/>
        <c:varyColors val="0"/>
        <c:ser>
          <c:idx val="0"/>
          <c:order val="0"/>
          <c:tx>
            <c:v>RECETTES</c:v>
          </c:tx>
          <c:spPr>
            <a:pattFill prst="pct90">
              <a:fgClr>
                <a:srgbClr val="70AD47">
                  <a:lumMod val="50000"/>
                </a:srgbClr>
              </a:fgClr>
              <a:bgClr>
                <a:sysClr val="window" lastClr="FFFFFF"/>
              </a:bgClr>
            </a:pattFill>
            <a:ln>
              <a:noFill/>
            </a:ln>
            <a:effectLst/>
          </c:spPr>
          <c:invertIfNegative val="0"/>
          <c:dLbls>
            <c:dLbl>
              <c:idx val="4"/>
              <c:layout>
                <c:manualLayout>
                  <c:x val="5.6030367576858668E-3"/>
                  <c:y val="1.877264357746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16-4350-AE2D-4560133ED09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3035.2700179999997</c:v>
              </c:pt>
              <c:pt idx="1">
                <c:v>699.00916118081989</c:v>
              </c:pt>
              <c:pt idx="2">
                <c:v>1659.3953071828428</c:v>
              </c:pt>
              <c:pt idx="3">
                <c:v>2648.9681967086663</c:v>
              </c:pt>
              <c:pt idx="4">
                <c:v>3714.172532740246</c:v>
              </c:pt>
            </c:numLit>
          </c:val>
          <c:extLst>
            <c:ext xmlns:c16="http://schemas.microsoft.com/office/drawing/2014/chart" uri="{C3380CC4-5D6E-409C-BE32-E72D297353CC}">
              <c16:uniqueId val="{00000001-0916-4350-AE2D-4560133ED097}"/>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66889188114022E-2"/>
          <c:y val="6.7625903636341619E-2"/>
          <c:w val="0.87892396655038907"/>
          <c:h val="0.70601498501257587"/>
        </c:manualLayout>
      </c:layout>
      <c:barChart>
        <c:barDir val="bar"/>
        <c:grouping val="clustered"/>
        <c:varyColors val="0"/>
        <c:ser>
          <c:idx val="0"/>
          <c:order val="0"/>
          <c:tx>
            <c:v>Contribution à la croissance 2T2025/2T2024</c:v>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dLbl>
              <c:idx val="0"/>
              <c:layout>
                <c:manualLayout>
                  <c:x val="7.9440092387455963E-3"/>
                  <c:y val="-9.97654307960303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3C-490D-9B9D-D43B8E0DF285}"/>
                </c:ext>
              </c:extLst>
            </c:dLbl>
            <c:dLbl>
              <c:idx val="1"/>
              <c:layout>
                <c:manualLayout>
                  <c:x val="-6.0591428452826338E-3"/>
                  <c:y val="-7.6505757408413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3C-490D-9B9D-D43B8E0DF285}"/>
                </c:ext>
              </c:extLst>
            </c:dLbl>
            <c:dLbl>
              <c:idx val="2"/>
              <c:layout>
                <c:manualLayout>
                  <c:x val="8.1684816882900951E-3"/>
                  <c:y val="-1.0984619802415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3C-490D-9B9D-D43B8E0DF285}"/>
                </c:ext>
              </c:extLst>
            </c:dLbl>
            <c:dLbl>
              <c:idx val="3"/>
              <c:layout>
                <c:manualLayout>
                  <c:x val="8.0512607601253856E-3"/>
                  <c:y val="1.99280031691060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3C-490D-9B9D-D43B8E0DF285}"/>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4"/>
              <c:pt idx="0">
                <c:v>Secteur primaire</c:v>
              </c:pt>
              <c:pt idx="1">
                <c:v>Secteur secondaire</c:v>
              </c:pt>
              <c:pt idx="2">
                <c:v>Secteur tertiaire</c:v>
              </c:pt>
              <c:pt idx="3">
                <c:v>Impôts et taxes nets sur les produits</c:v>
              </c:pt>
            </c:strLit>
          </c:cat>
          <c:val>
            <c:numLit>
              <c:formatCode>0.0</c:formatCode>
              <c:ptCount val="4"/>
              <c:pt idx="0">
                <c:v>1.7125629933119995</c:v>
              </c:pt>
              <c:pt idx="1">
                <c:v>2.3400329812605514</c:v>
              </c:pt>
              <c:pt idx="2">
                <c:v>1.2312786169817025</c:v>
              </c:pt>
              <c:pt idx="3">
                <c:v>0.45818261629478563</c:v>
              </c:pt>
            </c:numLit>
          </c:val>
          <c:extLst>
            <c:ext xmlns:c16="http://schemas.microsoft.com/office/drawing/2014/chart" uri="{C3380CC4-5D6E-409C-BE32-E72D297353CC}">
              <c16:uniqueId val="{00000004-063C-490D-9B9D-D43B8E0DF285}"/>
            </c:ext>
          </c:extLst>
        </c:ser>
        <c:dLbls>
          <c:showLegendKey val="0"/>
          <c:showVal val="0"/>
          <c:showCatName val="0"/>
          <c:showSerName val="0"/>
          <c:showPercent val="0"/>
          <c:showBubbleSize val="0"/>
        </c:dLbls>
        <c:gapWidth val="100"/>
        <c:axId val="1200450543"/>
        <c:axId val="1200441391"/>
      </c:barChart>
      <c:catAx>
        <c:axId val="12004505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crossAx val="1200441391"/>
        <c:crosses val="autoZero"/>
        <c:auto val="1"/>
        <c:lblAlgn val="ctr"/>
        <c:lblOffset val="100"/>
        <c:noMultiLvlLbl val="0"/>
      </c:catAx>
      <c:valAx>
        <c:axId val="120044139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fr-BF"/>
          </a:p>
        </c:txPr>
        <c:crossAx val="1200450543"/>
        <c:crosses val="autoZero"/>
        <c:crossBetween val="between"/>
      </c:valAx>
      <c:spPr>
        <a:solidFill>
          <a:schemeClr val="bg1"/>
        </a:solidFill>
        <a:ln>
          <a:noFill/>
        </a:ln>
        <a:effectLst/>
      </c:spPr>
    </c:plotArea>
    <c:legend>
      <c:legendPos val="b"/>
      <c:layout>
        <c:manualLayout>
          <c:xMode val="edge"/>
          <c:yMode val="edge"/>
          <c:x val="3.94223764146754E-3"/>
          <c:y val="0.87010863424524143"/>
          <c:w val="0.97081366484686715"/>
          <c:h val="0.1240949066873090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Recettes fiscales (en</a:t>
            </a:r>
            <a:r>
              <a:rPr lang="fr-FR" baseline="0">
                <a:solidFill>
                  <a:sysClr val="windowText" lastClr="000000"/>
                </a:solidFill>
              </a:rPr>
              <a:t> </a:t>
            </a:r>
            <a:r>
              <a:rPr lang="fr-FR">
                <a:solidFill>
                  <a:sysClr val="windowText" lastClr="000000"/>
                </a:solidFill>
              </a:rPr>
              <a:t>mia FCFA)</a:t>
            </a:r>
          </a:p>
        </c:rich>
      </c:tx>
      <c:layout>
        <c:manualLayout>
          <c:xMode val="edge"/>
          <c:yMode val="edge"/>
          <c:x val="0.13229555950577884"/>
          <c:y val="1.6544960116762469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0788207586446401"/>
          <c:w val="0.89209534390128531"/>
          <c:h val="0.70366480344059346"/>
        </c:manualLayout>
      </c:layout>
      <c:barChart>
        <c:barDir val="col"/>
        <c:grouping val="clustered"/>
        <c:varyColors val="0"/>
        <c:ser>
          <c:idx val="0"/>
          <c:order val="0"/>
          <c:tx>
            <c:v>Recettes fiscales</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2578.5271319999997</c:v>
              </c:pt>
              <c:pt idx="1">
                <c:v>629.14657135313053</c:v>
              </c:pt>
              <c:pt idx="2">
                <c:v>1466.1219877907029</c:v>
              </c:pt>
              <c:pt idx="3">
                <c:v>2257.0794868582261</c:v>
              </c:pt>
              <c:pt idx="4">
                <c:v>3081.7527802524705</c:v>
              </c:pt>
            </c:numLit>
          </c:val>
          <c:extLst>
            <c:ext xmlns:c16="http://schemas.microsoft.com/office/drawing/2014/chart" uri="{C3380CC4-5D6E-409C-BE32-E72D297353CC}">
              <c16:uniqueId val="{00000000-EB40-491D-902F-7D604D97598A}"/>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dons</a:t>
            </a:r>
          </a:p>
        </c:rich>
      </c:tx>
      <c:layout>
        <c:manualLayout>
          <c:xMode val="edge"/>
          <c:yMode val="edge"/>
          <c:x val="0.30235699316564663"/>
          <c:y val="6.0618889578640039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Dons</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182.01134299999998</c:v>
              </c:pt>
              <c:pt idx="1">
                <c:v>33.53988783453331</c:v>
              </c:pt>
              <c:pt idx="2">
                <c:v>73.743688707243891</c:v>
              </c:pt>
              <c:pt idx="3">
                <c:v>97.95582462341298</c:v>
              </c:pt>
              <c:pt idx="4">
                <c:v>170.34743194281663</c:v>
              </c:pt>
            </c:numLit>
          </c:val>
          <c:extLst>
            <c:ext xmlns:c16="http://schemas.microsoft.com/office/drawing/2014/chart" uri="{C3380CC4-5D6E-409C-BE32-E72D297353CC}">
              <c16:uniqueId val="{00000000-E978-4105-94F4-76929F5498A0}"/>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Autres recettes</a:t>
            </a:r>
          </a:p>
        </c:rich>
      </c:tx>
      <c:layout>
        <c:manualLayout>
          <c:xMode val="edge"/>
          <c:yMode val="edge"/>
          <c:x val="0.17820443956864349"/>
          <c:y val="5.9594013029298006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Autres recettes</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274.73154199999999</c:v>
              </c:pt>
              <c:pt idx="1">
                <c:v>36.322701993155974</c:v>
              </c:pt>
              <c:pt idx="2">
                <c:v>119.52963068489598</c:v>
              </c:pt>
              <c:pt idx="3">
                <c:v>293.93288522702693</c:v>
              </c:pt>
              <c:pt idx="4">
                <c:v>462.07232054495881</c:v>
              </c:pt>
            </c:numLit>
          </c:val>
          <c:extLst>
            <c:ext xmlns:c16="http://schemas.microsoft.com/office/drawing/2014/chart" uri="{C3380CC4-5D6E-409C-BE32-E72D297353CC}">
              <c16:uniqueId val="{00000000-48F4-4874-8D8A-2E08C308C9B5}"/>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charges totales</a:t>
            </a:r>
          </a:p>
        </c:rich>
      </c:tx>
      <c:layout>
        <c:manualLayout>
          <c:xMode val="edge"/>
          <c:yMode val="edge"/>
          <c:x val="0.20235693038293542"/>
          <c:y val="2.2997386384390361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CHARGES</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2312.695103</c:v>
              </c:pt>
              <c:pt idx="1">
                <c:v>567.47183919775443</c:v>
              </c:pt>
              <c:pt idx="2">
                <c:v>1283.2199196510228</c:v>
              </c:pt>
              <c:pt idx="3">
                <c:v>1954.3458204687381</c:v>
              </c:pt>
              <c:pt idx="4">
                <c:v>2608.5537884673304</c:v>
              </c:pt>
            </c:numLit>
          </c:val>
          <c:extLst>
            <c:ext xmlns:c16="http://schemas.microsoft.com/office/drawing/2014/chart" uri="{C3380CC4-5D6E-409C-BE32-E72D297353CC}">
              <c16:uniqueId val="{00000000-7348-4B76-82C1-FB78C22CF6A8}"/>
            </c:ext>
          </c:extLst>
        </c:ser>
        <c:dLbls>
          <c:dLblPos val="outEnd"/>
          <c:showLegendKey val="0"/>
          <c:showVal val="1"/>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charges</a:t>
            </a:r>
          </a:p>
        </c:rich>
      </c:tx>
      <c:layout>
        <c:manualLayout>
          <c:xMode val="edge"/>
          <c:yMode val="edge"/>
          <c:x val="0.3581421543776474"/>
          <c:y val="9.5450474327807133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8.3163647663090159E-2"/>
          <c:w val="0.89209534390128531"/>
          <c:h val="0.69936619203421746"/>
        </c:manualLayout>
      </c:layout>
      <c:barChart>
        <c:barDir val="col"/>
        <c:grouping val="clustered"/>
        <c:varyColors val="0"/>
        <c:ser>
          <c:idx val="0"/>
          <c:order val="0"/>
          <c:tx>
            <c:v>Rémunération des salariés </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1065.866728</c:v>
              </c:pt>
              <c:pt idx="1">
                <c:v>273.87449219849168</c:v>
              </c:pt>
              <c:pt idx="2">
                <c:v>568.69176940237389</c:v>
              </c:pt>
              <c:pt idx="3">
                <c:v>855.52268954781471</c:v>
              </c:pt>
              <c:pt idx="4">
                <c:v>1164.5647886384127</c:v>
              </c:pt>
            </c:numLit>
          </c:val>
          <c:extLst>
            <c:ext xmlns:c16="http://schemas.microsoft.com/office/drawing/2014/chart" uri="{C3380CC4-5D6E-409C-BE32-E72D297353CC}">
              <c16:uniqueId val="{00000000-0B6B-4950-BEC4-9A09A45106E4}"/>
            </c:ext>
          </c:extLst>
        </c:ser>
        <c:ser>
          <c:idx val="1"/>
          <c:order val="1"/>
          <c:tx>
            <c:v>Utilisation de biens et services</c:v>
          </c:tx>
          <c:spPr>
            <a:pattFill prst="pct90">
              <a:fgClr>
                <a:srgbClr val="FFC000">
                  <a:lumMod val="60000"/>
                  <a:lumOff val="40000"/>
                </a:srgbClr>
              </a:fgClr>
              <a:bgClr>
                <a:sysClr val="window" lastClr="FFFFFF"/>
              </a:bgClr>
            </a:pattFill>
            <a:ln>
              <a:noFill/>
            </a:ln>
            <a:effectLst/>
          </c:spPr>
          <c:invertIfNegative val="0"/>
          <c:dLbls>
            <c:dLbl>
              <c:idx val="4"/>
              <c:layout>
                <c:manualLayout>
                  <c:x val="1.1150053379783007E-2"/>
                  <c:y val="-5.54046348812758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6B-4950-BEC4-9A09A45106E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311.14470099999994</c:v>
              </c:pt>
              <c:pt idx="1">
                <c:v>51.669764394614518</c:v>
              </c:pt>
              <c:pt idx="2">
                <c:v>144.00338359554746</c:v>
              </c:pt>
              <c:pt idx="3">
                <c:v>228.90068900635768</c:v>
              </c:pt>
              <c:pt idx="4">
                <c:v>348.51737033665472</c:v>
              </c:pt>
            </c:numLit>
          </c:val>
          <c:extLst>
            <c:ext xmlns:c16="http://schemas.microsoft.com/office/drawing/2014/chart" uri="{C3380CC4-5D6E-409C-BE32-E72D297353CC}">
              <c16:uniqueId val="{00000002-0B6B-4950-BEC4-9A09A45106E4}"/>
            </c:ext>
          </c:extLst>
        </c:ser>
        <c:dLbls>
          <c:dLblPos val="outEnd"/>
          <c:showLegendKey val="0"/>
          <c:showVal val="1"/>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legend>
      <c:legendPos val="b"/>
      <c:layout>
        <c:manualLayout>
          <c:xMode val="edge"/>
          <c:yMode val="edge"/>
          <c:x val="1.5668752202024849E-2"/>
          <c:y val="0.87100979729112216"/>
          <c:w val="0.95192491018374448"/>
          <c:h val="0.11551252993108996"/>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charges</a:t>
            </a:r>
          </a:p>
        </c:rich>
      </c:tx>
      <c:layout>
        <c:manualLayout>
          <c:xMode val="edge"/>
          <c:yMode val="edge"/>
          <c:x val="0.28218937105284742"/>
          <c:y val="1.593632065956081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Intérêts</c:v>
          </c:tx>
          <c:spPr>
            <a:pattFill prst="pct80">
              <a:fgClr>
                <a:srgbClr val="FF0000"/>
              </a:fgClr>
              <a:bgClr>
                <a:sysClr val="window" lastClr="FFFFFF"/>
              </a:bgClr>
            </a:pattFill>
            <a:ln>
              <a:noFill/>
            </a:ln>
            <a:effectLst/>
          </c:spPr>
          <c:invertIfNegative val="0"/>
          <c:dLbls>
            <c:dLbl>
              <c:idx val="0"/>
              <c:layout>
                <c:manualLayout>
                  <c:x val="6.6551912031715408E-3"/>
                  <c:y val="-1.592950836152921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15:layout>
                    <c:manualLayout>
                      <c:w val="0.12121442774112196"/>
                      <c:h val="6.8472560756886708E-2"/>
                    </c:manualLayout>
                  </c15:layout>
                </c:ext>
                <c:ext xmlns:c16="http://schemas.microsoft.com/office/drawing/2014/chart" uri="{C3380CC4-5D6E-409C-BE32-E72D297353CC}">
                  <c16:uniqueId val="{00000000-6935-43FB-9E01-C32C26155694}"/>
                </c:ext>
              </c:extLst>
            </c:dLbl>
            <c:dLbl>
              <c:idx val="1"/>
              <c:layout>
                <c:manualLayout>
                  <c:x val="-4.0754582323293959E-3"/>
                  <c:y val="-9.922534789576009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35-43FB-9E01-C32C26155694}"/>
                </c:ext>
              </c:extLst>
            </c:dLbl>
            <c:dLbl>
              <c:idx val="2"/>
              <c:layout>
                <c:manualLayout>
                  <c:x val="8.1509164646586425E-3"/>
                  <c:y val="2.947836648993763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15:layout>
                    <c:manualLayout>
                      <c:w val="9.8218543399137548E-2"/>
                      <c:h val="5.8082701707025369E-2"/>
                    </c:manualLayout>
                  </c15:layout>
                </c:ext>
                <c:ext xmlns:c16="http://schemas.microsoft.com/office/drawing/2014/chart" uri="{C3380CC4-5D6E-409C-BE32-E72D297353CC}">
                  <c16:uniqueId val="{00000002-6935-43FB-9E01-C32C26155694}"/>
                </c:ext>
              </c:extLst>
            </c:dLbl>
            <c:dLbl>
              <c:idx val="3"/>
              <c:layout>
                <c:manualLayout>
                  <c:x val="5.9071681213163692E-3"/>
                  <c:y val="-1.568751541640640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35-43FB-9E01-C32C26155694}"/>
                </c:ext>
              </c:extLst>
            </c:dLbl>
            <c:dLbl>
              <c:idx val="4"/>
              <c:layout>
                <c:manualLayout>
                  <c:x val="0"/>
                  <c:y val="-7.8245301189198927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35-43FB-9E01-C32C261556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305.61564700000002</c:v>
              </c:pt>
              <c:pt idx="1">
                <c:v>65.707795641358544</c:v>
              </c:pt>
              <c:pt idx="2">
                <c:v>162.63803690194288</c:v>
              </c:pt>
              <c:pt idx="3">
                <c:v>270.68181774964324</c:v>
              </c:pt>
              <c:pt idx="4">
                <c:v>356.45157473636755</c:v>
              </c:pt>
            </c:numLit>
          </c:val>
          <c:extLst>
            <c:ext xmlns:c16="http://schemas.microsoft.com/office/drawing/2014/chart" uri="{C3380CC4-5D6E-409C-BE32-E72D297353CC}">
              <c16:uniqueId val="{00000005-6935-43FB-9E01-C32C26155694}"/>
            </c:ext>
          </c:extLst>
        </c:ser>
        <c:ser>
          <c:idx val="1"/>
          <c:order val="1"/>
          <c:tx>
            <c:v>Subventions</c:v>
          </c:tx>
          <c:spPr>
            <a:pattFill prst="pct90">
              <a:fgClr>
                <a:srgbClr val="FFC000">
                  <a:lumMod val="60000"/>
                  <a:lumOff val="40000"/>
                </a:srgbClr>
              </a:fgClr>
              <a:bgClr>
                <a:sysClr val="window" lastClr="FFFFFF"/>
              </a:bgClr>
            </a:pattFill>
            <a:ln>
              <a:noFill/>
            </a:ln>
            <a:effectLst/>
          </c:spPr>
          <c:invertIfNegative val="0"/>
          <c:dLbls>
            <c:dLbl>
              <c:idx val="0"/>
              <c:layout>
                <c:manualLayout>
                  <c:x val="1.6301832929317434E-2"/>
                  <c:y val="9.17705368507735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35-43FB-9E01-C32C26155694}"/>
                </c:ext>
              </c:extLst>
            </c:dLbl>
            <c:dLbl>
              <c:idx val="1"/>
              <c:layout>
                <c:manualLayout>
                  <c:x val="0"/>
                  <c:y val="2.3786602916455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35-43FB-9E01-C32C26155694}"/>
                </c:ext>
              </c:extLst>
            </c:dLbl>
            <c:dLbl>
              <c:idx val="2"/>
              <c:layout>
                <c:manualLayout>
                  <c:x val="-1.4285708929242996E-2"/>
                  <c:y val="2.05520454220255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35-43FB-9E01-C32C26155694}"/>
                </c:ext>
              </c:extLst>
            </c:dLbl>
            <c:dLbl>
              <c:idx val="3"/>
              <c:layout>
                <c:manualLayout>
                  <c:x val="-4.7619029764143323E-3"/>
                  <c:y val="1.8571207474037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35-43FB-9E01-C32C26155694}"/>
                </c:ext>
              </c:extLst>
            </c:dLbl>
            <c:dLbl>
              <c:idx val="4"/>
              <c:layout>
                <c:manualLayout>
                  <c:x val="-1.1558905666254971E-2"/>
                  <c:y val="1.8060276359164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35-43FB-9E01-C32C261556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146.18966799999998</c:v>
              </c:pt>
              <c:pt idx="1">
                <c:v>34.518822916000005</c:v>
              </c:pt>
              <c:pt idx="2">
                <c:v>95.626086705000006</c:v>
              </c:pt>
              <c:pt idx="3">
                <c:v>154.34488271700002</c:v>
              </c:pt>
              <c:pt idx="4">
                <c:v>216.67771865200001</c:v>
              </c:pt>
            </c:numLit>
          </c:val>
          <c:extLst>
            <c:ext xmlns:c16="http://schemas.microsoft.com/office/drawing/2014/chart" uri="{C3380CC4-5D6E-409C-BE32-E72D297353CC}">
              <c16:uniqueId val="{0000000B-6935-43FB-9E01-C32C26155694}"/>
            </c:ext>
          </c:extLst>
        </c:ser>
        <c:ser>
          <c:idx val="2"/>
          <c:order val="2"/>
          <c:tx>
            <c:v>Dons C</c:v>
          </c:tx>
          <c:spPr>
            <a:pattFill prst="pct90">
              <a:fgClr>
                <a:schemeClr val="accent6">
                  <a:lumMod val="50000"/>
                </a:schemeClr>
              </a:fgClr>
              <a:bgClr>
                <a:schemeClr val="bg1"/>
              </a:bgClr>
            </a:pattFill>
            <a:ln>
              <a:noFill/>
            </a:ln>
            <a:effectLst/>
          </c:spPr>
          <c:invertIfNegative val="0"/>
          <c:dLbls>
            <c:dLbl>
              <c:idx val="4"/>
              <c:layout>
                <c:manualLayout>
                  <c:x val="0"/>
                  <c:y val="-3.2537960954446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35-43FB-9E01-C32C261556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lang="en-US" sz="600" b="1" i="0" u="none" strike="noStrike" kern="1200" baseline="0">
                    <a:solidFill>
                      <a:sysClr val="windowText" lastClr="000000">
                        <a:lumMod val="75000"/>
                        <a:lumOff val="25000"/>
                      </a:sysClr>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350.81968700000004</c:v>
              </c:pt>
              <c:pt idx="1">
                <c:v>114.40596375449999</c:v>
              </c:pt>
              <c:pt idx="2">
                <c:v>192.89806785799999</c:v>
              </c:pt>
              <c:pt idx="3">
                <c:v>301.00433529153702</c:v>
              </c:pt>
              <c:pt idx="4">
                <c:v>329.90569450455104</c:v>
              </c:pt>
            </c:numLit>
          </c:val>
          <c:extLst>
            <c:ext xmlns:c16="http://schemas.microsoft.com/office/drawing/2014/chart" uri="{C3380CC4-5D6E-409C-BE32-E72D297353CC}">
              <c16:uniqueId val="{0000000D-6935-43FB-9E01-C32C26155694}"/>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legend>
      <c:legendPos val="b"/>
      <c:layout>
        <c:manualLayout>
          <c:xMode val="edge"/>
          <c:yMode val="edge"/>
          <c:x val="0.11609426219644672"/>
          <c:y val="0.91743743350693385"/>
          <c:w val="0.76781147560710661"/>
          <c:h val="6.908486969348851E-2"/>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charges</a:t>
            </a:r>
          </a:p>
        </c:rich>
      </c:tx>
      <c:layout>
        <c:manualLayout>
          <c:xMode val="edge"/>
          <c:yMode val="edge"/>
          <c:x val="0.29299576248182713"/>
          <c:y val="6.7900185827073382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Prestations sociales</c:v>
          </c:tx>
          <c:spPr>
            <a:pattFill prst="pct90">
              <a:fgClr>
                <a:schemeClr val="accent6">
                  <a:lumMod val="50000"/>
                </a:schemeClr>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107.353584</c:v>
              </c:pt>
              <c:pt idx="1">
                <c:v>17.472880713008308</c:v>
              </c:pt>
              <c:pt idx="2">
                <c:v>82.944224300626018</c:v>
              </c:pt>
              <c:pt idx="3">
                <c:v>110.64745577468544</c:v>
              </c:pt>
              <c:pt idx="4">
                <c:v>150.13609449434463</c:v>
              </c:pt>
            </c:numLit>
          </c:val>
          <c:extLst>
            <c:ext xmlns:c16="http://schemas.microsoft.com/office/drawing/2014/chart" uri="{C3380CC4-5D6E-409C-BE32-E72D297353CC}">
              <c16:uniqueId val="{00000000-64A9-4818-8B75-CC30413F50FB}"/>
            </c:ext>
          </c:extLst>
        </c:ser>
        <c:ser>
          <c:idx val="1"/>
          <c:order val="1"/>
          <c:tx>
            <c:v>Autres charges</c:v>
          </c:tx>
          <c:spPr>
            <a:pattFill prst="pct90">
              <a:fgClr>
                <a:srgbClr val="FFC000">
                  <a:lumMod val="60000"/>
                  <a:lumOff val="40000"/>
                </a:srgbClr>
              </a:fgClr>
              <a:bgClr>
                <a:sysClr val="window" lastClr="FFFFFF"/>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25.705090999999999</c:v>
              </c:pt>
              <c:pt idx="1">
                <c:v>9.8221195797812921</c:v>
              </c:pt>
              <c:pt idx="2">
                <c:v>36.418350887532405</c:v>
              </c:pt>
              <c:pt idx="3">
                <c:v>33.243950381700003</c:v>
              </c:pt>
              <c:pt idx="4">
                <c:v>42.300547104999985</c:v>
              </c:pt>
            </c:numLit>
          </c:val>
          <c:extLst>
            <c:ext xmlns:c16="http://schemas.microsoft.com/office/drawing/2014/chart" uri="{C3380CC4-5D6E-409C-BE32-E72D297353CC}">
              <c16:uniqueId val="{00000001-64A9-4818-8B75-CC30413F50FB}"/>
            </c:ext>
          </c:extLst>
        </c:ser>
        <c:dLbls>
          <c:dLblPos val="outEnd"/>
          <c:showLegendKey val="0"/>
          <c:showVal val="1"/>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legend>
      <c:legendPos val="b"/>
      <c:layout>
        <c:manualLayout>
          <c:xMode val="edge"/>
          <c:yMode val="edge"/>
          <c:x val="9.4378716057214401E-2"/>
          <c:y val="0.92415916027968803"/>
          <c:w val="0.81667144721526275"/>
          <c:h val="6.2362951871793602E-2"/>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fr-FR" sz="700">
                <a:solidFill>
                  <a:sysClr val="windowText" lastClr="000000"/>
                </a:solidFill>
              </a:rPr>
              <a:t>Acquisition nette d'actifs non financiers</a:t>
            </a:r>
          </a:p>
        </c:rich>
      </c:tx>
      <c:layout>
        <c:manualLayout>
          <c:xMode val="edge"/>
          <c:yMode val="edge"/>
          <c:x val="0.11642442898927297"/>
          <c:y val="1.0581047894412117E-2"/>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461249081687E-2"/>
          <c:y val="0.11218105749645084"/>
          <c:w val="0.89209534390128531"/>
          <c:h val="0.69936620372125269"/>
        </c:manualLayout>
      </c:layout>
      <c:barChart>
        <c:barDir val="col"/>
        <c:grouping val="clustered"/>
        <c:varyColors val="0"/>
        <c:ser>
          <c:idx val="0"/>
          <c:order val="0"/>
          <c:tx>
            <c:v>Acquisition nette d'actifs non financiers</c:v>
          </c:tx>
          <c:spPr>
            <a:pattFill prst="pct90">
              <a:fgClr>
                <a:schemeClr val="accent6">
                  <a:lumMod val="50000"/>
                </a:schemeClr>
              </a:fgClr>
              <a:bgClr>
                <a:schemeClr val="bg1"/>
              </a:bgClr>
            </a:pattFill>
            <a:ln>
              <a:noFill/>
            </a:ln>
            <a:effectLst/>
          </c:spPr>
          <c:invertIfNegative val="0"/>
          <c:dLbls>
            <c:dLbl>
              <c:idx val="0"/>
              <c:layout>
                <c:manualLayout>
                  <c:x val="-2.485677672818012E-17"/>
                  <c:y val="1.18802785972103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99-4E49-BE8E-9C81A2C0792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1480.7665500000001</c:v>
              </c:pt>
              <c:pt idx="1">
                <c:v>199.13048924194487</c:v>
              </c:pt>
              <c:pt idx="2">
                <c:v>568.65361234635407</c:v>
              </c:pt>
              <c:pt idx="3">
                <c:v>943.96905474825212</c:v>
              </c:pt>
              <c:pt idx="4">
                <c:v>1321.5683309276358</c:v>
              </c:pt>
            </c:numLit>
          </c:val>
          <c:extLst>
            <c:ext xmlns:c16="http://schemas.microsoft.com/office/drawing/2014/chart" uri="{C3380CC4-5D6E-409C-BE32-E72D297353CC}">
              <c16:uniqueId val="{00000001-5D99-4E49-BE8E-9C81A2C07928}"/>
            </c:ext>
          </c:extLst>
        </c:ser>
        <c:dLbls>
          <c:dLblPos val="outEnd"/>
          <c:showLegendKey val="0"/>
          <c:showVal val="1"/>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legend>
      <c:legendPos val="b"/>
      <c:layout>
        <c:manualLayout>
          <c:xMode val="edge"/>
          <c:yMode val="edge"/>
          <c:x val="0.11609426219644672"/>
          <c:y val="0.91743743350693385"/>
          <c:w val="0.76781147560710661"/>
          <c:h val="6.908486969348851E-2"/>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fr-FR"/>
              <a:t>Evolution de l'encours de la dette publique</a:t>
            </a:r>
          </a:p>
        </c:rich>
      </c:tx>
      <c:layout>
        <c:manualLayout>
          <c:xMode val="edge"/>
          <c:yMode val="edge"/>
          <c:x val="0.35814228419485955"/>
          <c:y val="2.6955432096120363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Encours de la dette publique</c:v>
          </c:tx>
          <c:spPr>
            <a:pattFill prst="pct80">
              <a:fgClr>
                <a:srgbClr val="FF0000"/>
              </a:fgClr>
              <a:bgClr>
                <a:sysClr val="window" lastClr="FFFFFF"/>
              </a:bgClr>
            </a:pattFill>
            <a:ln>
              <a:noFill/>
            </a:ln>
            <a:effectLst/>
          </c:spPr>
          <c:invertIfNegative val="0"/>
          <c:dLbls>
            <c:dLbl>
              <c:idx val="0"/>
              <c:layout>
                <c:manualLayout>
                  <c:x val="6.6551912031715408E-3"/>
                  <c:y val="-1.5929508361529218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15:layout>
                    <c:manualLayout>
                      <c:w val="0.12121442774112196"/>
                      <c:h val="6.8472560756886708E-2"/>
                    </c:manualLayout>
                  </c15:layout>
                </c:ext>
                <c:ext xmlns:c16="http://schemas.microsoft.com/office/drawing/2014/chart" uri="{C3380CC4-5D6E-409C-BE32-E72D297353CC}">
                  <c16:uniqueId val="{00000000-20D1-4900-9791-36982AFFFE2C}"/>
                </c:ext>
              </c:extLst>
            </c:dLbl>
            <c:dLbl>
              <c:idx val="1"/>
              <c:layout>
                <c:manualLayout>
                  <c:x val="-4.0754582323293959E-3"/>
                  <c:y val="-9.922534789576009E-3"/>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1-4900-9791-36982AFFFE2C}"/>
                </c:ext>
              </c:extLst>
            </c:dLbl>
            <c:dLbl>
              <c:idx val="2"/>
              <c:layout>
                <c:manualLayout>
                  <c:x val="8.1509164646586425E-3"/>
                  <c:y val="2.9478366489937638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15:layout>
                    <c:manualLayout>
                      <c:w val="9.8218543399137548E-2"/>
                      <c:h val="5.8082701707025369E-2"/>
                    </c:manualLayout>
                  </c15:layout>
                </c:ext>
                <c:ext xmlns:c16="http://schemas.microsoft.com/office/drawing/2014/chart" uri="{C3380CC4-5D6E-409C-BE32-E72D297353CC}">
                  <c16:uniqueId val="{00000002-20D1-4900-9791-36982AFFFE2C}"/>
                </c:ext>
              </c:extLst>
            </c:dLbl>
            <c:dLbl>
              <c:idx val="3"/>
              <c:layout>
                <c:manualLayout>
                  <c:x val="5.9071681213163692E-3"/>
                  <c:y val="-1.568751541640640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1-4900-9791-36982AFFFE2C}"/>
                </c:ext>
              </c:extLst>
            </c:dLbl>
            <c:dLbl>
              <c:idx val="4"/>
              <c:layout>
                <c:manualLayout>
                  <c:x val="0"/>
                  <c:y val="-7.8245301189198927E-3"/>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D1-4900-9791-36982AFFFE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0</c:v>
              </c:pt>
              <c:pt idx="1">
                <c:v>0</c:v>
              </c:pt>
              <c:pt idx="2">
                <c:v>0</c:v>
              </c:pt>
              <c:pt idx="3">
                <c:v>0</c:v>
              </c:pt>
              <c:pt idx="4">
                <c:v>0</c:v>
              </c:pt>
            </c:numLit>
          </c:val>
          <c:extLst>
            <c:ext xmlns:c16="http://schemas.microsoft.com/office/drawing/2014/chart" uri="{C3380CC4-5D6E-409C-BE32-E72D297353CC}">
              <c16:uniqueId val="{00000005-20D1-4900-9791-36982AFFFE2C}"/>
            </c:ext>
          </c:extLst>
        </c:ser>
        <c:ser>
          <c:idx val="1"/>
          <c:order val="1"/>
          <c:tx>
            <c:v>Encours de la dette publique Intérieure</c:v>
          </c:tx>
          <c:spPr>
            <a:pattFill prst="pct90">
              <a:fgClr>
                <a:srgbClr val="FFC000">
                  <a:lumMod val="60000"/>
                  <a:lumOff val="40000"/>
                </a:srgbClr>
              </a:fgClr>
              <a:bgClr>
                <a:sysClr val="window" lastClr="FFFFFF"/>
              </a:bgClr>
            </a:pattFill>
            <a:ln>
              <a:noFill/>
            </a:ln>
            <a:effectLst/>
          </c:spPr>
          <c:invertIfNegative val="0"/>
          <c:dLbls>
            <c:dLbl>
              <c:idx val="0"/>
              <c:layout>
                <c:manualLayout>
                  <c:x val="1.6301832929317434E-2"/>
                  <c:y val="9.17705368507735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D1-4900-9791-36982AFFFE2C}"/>
                </c:ext>
              </c:extLst>
            </c:dLbl>
            <c:dLbl>
              <c:idx val="1"/>
              <c:layout>
                <c:manualLayout>
                  <c:x val="0"/>
                  <c:y val="2.3786602916455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D1-4900-9791-36982AFFFE2C}"/>
                </c:ext>
              </c:extLst>
            </c:dLbl>
            <c:dLbl>
              <c:idx val="2"/>
              <c:layout>
                <c:manualLayout>
                  <c:x val="-1.4285708929242996E-2"/>
                  <c:y val="2.05520454220255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D1-4900-9791-36982AFFFE2C}"/>
                </c:ext>
              </c:extLst>
            </c:dLbl>
            <c:dLbl>
              <c:idx val="3"/>
              <c:layout>
                <c:manualLayout>
                  <c:x val="-4.7619029764143323E-3"/>
                  <c:y val="1.8571207474037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D1-4900-9791-36982AFFFE2C}"/>
                </c:ext>
              </c:extLst>
            </c:dLbl>
            <c:dLbl>
              <c:idx val="4"/>
              <c:layout>
                <c:manualLayout>
                  <c:x val="1.6301832929317434E-2"/>
                  <c:y val="1.80601999339669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D1-4900-9791-36982AFFFE2C}"/>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0</c:v>
              </c:pt>
              <c:pt idx="1">
                <c:v>0</c:v>
              </c:pt>
              <c:pt idx="2">
                <c:v>0</c:v>
              </c:pt>
              <c:pt idx="3">
                <c:v>0</c:v>
              </c:pt>
              <c:pt idx="4">
                <c:v>0</c:v>
              </c:pt>
            </c:numLit>
          </c:val>
          <c:extLst>
            <c:ext xmlns:c16="http://schemas.microsoft.com/office/drawing/2014/chart" uri="{C3380CC4-5D6E-409C-BE32-E72D297353CC}">
              <c16:uniqueId val="{0000000B-20D1-4900-9791-36982AFFFE2C}"/>
            </c:ext>
          </c:extLst>
        </c:ser>
        <c:ser>
          <c:idx val="2"/>
          <c:order val="2"/>
          <c:tx>
            <c:v>Encours de la dette publique extérieure</c:v>
          </c:tx>
          <c:spPr>
            <a:pattFill prst="pct90">
              <a:fgClr>
                <a:schemeClr val="accent6">
                  <a:lumMod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600" b="1" i="0" u="none" strike="noStrike" kern="1200" baseline="0">
                    <a:solidFill>
                      <a:sysClr val="windowText" lastClr="000000">
                        <a:lumMod val="75000"/>
                        <a:lumOff val="25000"/>
                      </a:sysClr>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0</c:v>
              </c:pt>
              <c:pt idx="1">
                <c:v>0</c:v>
              </c:pt>
              <c:pt idx="2">
                <c:v>0</c:v>
              </c:pt>
              <c:pt idx="3">
                <c:v>0</c:v>
              </c:pt>
              <c:pt idx="4">
                <c:v>0</c:v>
              </c:pt>
            </c:numLit>
          </c:val>
          <c:extLst>
            <c:ext xmlns:c16="http://schemas.microsoft.com/office/drawing/2014/chart" uri="{C3380CC4-5D6E-409C-BE32-E72D297353CC}">
              <c16:uniqueId val="{0000000C-20D1-4900-9791-36982AFFFE2C}"/>
            </c:ext>
          </c:extLst>
        </c:ser>
        <c:dLbls>
          <c:showLegendKey val="0"/>
          <c:showVal val="0"/>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chemeClr val="tx1">
                    <a:lumMod val="65000"/>
                    <a:lumOff val="35000"/>
                  </a:schemeClr>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legend>
      <c:legendPos val="b"/>
      <c:layout>
        <c:manualLayout>
          <c:xMode val="edge"/>
          <c:yMode val="edge"/>
          <c:x val="0.11609426219644672"/>
          <c:y val="0.91743743350693385"/>
          <c:w val="0.76781147560710661"/>
          <c:h val="6.908486969348851E-2"/>
        </c:manualLayout>
      </c:layout>
      <c:overlay val="0"/>
      <c:spPr>
        <a:noFill/>
        <a:ln>
          <a:noFill/>
        </a:ln>
        <a:effectLst/>
      </c:spPr>
      <c:txPr>
        <a:bodyPr rot="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900" b="1">
                <a:solidFill>
                  <a:sysClr val="windowText" lastClr="000000"/>
                </a:solidFill>
              </a:rPr>
              <a:t>Evolution</a:t>
            </a:r>
            <a:r>
              <a:rPr lang="fr-FR" sz="900" b="1" baseline="0">
                <a:solidFill>
                  <a:sysClr val="windowText" lastClr="000000"/>
                </a:solidFill>
              </a:rPr>
              <a:t> de soldes</a:t>
            </a:r>
            <a:endParaRPr lang="fr-FR" sz="900" b="1">
              <a:solidFill>
                <a:sysClr val="windowText" lastClr="000000"/>
              </a:solidFill>
            </a:endParaRPr>
          </a:p>
        </c:rich>
      </c:tx>
      <c:layout>
        <c:manualLayout>
          <c:xMode val="edge"/>
          <c:yMode val="edge"/>
          <c:x val="0.29544262444333352"/>
          <c:y val="1.35516633155051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0.11012222844529371"/>
          <c:y val="9.1602130278790786E-2"/>
          <c:w val="0.85811320133100522"/>
          <c:h val="0.69953259210596053"/>
        </c:manualLayout>
      </c:layout>
      <c:lineChart>
        <c:grouping val="standard"/>
        <c:varyColors val="0"/>
        <c:ser>
          <c:idx val="0"/>
          <c:order val="0"/>
          <c:tx>
            <c:v>Solde net de gestion</c:v>
          </c:tx>
          <c:spPr>
            <a:ln w="28575" cap="rnd">
              <a:solidFill>
                <a:schemeClr val="accent1"/>
              </a:solidFill>
              <a:round/>
            </a:ln>
            <a:effectLst/>
          </c:spPr>
          <c:marker>
            <c:symbol val="none"/>
          </c:marker>
          <c:cat>
            <c:numLit>
              <c:formatCode>mmm\-yy</c:formatCode>
              <c:ptCount val="2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pt idx="18">
                <c:v>45748</c:v>
              </c:pt>
              <c:pt idx="19">
                <c:v>45778</c:v>
              </c:pt>
              <c:pt idx="20">
                <c:v>45809</c:v>
              </c:pt>
              <c:pt idx="21">
                <c:v>45839</c:v>
              </c:pt>
              <c:pt idx="22">
                <c:v>45870</c:v>
              </c:pt>
              <c:pt idx="23">
                <c:v>45901</c:v>
              </c:pt>
              <c:pt idx="24">
                <c:v>45931</c:v>
              </c:pt>
              <c:pt idx="25">
                <c:v>45962</c:v>
              </c:pt>
              <c:pt idx="26">
                <c:v>45992</c:v>
              </c:pt>
            </c:numLit>
          </c:cat>
          <c:val>
            <c:numLit>
              <c:formatCode>_(* #,##0_);_(* \(#,##0\);_(* "-"_);_(@_)</c:formatCode>
              <c:ptCount val="27"/>
              <c:pt idx="0">
                <c:v>471.13299136394221</c:v>
              </c:pt>
              <c:pt idx="1">
                <c:v>474.76681935870096</c:v>
              </c:pt>
              <c:pt idx="2">
                <c:v>428.16845226351012</c:v>
              </c:pt>
              <c:pt idx="3">
                <c:v>101.232263</c:v>
              </c:pt>
              <c:pt idx="4">
                <c:v>137.74686300000002</c:v>
              </c:pt>
              <c:pt idx="5">
                <c:v>121.11976700000002</c:v>
              </c:pt>
              <c:pt idx="6">
                <c:v>149.42940700000003</c:v>
              </c:pt>
              <c:pt idx="7">
                <c:v>167.62668600000003</c:v>
              </c:pt>
              <c:pt idx="8">
                <c:v>293.08612000000005</c:v>
              </c:pt>
              <c:pt idx="9">
                <c:v>412.43652800000007</c:v>
              </c:pt>
              <c:pt idx="10">
                <c:v>428.94489300000009</c:v>
              </c:pt>
              <c:pt idx="11">
                <c:v>434.78560800000008</c:v>
              </c:pt>
              <c:pt idx="12">
                <c:v>550.65941300000009</c:v>
              </c:pt>
              <c:pt idx="13">
                <c:v>584.70048000000008</c:v>
              </c:pt>
              <c:pt idx="14">
                <c:v>722.57491500000015</c:v>
              </c:pt>
              <c:pt idx="15">
                <c:v>108.79912243506587</c:v>
              </c:pt>
              <c:pt idx="16">
                <c:v>144.45078068084587</c:v>
              </c:pt>
              <c:pt idx="17">
                <c:v>131.53732198306551</c:v>
              </c:pt>
              <c:pt idx="18">
                <c:v>181.16930264406355</c:v>
              </c:pt>
              <c:pt idx="19">
                <c:v>274.53491046330788</c:v>
              </c:pt>
              <c:pt idx="20">
                <c:v>376.17538753182009</c:v>
              </c:pt>
              <c:pt idx="21">
                <c:v>597.29531810870367</c:v>
              </c:pt>
              <c:pt idx="22">
                <c:v>649.29622542291793</c:v>
              </c:pt>
              <c:pt idx="23">
                <c:v>694.62237623992792</c:v>
              </c:pt>
              <c:pt idx="24">
                <c:v>903.09973966900975</c:v>
              </c:pt>
              <c:pt idx="25">
                <c:v>1038.0180455703146</c:v>
              </c:pt>
              <c:pt idx="26">
                <c:v>1105.6187442729151</c:v>
              </c:pt>
            </c:numLit>
          </c:val>
          <c:smooth val="0"/>
          <c:extLst>
            <c:ext xmlns:c16="http://schemas.microsoft.com/office/drawing/2014/chart" uri="{C3380CC4-5D6E-409C-BE32-E72D297353CC}">
              <c16:uniqueId val="{00000000-C7FD-4438-B125-95782C638F19}"/>
            </c:ext>
          </c:extLst>
        </c:ser>
        <c:ser>
          <c:idx val="1"/>
          <c:order val="1"/>
          <c:tx>
            <c:v>Capacité/besoin de financement = Financement</c:v>
          </c:tx>
          <c:spPr>
            <a:ln w="28575" cap="rnd">
              <a:solidFill>
                <a:schemeClr val="accent2"/>
              </a:solidFill>
              <a:round/>
            </a:ln>
            <a:effectLst/>
          </c:spPr>
          <c:marker>
            <c:symbol val="none"/>
          </c:marker>
          <c:cat>
            <c:numLit>
              <c:formatCode>mmm\-yy</c:formatCode>
              <c:ptCount val="2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pt idx="18">
                <c:v>45748</c:v>
              </c:pt>
              <c:pt idx="19">
                <c:v>45778</c:v>
              </c:pt>
              <c:pt idx="20">
                <c:v>45809</c:v>
              </c:pt>
              <c:pt idx="21">
                <c:v>45839</c:v>
              </c:pt>
              <c:pt idx="22">
                <c:v>45870</c:v>
              </c:pt>
              <c:pt idx="23">
                <c:v>45901</c:v>
              </c:pt>
              <c:pt idx="24">
                <c:v>45931</c:v>
              </c:pt>
              <c:pt idx="25">
                <c:v>45962</c:v>
              </c:pt>
              <c:pt idx="26">
                <c:v>45992</c:v>
              </c:pt>
            </c:numLit>
          </c:cat>
          <c:val>
            <c:numLit>
              <c:formatCode>_(* #,##0_);_(* \(#,##0\);_(* "-"_);_(@_)</c:formatCode>
              <c:ptCount val="27"/>
              <c:pt idx="0">
                <c:v>-391.74589975226087</c:v>
              </c:pt>
              <c:pt idx="1">
                <c:v>-442.67133372016059</c:v>
              </c:pt>
              <c:pt idx="2">
                <c:v>-832.06797536413103</c:v>
              </c:pt>
              <c:pt idx="3">
                <c:v>78.080623000000003</c:v>
              </c:pt>
              <c:pt idx="4">
                <c:v>23.580854000000002</c:v>
              </c:pt>
              <c:pt idx="5">
                <c:v>-165.535034</c:v>
              </c:pt>
              <c:pt idx="6">
                <c:v>-216.877365</c:v>
              </c:pt>
              <c:pt idx="7">
                <c:v>-275.07501600000001</c:v>
              </c:pt>
              <c:pt idx="8">
                <c:v>-315.245994</c:v>
              </c:pt>
              <c:pt idx="9">
                <c:v>-261.94113499999997</c:v>
              </c:pt>
              <c:pt idx="10">
                <c:v>-390.24045100000001</c:v>
              </c:pt>
              <c:pt idx="11">
                <c:v>-410.30877700000002</c:v>
              </c:pt>
              <c:pt idx="12">
                <c:v>-383.89530999999999</c:v>
              </c:pt>
              <c:pt idx="13">
                <c:v>-514.86709299999995</c:v>
              </c:pt>
              <c:pt idx="14">
                <c:v>-758.19163099999992</c:v>
              </c:pt>
              <c:pt idx="15">
                <c:v>75.644925101034588</c:v>
              </c:pt>
              <c:pt idx="16">
                <c:v>53.089240531224405</c:v>
              </c:pt>
              <c:pt idx="17">
                <c:v>-67.593167258879362</c:v>
              </c:pt>
              <c:pt idx="18">
                <c:v>-94.067529325199757</c:v>
              </c:pt>
              <c:pt idx="19">
                <c:v>-65.013092609881397</c:v>
              </c:pt>
              <c:pt idx="20">
                <c:v>-192.47822481453392</c:v>
              </c:pt>
              <c:pt idx="21">
                <c:v>-88.623899261727459</c:v>
              </c:pt>
              <c:pt idx="22">
                <c:v>-139.1036473603823</c:v>
              </c:pt>
              <c:pt idx="23">
                <c:v>-249.34667850832415</c:v>
              </c:pt>
              <c:pt idx="24">
                <c:v>-95.350426903789781</c:v>
              </c:pt>
              <c:pt idx="25">
                <c:v>-65.02349639314383</c:v>
              </c:pt>
              <c:pt idx="26">
                <c:v>-215.94958665472066</c:v>
              </c:pt>
            </c:numLit>
          </c:val>
          <c:smooth val="0"/>
          <c:extLst>
            <c:ext xmlns:c16="http://schemas.microsoft.com/office/drawing/2014/chart" uri="{C3380CC4-5D6E-409C-BE32-E72D297353CC}">
              <c16:uniqueId val="{00000001-C7FD-4438-B125-95782C638F19}"/>
            </c:ext>
          </c:extLst>
        </c:ser>
        <c:dLbls>
          <c:showLegendKey val="0"/>
          <c:showVal val="0"/>
          <c:showCatName val="0"/>
          <c:showSerName val="0"/>
          <c:showPercent val="0"/>
          <c:showBubbleSize val="0"/>
        </c:dLbls>
        <c:smooth val="0"/>
        <c:axId val="2047590351"/>
        <c:axId val="2047579951"/>
      </c:lineChart>
      <c:dateAx>
        <c:axId val="2047590351"/>
        <c:scaling>
          <c:orientation val="minMax"/>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fr-BF"/>
          </a:p>
        </c:txPr>
        <c:crossAx val="2047579951"/>
        <c:crosses val="autoZero"/>
        <c:auto val="1"/>
        <c:lblOffset val="100"/>
        <c:baseTimeUnit val="months"/>
      </c:dateAx>
      <c:valAx>
        <c:axId val="204757995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crossAx val="2047590351"/>
        <c:crosses val="autoZero"/>
        <c:crossBetween val="between"/>
      </c:valAx>
      <c:spPr>
        <a:solidFill>
          <a:schemeClr val="bg1"/>
        </a:solidFill>
        <a:ln>
          <a:noFill/>
        </a:ln>
        <a:effectLst/>
      </c:spPr>
    </c:plotArea>
    <c:legend>
      <c:legendPos val="b"/>
      <c:layout>
        <c:manualLayout>
          <c:xMode val="edge"/>
          <c:yMode val="edge"/>
          <c:x val="2.9182947319869534E-2"/>
          <c:y val="0.92325593571903253"/>
          <c:w val="0.96673837841399535"/>
          <c:h val="6.1398795738767949E-2"/>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Secteur primaire</c:v>
          </c:tx>
          <c:spPr>
            <a:solidFill>
              <a:schemeClr val="accent6"/>
            </a:solidFill>
            <a:ln>
              <a:noFill/>
            </a:ln>
            <a:effectLst/>
          </c:spPr>
          <c:invertIfNegative val="0"/>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0">
                <c:v>448.60484995040105</c:v>
              </c:pt>
              <c:pt idx="1">
                <c:v>434.45691336799166</c:v>
              </c:pt>
              <c:pt idx="2">
                <c:v>418.8688331978135</c:v>
              </c:pt>
              <c:pt idx="3">
                <c:v>407.72551721199528</c:v>
              </c:pt>
              <c:pt idx="4">
                <c:v>398.92820848723318</c:v>
              </c:pt>
              <c:pt idx="5">
                <c:v>435.44823326110151</c:v>
              </c:pt>
              <c:pt idx="6">
                <c:v>450.71522835381069</c:v>
              </c:pt>
              <c:pt idx="7">
                <c:v>460.49484215961496</c:v>
              </c:pt>
              <c:pt idx="8">
                <c:v>473.7819978808954</c:v>
              </c:pt>
              <c:pt idx="9">
                <c:v>457.19762523896128</c:v>
              </c:pt>
              <c:pt idx="10">
                <c:v>455.48456401588902</c:v>
              </c:pt>
              <c:pt idx="11">
                <c:v>463.53090514687011</c:v>
              </c:pt>
              <c:pt idx="12">
                <c:v>468.48418036763877</c:v>
              </c:pt>
              <c:pt idx="13">
                <c:v>486.72017180347478</c:v>
              </c:pt>
              <c:pt idx="14">
                <c:v>504.34148320851824</c:v>
              </c:pt>
              <c:pt idx="15">
                <c:v>526.90756142828786</c:v>
              </c:pt>
              <c:pt idx="16">
                <c:v>523.61424770886811</c:v>
              </c:pt>
              <c:pt idx="17">
                <c:v>560.93252841438959</c:v>
              </c:pt>
              <c:pt idx="18">
                <c:v>568.63697757174623</c:v>
              </c:pt>
              <c:pt idx="19">
                <c:v>582.42052340927887</c:v>
              </c:pt>
              <c:pt idx="20">
                <c:v>567.27265935871139</c:v>
              </c:pt>
            </c:numLit>
          </c:val>
          <c:extLst>
            <c:ext xmlns:c16="http://schemas.microsoft.com/office/drawing/2014/chart" uri="{C3380CC4-5D6E-409C-BE32-E72D297353CC}">
              <c16:uniqueId val="{00000000-B2D1-4AE4-9480-ED72346FA4AA}"/>
            </c:ext>
          </c:extLst>
        </c:ser>
        <c:ser>
          <c:idx val="1"/>
          <c:order val="1"/>
          <c:tx>
            <c:v>Secteur secondaire</c:v>
          </c:tx>
          <c:spPr>
            <a:solidFill>
              <a:schemeClr val="accent5"/>
            </a:solidFill>
            <a:ln>
              <a:noFill/>
            </a:ln>
            <a:effectLst/>
          </c:spPr>
          <c:invertIfNegative val="0"/>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0">
                <c:v>713.13582651180843</c:v>
              </c:pt>
              <c:pt idx="1">
                <c:v>708.3346622155824</c:v>
              </c:pt>
              <c:pt idx="2">
                <c:v>687.93239804741768</c:v>
              </c:pt>
              <c:pt idx="3">
                <c:v>667.05279655661514</c:v>
              </c:pt>
              <c:pt idx="4">
                <c:v>602.25740672931431</c:v>
              </c:pt>
              <c:pt idx="5">
                <c:v>620.7890583240511</c:v>
              </c:pt>
              <c:pt idx="6">
                <c:v>634.20582390511038</c:v>
              </c:pt>
              <c:pt idx="7">
                <c:v>594.42872443152191</c:v>
              </c:pt>
              <c:pt idx="8">
                <c:v>601.53945628170504</c:v>
              </c:pt>
              <c:pt idx="9">
                <c:v>634.93462612743008</c:v>
              </c:pt>
              <c:pt idx="10">
                <c:v>602.03921887281751</c:v>
              </c:pt>
              <c:pt idx="11">
                <c:v>625.502295690908</c:v>
              </c:pt>
              <c:pt idx="12">
                <c:v>637.33429434520917</c:v>
              </c:pt>
              <c:pt idx="13">
                <c:v>597.23033742991299</c:v>
              </c:pt>
              <c:pt idx="14">
                <c:v>583.21917262102295</c:v>
              </c:pt>
              <c:pt idx="15">
                <c:v>591.18930238060568</c:v>
              </c:pt>
              <c:pt idx="16">
                <c:v>643.07642132392266</c:v>
              </c:pt>
              <c:pt idx="17">
                <c:v>615.43706491941646</c:v>
              </c:pt>
              <c:pt idx="18">
                <c:v>574.10498573935229</c:v>
              </c:pt>
              <c:pt idx="19">
                <c:v>617.32636082438273</c:v>
              </c:pt>
              <c:pt idx="20">
                <c:v>696.73891884244233</c:v>
              </c:pt>
            </c:numLit>
          </c:val>
          <c:extLst>
            <c:ext xmlns:c16="http://schemas.microsoft.com/office/drawing/2014/chart" uri="{C3380CC4-5D6E-409C-BE32-E72D297353CC}">
              <c16:uniqueId val="{00000001-B2D1-4AE4-9480-ED72346FA4AA}"/>
            </c:ext>
          </c:extLst>
        </c:ser>
        <c:ser>
          <c:idx val="2"/>
          <c:order val="2"/>
          <c:tx>
            <c:v>Secteur tertiaire</c:v>
          </c:tx>
          <c:spPr>
            <a:solidFill>
              <a:schemeClr val="accent4"/>
            </a:solidFill>
            <a:ln>
              <a:noFill/>
            </a:ln>
            <a:effectLst/>
          </c:spPr>
          <c:invertIfNegative val="0"/>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0">
                <c:v>985.01292319158233</c:v>
              </c:pt>
              <c:pt idx="1">
                <c:v>1010.2317664302429</c:v>
              </c:pt>
              <c:pt idx="2">
                <c:v>1082.2677011354135</c:v>
              </c:pt>
              <c:pt idx="3">
                <c:v>1108.2687179933014</c:v>
              </c:pt>
              <c:pt idx="4">
                <c:v>1152.8596673651432</c:v>
              </c:pt>
              <c:pt idx="5">
                <c:v>1112.4084546262022</c:v>
              </c:pt>
              <c:pt idx="6">
                <c:v>1122.4961660395675</c:v>
              </c:pt>
              <c:pt idx="7">
                <c:v>1144.7182814103674</c:v>
              </c:pt>
              <c:pt idx="8">
                <c:v>1151.8624853432493</c:v>
              </c:pt>
              <c:pt idx="9">
                <c:v>1140.2897386755851</c:v>
              </c:pt>
              <c:pt idx="10">
                <c:v>1155.2977386616499</c:v>
              </c:pt>
              <c:pt idx="11">
                <c:v>1182.4938073370975</c:v>
              </c:pt>
              <c:pt idx="12">
                <c:v>1229.0752367027808</c:v>
              </c:pt>
              <c:pt idx="13">
                <c:v>1208.8774738945365</c:v>
              </c:pt>
              <c:pt idx="14">
                <c:v>1221.4845512258903</c:v>
              </c:pt>
              <c:pt idx="15">
                <c:v>1266.7683987409455</c:v>
              </c:pt>
              <c:pt idx="16">
                <c:v>1275.19831615356</c:v>
              </c:pt>
              <c:pt idx="17">
                <c:v>1257.313211469261</c:v>
              </c:pt>
              <c:pt idx="18">
                <c:v>1277.8217828488916</c:v>
              </c:pt>
              <c:pt idx="19">
                <c:v>1287.8983433177502</c:v>
              </c:pt>
              <c:pt idx="20">
                <c:v>1309.9296269704098</c:v>
              </c:pt>
            </c:numLit>
          </c:val>
          <c:extLst>
            <c:ext xmlns:c16="http://schemas.microsoft.com/office/drawing/2014/chart" uri="{C3380CC4-5D6E-409C-BE32-E72D297353CC}">
              <c16:uniqueId val="{00000002-B2D1-4AE4-9480-ED72346FA4AA}"/>
            </c:ext>
          </c:extLst>
        </c:ser>
        <c:dLbls>
          <c:showLegendKey val="0"/>
          <c:showVal val="0"/>
          <c:showCatName val="0"/>
          <c:showSerName val="0"/>
          <c:showPercent val="0"/>
          <c:showBubbleSize val="0"/>
        </c:dLbls>
        <c:gapWidth val="75"/>
        <c:axId val="1103047295"/>
        <c:axId val="1103050207"/>
      </c:barChart>
      <c:lineChart>
        <c:grouping val="standard"/>
        <c:varyColors val="0"/>
        <c:ser>
          <c:idx val="3"/>
          <c:order val="3"/>
          <c:tx>
            <c:v>Impôts et taxes nets sur les produits</c:v>
          </c:tx>
          <c:spPr>
            <a:ln w="28575" cap="rnd">
              <a:solidFill>
                <a:schemeClr val="accent6">
                  <a:lumMod val="60000"/>
                </a:schemeClr>
              </a:solidFill>
              <a:round/>
            </a:ln>
            <a:effectLst/>
          </c:spPr>
          <c:marker>
            <c:symbol val="none"/>
          </c:marker>
          <c:cat>
            <c:strLit>
              <c:ptCount val="21"/>
              <c:pt idx="0">
                <c:v>4T2020</c:v>
              </c:pt>
              <c:pt idx="1">
                <c:v>1T2021</c:v>
              </c:pt>
              <c:pt idx="2">
                <c:v>2T2021</c:v>
              </c:pt>
              <c:pt idx="3">
                <c:v>3T2021</c:v>
              </c:pt>
              <c:pt idx="4">
                <c:v>4T2021</c:v>
              </c:pt>
              <c:pt idx="5">
                <c:v>1T2022</c:v>
              </c:pt>
              <c:pt idx="6">
                <c:v>2T2022</c:v>
              </c:pt>
              <c:pt idx="7">
                <c:v>3T2022</c:v>
              </c:pt>
              <c:pt idx="8">
                <c:v>4T2022</c:v>
              </c:pt>
              <c:pt idx="9">
                <c:v>1T2023</c:v>
              </c:pt>
              <c:pt idx="10">
                <c:v>2T2023</c:v>
              </c:pt>
              <c:pt idx="11">
                <c:v>3T2023</c:v>
              </c:pt>
              <c:pt idx="12">
                <c:v>4T2023</c:v>
              </c:pt>
              <c:pt idx="13">
                <c:v>1T2024</c:v>
              </c:pt>
              <c:pt idx="14">
                <c:v>2T2024</c:v>
              </c:pt>
              <c:pt idx="15">
                <c:v>3T2024</c:v>
              </c:pt>
              <c:pt idx="16">
                <c:v>4T2024</c:v>
              </c:pt>
              <c:pt idx="17">
                <c:v>1T2025</c:v>
              </c:pt>
              <c:pt idx="18">
                <c:v>2T2025</c:v>
              </c:pt>
              <c:pt idx="19">
                <c:v>3T2025</c:v>
              </c:pt>
              <c:pt idx="20">
                <c:v>4T2025</c:v>
              </c:pt>
            </c:strLit>
          </c:cat>
          <c:val>
            <c:numLit>
              <c:formatCode>0.0</c:formatCode>
              <c:ptCount val="21"/>
              <c:pt idx="0">
                <c:v>226.1065602965852</c:v>
              </c:pt>
              <c:pt idx="1">
                <c:v>210.1003051951165</c:v>
              </c:pt>
              <c:pt idx="2">
                <c:v>231.85931505886924</c:v>
              </c:pt>
              <c:pt idx="3">
                <c:v>237.06978954838641</c:v>
              </c:pt>
              <c:pt idx="4">
                <c:v>274.20201219837008</c:v>
              </c:pt>
              <c:pt idx="5">
                <c:v>249.40534794348622</c:v>
              </c:pt>
              <c:pt idx="6">
                <c:v>245.83641941682041</c:v>
              </c:pt>
              <c:pt idx="7">
                <c:v>243.14705995329177</c:v>
              </c:pt>
              <c:pt idx="8">
                <c:v>258.01172650034482</c:v>
              </c:pt>
              <c:pt idx="9">
                <c:v>287.5008062673233</c:v>
              </c:pt>
              <c:pt idx="10">
                <c:v>259.78639924352609</c:v>
              </c:pt>
              <c:pt idx="11">
                <c:v>267.85381332834646</c:v>
              </c:pt>
              <c:pt idx="12">
                <c:v>246.23091481566132</c:v>
              </c:pt>
              <c:pt idx="13">
                <c:v>281.29437891972958</c:v>
              </c:pt>
              <c:pt idx="14">
                <c:v>300.09169366682175</c:v>
              </c:pt>
              <c:pt idx="15">
                <c:v>293.15372283167511</c:v>
              </c:pt>
              <c:pt idx="16">
                <c:v>318.24996555858627</c:v>
              </c:pt>
              <c:pt idx="17">
                <c:v>286.60483579210143</c:v>
              </c:pt>
              <c:pt idx="18">
                <c:v>311.60769060131764</c:v>
              </c:pt>
              <c:pt idx="19">
                <c:v>324.25899140859769</c:v>
              </c:pt>
              <c:pt idx="20">
                <c:v>334.44002444392453</c:v>
              </c:pt>
            </c:numLit>
          </c:val>
          <c:smooth val="0"/>
          <c:extLst>
            <c:ext xmlns:c16="http://schemas.microsoft.com/office/drawing/2014/chart" uri="{C3380CC4-5D6E-409C-BE32-E72D297353CC}">
              <c16:uniqueId val="{00000003-B2D1-4AE4-9480-ED72346FA4AA}"/>
            </c:ext>
          </c:extLst>
        </c:ser>
        <c:dLbls>
          <c:showLegendKey val="0"/>
          <c:showVal val="0"/>
          <c:showCatName val="0"/>
          <c:showSerName val="0"/>
          <c:showPercent val="0"/>
          <c:showBubbleSize val="0"/>
        </c:dLbls>
        <c:marker val="1"/>
        <c:smooth val="0"/>
        <c:axId val="975296320"/>
        <c:axId val="975291328"/>
      </c:lineChart>
      <c:catAx>
        <c:axId val="1103047295"/>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1103050207"/>
        <c:crosses val="autoZero"/>
        <c:auto val="1"/>
        <c:lblAlgn val="ctr"/>
        <c:lblOffset val="100"/>
        <c:noMultiLvlLbl val="0"/>
      </c:catAx>
      <c:valAx>
        <c:axId val="11030502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1103047295"/>
        <c:crosses val="autoZero"/>
        <c:crossBetween val="between"/>
      </c:valAx>
      <c:valAx>
        <c:axId val="975291328"/>
        <c:scaling>
          <c:orientation val="minMax"/>
        </c:scaling>
        <c:delete val="0"/>
        <c:axPos val="r"/>
        <c:numFmt formatCode="0.0" sourceLinked="1"/>
        <c:majorTickMark val="out"/>
        <c:minorTickMark val="none"/>
        <c:tickLblPos val="nextTo"/>
        <c:spPr>
          <a:solidFill>
            <a:schemeClr val="bg1"/>
          </a:solid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BF"/>
          </a:p>
        </c:txPr>
        <c:crossAx val="975296320"/>
        <c:crosses val="max"/>
        <c:crossBetween val="between"/>
      </c:valAx>
      <c:catAx>
        <c:axId val="975296320"/>
        <c:scaling>
          <c:orientation val="minMax"/>
        </c:scaling>
        <c:delete val="1"/>
        <c:axPos val="b"/>
        <c:numFmt formatCode="General" sourceLinked="1"/>
        <c:majorTickMark val="out"/>
        <c:minorTickMark val="none"/>
        <c:tickLblPos val="nextTo"/>
        <c:crossAx val="975291328"/>
        <c:crosses val="autoZero"/>
        <c:auto val="1"/>
        <c:lblAlgn val="ctr"/>
        <c:lblOffset val="100"/>
        <c:noMultiLvlLbl val="0"/>
      </c:catAx>
      <c:spPr>
        <a:solidFill>
          <a:schemeClr val="bg1"/>
        </a:solidFill>
        <a:ln>
          <a:noFill/>
        </a:ln>
        <a:effectLst/>
      </c:spPr>
    </c:plotArea>
    <c:legend>
      <c:legendPos val="b"/>
      <c:layout>
        <c:manualLayout>
          <c:xMode val="edge"/>
          <c:yMode val="edge"/>
          <c:x val="1.6407236462334215E-2"/>
          <c:y val="0.70169017121035626"/>
          <c:w val="0.95877771086208319"/>
          <c:h val="0.27458544631420095"/>
        </c:manualLayout>
      </c:layout>
      <c:overlay val="0"/>
      <c:spPr>
        <a:solidFill>
          <a:schemeClr val="bg1"/>
        </a:solid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900" b="1">
                <a:solidFill>
                  <a:sysClr val="windowText" lastClr="000000"/>
                </a:solidFill>
              </a:rPr>
              <a:t>Evolution</a:t>
            </a:r>
            <a:r>
              <a:rPr lang="fr-FR" sz="900" b="1" baseline="0">
                <a:solidFill>
                  <a:sysClr val="windowText" lastClr="000000"/>
                </a:solidFill>
              </a:rPr>
              <a:t> du financement</a:t>
            </a:r>
            <a:endParaRPr lang="fr-FR" sz="900" b="1">
              <a:solidFill>
                <a:sysClr val="windowText" lastClr="000000"/>
              </a:solidFill>
            </a:endParaRPr>
          </a:p>
        </c:rich>
      </c:tx>
      <c:layout>
        <c:manualLayout>
          <c:xMode val="edge"/>
          <c:yMode val="edge"/>
          <c:x val="0.20067119124914226"/>
          <c:y val="4.815116956022636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0.11012222844529371"/>
          <c:y val="9.5409177265435519E-2"/>
          <c:w val="0.85811320133100522"/>
          <c:h val="0.69572526969144499"/>
        </c:manualLayout>
      </c:layout>
      <c:lineChart>
        <c:grouping val="standard"/>
        <c:varyColors val="0"/>
        <c:ser>
          <c:idx val="0"/>
          <c:order val="0"/>
          <c:tx>
            <c:v>Actifs financiers</c:v>
          </c:tx>
          <c:spPr>
            <a:ln w="28575" cap="rnd">
              <a:solidFill>
                <a:schemeClr val="accent1"/>
              </a:solidFill>
              <a:round/>
            </a:ln>
            <a:effectLst/>
          </c:spPr>
          <c:marker>
            <c:symbol val="none"/>
          </c:marker>
          <c:cat>
            <c:numLit>
              <c:formatCode>mmm\-yy</c:formatCode>
              <c:ptCount val="2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pt idx="18">
                <c:v>45748</c:v>
              </c:pt>
              <c:pt idx="19">
                <c:v>45778</c:v>
              </c:pt>
              <c:pt idx="20">
                <c:v>45809</c:v>
              </c:pt>
              <c:pt idx="21">
                <c:v>45839</c:v>
              </c:pt>
              <c:pt idx="22">
                <c:v>45870</c:v>
              </c:pt>
              <c:pt idx="23">
                <c:v>45901</c:v>
              </c:pt>
              <c:pt idx="24">
                <c:v>45931</c:v>
              </c:pt>
              <c:pt idx="25">
                <c:v>45962</c:v>
              </c:pt>
              <c:pt idx="26">
                <c:v>45992</c:v>
              </c:pt>
            </c:numLit>
          </c:cat>
          <c:val>
            <c:numLit>
              <c:formatCode>_(* #,##0_);_(* \(#,##0\);_(* "-"_);_(@_)</c:formatCode>
              <c:ptCount val="27"/>
              <c:pt idx="0">
                <c:v>2.6988303509999696</c:v>
              </c:pt>
              <c:pt idx="1">
                <c:v>-39.029021534000037</c:v>
              </c:pt>
              <c:pt idx="2">
                <c:v>-110.46112513700004</c:v>
              </c:pt>
              <c:pt idx="3">
                <c:v>3.2529690000000002</c:v>
              </c:pt>
              <c:pt idx="4">
                <c:v>31.371862</c:v>
              </c:pt>
              <c:pt idx="5">
                <c:v>29.779017</c:v>
              </c:pt>
              <c:pt idx="6">
                <c:v>23.856953000000001</c:v>
              </c:pt>
              <c:pt idx="7">
                <c:v>36.008985000000003</c:v>
              </c:pt>
              <c:pt idx="8">
                <c:v>55.867843000000008</c:v>
              </c:pt>
              <c:pt idx="9">
                <c:v>54.852268000000009</c:v>
              </c:pt>
              <c:pt idx="10">
                <c:v>85.677903000000015</c:v>
              </c:pt>
              <c:pt idx="11">
                <c:v>97.459741000000008</c:v>
              </c:pt>
              <c:pt idx="12">
                <c:v>109.88791500000001</c:v>
              </c:pt>
              <c:pt idx="13">
                <c:v>146.474435</c:v>
              </c:pt>
              <c:pt idx="14">
                <c:v>137.43074200000001</c:v>
              </c:pt>
              <c:pt idx="15">
                <c:v>67.532713859607199</c:v>
              </c:pt>
              <c:pt idx="16">
                <c:v>65.914480736240719</c:v>
              </c:pt>
              <c:pt idx="17">
                <c:v>67.722094841739548</c:v>
              </c:pt>
              <c:pt idx="18">
                <c:v>87.910036212317493</c:v>
              </c:pt>
              <c:pt idx="19">
                <c:v>128.8533801420277</c:v>
              </c:pt>
              <c:pt idx="20">
                <c:v>120.59179404035427</c:v>
              </c:pt>
              <c:pt idx="21">
                <c:v>284.86342206866266</c:v>
              </c:pt>
              <c:pt idx="22">
                <c:v>209.86976995365828</c:v>
              </c:pt>
              <c:pt idx="23">
                <c:v>162.08296623046229</c:v>
              </c:pt>
              <c:pt idx="24">
                <c:v>326.50028887559461</c:v>
              </c:pt>
              <c:pt idx="25">
                <c:v>355.79373132559601</c:v>
              </c:pt>
              <c:pt idx="26">
                <c:v>198.83008025018276</c:v>
              </c:pt>
            </c:numLit>
          </c:val>
          <c:smooth val="0"/>
          <c:extLst>
            <c:ext xmlns:c16="http://schemas.microsoft.com/office/drawing/2014/chart" uri="{C3380CC4-5D6E-409C-BE32-E72D297353CC}">
              <c16:uniqueId val="{00000000-201A-49C8-9619-99A977EE24C8}"/>
            </c:ext>
          </c:extLst>
        </c:ser>
        <c:ser>
          <c:idx val="1"/>
          <c:order val="1"/>
          <c:tx>
            <c:v>Passifs</c:v>
          </c:tx>
          <c:spPr>
            <a:ln w="28575" cap="rnd">
              <a:solidFill>
                <a:schemeClr val="accent2"/>
              </a:solidFill>
              <a:round/>
            </a:ln>
            <a:effectLst/>
          </c:spPr>
          <c:marker>
            <c:symbol val="none"/>
          </c:marker>
          <c:cat>
            <c:numLit>
              <c:formatCode>mmm\-yy</c:formatCode>
              <c:ptCount val="2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pt idx="17">
                <c:v>45717</c:v>
              </c:pt>
              <c:pt idx="18">
                <c:v>45748</c:v>
              </c:pt>
              <c:pt idx="19">
                <c:v>45778</c:v>
              </c:pt>
              <c:pt idx="20">
                <c:v>45809</c:v>
              </c:pt>
              <c:pt idx="21">
                <c:v>45839</c:v>
              </c:pt>
              <c:pt idx="22">
                <c:v>45870</c:v>
              </c:pt>
              <c:pt idx="23">
                <c:v>45901</c:v>
              </c:pt>
              <c:pt idx="24">
                <c:v>45931</c:v>
              </c:pt>
              <c:pt idx="25">
                <c:v>45962</c:v>
              </c:pt>
              <c:pt idx="26">
                <c:v>45992</c:v>
              </c:pt>
            </c:numLit>
          </c:cat>
          <c:val>
            <c:numLit>
              <c:formatCode>_(* #,##0_);_(* \(#,##0\);_(* "-"_);_(@_)</c:formatCode>
              <c:ptCount val="27"/>
              <c:pt idx="0">
                <c:v>396.29619463610004</c:v>
              </c:pt>
              <c:pt idx="1">
                <c:v>411.3296243909503</c:v>
              </c:pt>
              <c:pt idx="2">
                <c:v>728.72883473266484</c:v>
              </c:pt>
              <c:pt idx="3">
                <c:v>-70.061063000000004</c:v>
              </c:pt>
              <c:pt idx="4">
                <c:v>13.643377000000001</c:v>
              </c:pt>
              <c:pt idx="5">
                <c:v>200.46106500000002</c:v>
              </c:pt>
              <c:pt idx="6">
                <c:v>249.67545600000003</c:v>
              </c:pt>
              <c:pt idx="7">
                <c:v>318.01500600000003</c:v>
              </c:pt>
              <c:pt idx="8">
                <c:v>375.64515100000006</c:v>
              </c:pt>
              <c:pt idx="9">
                <c:v>323.24407200000007</c:v>
              </c:pt>
              <c:pt idx="10">
                <c:v>479.70552600000008</c:v>
              </c:pt>
              <c:pt idx="11">
                <c:v>510.25881400000009</c:v>
              </c:pt>
              <c:pt idx="12">
                <c:v>494.90656300000006</c:v>
              </c:pt>
              <c:pt idx="13">
                <c:v>664.01605800000004</c:v>
              </c:pt>
              <c:pt idx="14">
                <c:v>900.19037000000003</c:v>
              </c:pt>
              <c:pt idx="15">
                <c:v>-12.57710399185317</c:v>
              </c:pt>
              <c:pt idx="16">
                <c:v>10.225847202006149</c:v>
              </c:pt>
              <c:pt idx="17">
                <c:v>130.5681943089275</c:v>
              </c:pt>
              <c:pt idx="18">
                <c:v>170.93918371839982</c:v>
              </c:pt>
              <c:pt idx="19">
                <c:v>175.04298412558808</c:v>
              </c:pt>
              <c:pt idx="20">
                <c:v>292.63706167304065</c:v>
              </c:pt>
              <c:pt idx="21">
                <c:v>347.63354037087231</c:v>
              </c:pt>
              <c:pt idx="22">
                <c:v>325.8586519035315</c:v>
              </c:pt>
              <c:pt idx="23">
                <c:v>382.8929232508018</c:v>
              </c:pt>
              <c:pt idx="24">
                <c:v>391.7492230758798</c:v>
              </c:pt>
              <c:pt idx="25">
                <c:v>388.64330051923628</c:v>
              </c:pt>
              <c:pt idx="26">
                <c:v>401.53798836734677</c:v>
              </c:pt>
            </c:numLit>
          </c:val>
          <c:smooth val="0"/>
          <c:extLst>
            <c:ext xmlns:c16="http://schemas.microsoft.com/office/drawing/2014/chart" uri="{C3380CC4-5D6E-409C-BE32-E72D297353CC}">
              <c16:uniqueId val="{00000001-201A-49C8-9619-99A977EE24C8}"/>
            </c:ext>
          </c:extLst>
        </c:ser>
        <c:dLbls>
          <c:showLegendKey val="0"/>
          <c:showVal val="0"/>
          <c:showCatName val="0"/>
          <c:showSerName val="0"/>
          <c:showPercent val="0"/>
          <c:showBubbleSize val="0"/>
        </c:dLbls>
        <c:smooth val="0"/>
        <c:axId val="2047590351"/>
        <c:axId val="2047579951"/>
      </c:lineChart>
      <c:dateAx>
        <c:axId val="2047590351"/>
        <c:scaling>
          <c:orientation val="minMax"/>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BF"/>
          </a:p>
        </c:txPr>
        <c:crossAx val="2047579951"/>
        <c:crosses val="autoZero"/>
        <c:auto val="1"/>
        <c:lblOffset val="100"/>
        <c:baseTimeUnit val="months"/>
      </c:dateAx>
      <c:valAx>
        <c:axId val="2047579951"/>
        <c:scaling>
          <c:orientation val="minMax"/>
        </c:scaling>
        <c:delete val="0"/>
        <c:axPos val="l"/>
        <c:majorGridlines>
          <c:spPr>
            <a:ln w="9525" cap="flat" cmpd="sng" algn="ctr">
              <a:solidFill>
                <a:srgbClr val="000000"/>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BF"/>
          </a:p>
        </c:txPr>
        <c:crossAx val="2047590351"/>
        <c:crosses val="autoZero"/>
        <c:crossBetween val="between"/>
      </c:valAx>
      <c:spPr>
        <a:solidFill>
          <a:schemeClr val="bg1"/>
        </a:solidFill>
        <a:ln>
          <a:noFill/>
        </a:ln>
        <a:effectLst/>
      </c:spPr>
    </c:plotArea>
    <c:legend>
      <c:legendPos val="b"/>
      <c:layout>
        <c:manualLayout>
          <c:xMode val="edge"/>
          <c:yMode val="edge"/>
          <c:x val="2.9182947319869534E-2"/>
          <c:y val="0.92325593571903253"/>
          <c:w val="0.96673837841399535"/>
          <c:h val="6.1398795738767949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fr-FR">
                <a:solidFill>
                  <a:sysClr val="windowText" lastClr="000000"/>
                </a:solidFill>
              </a:rPr>
              <a:t>Evolution des dépenses</a:t>
            </a:r>
          </a:p>
        </c:rich>
      </c:tx>
      <c:layout>
        <c:manualLayout>
          <c:xMode val="edge"/>
          <c:yMode val="edge"/>
          <c:x val="0.28008569540813977"/>
          <c:y val="8.1700272909481335E-3"/>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fr-BF"/>
        </a:p>
      </c:txPr>
    </c:title>
    <c:autoTitleDeleted val="0"/>
    <c:plotArea>
      <c:layout>
        <c:manualLayout>
          <c:layoutTarget val="inner"/>
          <c:xMode val="edge"/>
          <c:yMode val="edge"/>
          <c:x val="8.7527392696621617E-2"/>
          <c:y val="0.11218089755485494"/>
          <c:w val="0.89209534390128531"/>
          <c:h val="0.69936620372125269"/>
        </c:manualLayout>
      </c:layout>
      <c:barChart>
        <c:barDir val="col"/>
        <c:grouping val="clustered"/>
        <c:varyColors val="0"/>
        <c:ser>
          <c:idx val="0"/>
          <c:order val="0"/>
          <c:tx>
            <c:v>DEPENSES</c:v>
          </c:tx>
          <c:spPr>
            <a:pattFill prst="pct90">
              <a:fgClr>
                <a:schemeClr val="accent6">
                  <a:lumMod val="50000"/>
                </a:schemeClr>
              </a:fgClr>
              <a:bgClr>
                <a:schemeClr val="bg1"/>
              </a:bgClr>
            </a:pattFill>
            <a:ln>
              <a:noFill/>
            </a:ln>
            <a:effectLst/>
          </c:spPr>
          <c:invertIfNegative val="0"/>
          <c:dLbls>
            <c:dLbl>
              <c:idx val="2"/>
              <c:layout>
                <c:manualLayout>
                  <c:x val="-1.0221576350081092E-16"/>
                  <c:y val="1.878563909385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F5-4AD6-8264-77316675AFC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3793.4616499999997</c:v>
              </c:pt>
              <c:pt idx="1">
                <c:v>766.60232843969925</c:v>
              </c:pt>
              <c:pt idx="2">
                <c:v>1851.8735319973766</c:v>
              </c:pt>
              <c:pt idx="3">
                <c:v>2898.31487521699</c:v>
              </c:pt>
              <c:pt idx="4">
                <c:v>3930.1221193949659</c:v>
              </c:pt>
            </c:numLit>
          </c:val>
          <c:extLst>
            <c:ext xmlns:c16="http://schemas.microsoft.com/office/drawing/2014/chart" uri="{C3380CC4-5D6E-409C-BE32-E72D297353CC}">
              <c16:uniqueId val="{00000001-D7F5-4AD6-8264-77316675AFCA}"/>
            </c:ext>
          </c:extLst>
        </c:ser>
        <c:dLbls>
          <c:dLblPos val="outEnd"/>
          <c:showLegendKey val="0"/>
          <c:showVal val="1"/>
          <c:showCatName val="0"/>
          <c:showSerName val="0"/>
          <c:showPercent val="0"/>
          <c:showBubbleSize val="0"/>
        </c:dLbls>
        <c:gapWidth val="150"/>
        <c:axId val="391868943"/>
        <c:axId val="39186977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spPr>
        <a:solidFill>
          <a:sysClr val="window" lastClr="FFFFFF"/>
        </a:solidFill>
        <a:ln>
          <a:solidFill>
            <a:sysClr val="window" lastClr="FFFFFF"/>
          </a:solidFill>
        </a:ln>
        <a:effectLst/>
      </c:spPr>
    </c:plotArea>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fr-FR"/>
              <a:t>Acquisition nette d'actifs non financiers: composantes</a:t>
            </a:r>
          </a:p>
        </c:rich>
      </c:tx>
      <c:layout>
        <c:manualLayout>
          <c:xMode val="edge"/>
          <c:yMode val="edge"/>
          <c:x val="0.24009165837031696"/>
          <c:y val="1.39054082867293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fr-BF"/>
        </a:p>
      </c:txPr>
    </c:title>
    <c:autoTitleDeleted val="0"/>
    <c:plotArea>
      <c:layout>
        <c:manualLayout>
          <c:layoutTarget val="inner"/>
          <c:xMode val="edge"/>
          <c:yMode val="edge"/>
          <c:x val="8.2685045887501973E-2"/>
          <c:y val="0.11323362939472453"/>
          <c:w val="0.89209534390128531"/>
          <c:h val="0.75288090380479333"/>
        </c:manualLayout>
      </c:layout>
      <c:barChart>
        <c:barDir val="col"/>
        <c:grouping val="clustered"/>
        <c:varyColors val="0"/>
        <c:ser>
          <c:idx val="0"/>
          <c:order val="0"/>
          <c:tx>
            <c:v>      Actifs fixes </c:v>
          </c:tx>
          <c:spPr>
            <a:pattFill prst="trellis">
              <a:fgClr>
                <a:srgbClr val="C00000"/>
              </a:fgClr>
              <a:bgClr>
                <a:sysClr val="window" lastClr="FFFFFF"/>
              </a:bgClr>
            </a:pattFill>
            <a:ln>
              <a:noFill/>
            </a:ln>
            <a:effectLst/>
          </c:spPr>
          <c:invertIfNegative val="0"/>
          <c:dLbls>
            <c:dLbl>
              <c:idx val="0"/>
              <c:layout>
                <c:manualLayout>
                  <c:x val="-3.0828522613854156E-2"/>
                  <c:y val="-2.81220314095780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12-48DE-A6D8-CDB1E5C6AF09}"/>
                </c:ext>
              </c:extLst>
            </c:dLbl>
            <c:dLbl>
              <c:idx val="1"/>
              <c:layout>
                <c:manualLayout>
                  <c:x val="-7.1933219432326334E-2"/>
                  <c:y val="-1.56233507830989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12-48DE-A6D8-CDB1E5C6AF09}"/>
                </c:ext>
              </c:extLst>
            </c:dLbl>
            <c:dLbl>
              <c:idx val="2"/>
              <c:layout>
                <c:manualLayout>
                  <c:x val="-1.6176478322734174E-2"/>
                  <c:y val="-1.4729498288689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12-48DE-A6D8-CDB1E5C6AF09}"/>
                </c:ext>
              </c:extLst>
            </c:dLbl>
            <c:dLbl>
              <c:idx val="3"/>
              <c:layout>
                <c:manualLayout>
                  <c:x val="-1.0276174204618047E-2"/>
                  <c:y val="-2.81220314095780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12-48DE-A6D8-CDB1E5C6AF09}"/>
                </c:ext>
              </c:extLst>
            </c:dLbl>
            <c:dLbl>
              <c:idx val="4"/>
              <c:layout>
                <c:manualLayout>
                  <c:x val="2.0481550275956731E-2"/>
                  <c:y val="-4.721878856665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12-48DE-A6D8-CDB1E5C6AF0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1448.1900289999999</c:v>
              </c:pt>
              <c:pt idx="1">
                <c:v>197.98710757794487</c:v>
              </c:pt>
              <c:pt idx="2">
                <c:v>560.686018560354</c:v>
              </c:pt>
              <c:pt idx="3">
                <c:v>922.23106477625197</c:v>
              </c:pt>
              <c:pt idx="4">
                <c:v>1276.2083158076357</c:v>
              </c:pt>
            </c:numLit>
          </c:val>
          <c:extLst>
            <c:ext xmlns:c16="http://schemas.microsoft.com/office/drawing/2014/chart" uri="{C3380CC4-5D6E-409C-BE32-E72D297353CC}">
              <c16:uniqueId val="{00000005-5F12-48DE-A6D8-CDB1E5C6AF09}"/>
            </c:ext>
          </c:extLst>
        </c:ser>
        <c:dLbls>
          <c:showLegendKey val="0"/>
          <c:showVal val="0"/>
          <c:showCatName val="0"/>
          <c:showSerName val="0"/>
          <c:showPercent val="0"/>
          <c:showBubbleSize val="0"/>
        </c:dLbls>
        <c:gapWidth val="150"/>
        <c:axId val="391868943"/>
        <c:axId val="391869775"/>
      </c:barChart>
      <c:barChart>
        <c:barDir val="col"/>
        <c:grouping val="clustered"/>
        <c:varyColors val="0"/>
        <c:ser>
          <c:idx val="1"/>
          <c:order val="1"/>
          <c:tx>
            <c:v>     Stocks </c:v>
          </c:tx>
          <c:spPr>
            <a:pattFill prst="pct90">
              <a:fgClr>
                <a:srgbClr val="FFC000">
                  <a:lumMod val="75000"/>
                </a:srgbClr>
              </a:fgClr>
              <a:bgClr>
                <a:sysClr val="window" lastClr="FFFFFF"/>
              </a:bgClr>
            </a:pattFill>
            <a:ln>
              <a:noFill/>
            </a:ln>
            <a:effectLst/>
          </c:spPr>
          <c:invertIfNegative val="0"/>
          <c:dLbls>
            <c:numFmt formatCode="#,##0.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mn-lt"/>
                    <a:ea typeface="+mn-ea"/>
                    <a:cs typeface="+mn-cs"/>
                  </a:defRPr>
                </a:pPr>
                <a:endParaRPr lang="fr-BF"/>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1.8176689999999998</c:v>
              </c:pt>
              <c:pt idx="1">
                <c:v>4.0385000000000004E-2</c:v>
              </c:pt>
              <c:pt idx="2">
                <c:v>0.49779569000000007</c:v>
              </c:pt>
              <c:pt idx="3">
                <c:v>6.77006906</c:v>
              </c:pt>
              <c:pt idx="4">
                <c:v>17.223762478000001</c:v>
              </c:pt>
            </c:numLit>
          </c:val>
          <c:extLst>
            <c:ext xmlns:c16="http://schemas.microsoft.com/office/drawing/2014/chart" uri="{C3380CC4-5D6E-409C-BE32-E72D297353CC}">
              <c16:uniqueId val="{00000006-5F12-48DE-A6D8-CDB1E5C6AF09}"/>
            </c:ext>
          </c:extLst>
        </c:ser>
        <c:ser>
          <c:idx val="2"/>
          <c:order val="2"/>
          <c:tx>
            <c:v>     Actifs non produits </c:v>
          </c:tx>
          <c:spPr>
            <a:pattFill prst="sphere">
              <a:fgClr>
                <a:srgbClr val="00B050"/>
              </a:fgClr>
              <a:bgClr>
                <a:sysClr val="window" lastClr="FFFFFF"/>
              </a:bgClr>
            </a:pattFill>
            <a:ln>
              <a:noFill/>
            </a:ln>
            <a:effectLst/>
          </c:spPr>
          <c:invertIfNegative val="0"/>
          <c:dLbls>
            <c:dLbl>
              <c:idx val="0"/>
              <c:layout>
                <c:manualLayout>
                  <c:x val="3.0828522613854145E-2"/>
                  <c:y val="-2.18726910963385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12-48DE-A6D8-CDB1E5C6AF09}"/>
                </c:ext>
              </c:extLst>
            </c:dLbl>
            <c:dLbl>
              <c:idx val="1"/>
              <c:layout>
                <c:manualLayout>
                  <c:x val="-5.1380871023090236E-3"/>
                  <c:y val="-3.43713717228176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12-48DE-A6D8-CDB1E5C6AF09}"/>
                </c:ext>
              </c:extLst>
            </c:dLbl>
            <c:dLbl>
              <c:idx val="2"/>
              <c:layout>
                <c:manualLayout>
                  <c:x val="0.10683337264441969"/>
                  <c:y val="2.06031400720740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12-48DE-A6D8-CDB1E5C6AF09}"/>
                </c:ext>
              </c:extLst>
            </c:dLbl>
            <c:dLbl>
              <c:idx val="3"/>
              <c:layout>
                <c:manualLayout>
                  <c:x val="3.5966609716163167E-2"/>
                  <c:y val="-3.43713717228177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12-48DE-A6D8-CDB1E5C6AF09}"/>
                </c:ext>
              </c:extLst>
            </c:dLbl>
            <c:dLbl>
              <c:idx val="4"/>
              <c:layout>
                <c:manualLayout>
                  <c:x val="4.1724099287262173E-2"/>
                  <c:y val="-2.79128999424027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12-48DE-A6D8-CDB1E5C6AF09}"/>
                </c:ext>
              </c:extLst>
            </c:dLbl>
            <c:numFmt formatCode="#,##0.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lumMod val="75000"/>
                        <a:lumOff val="25000"/>
                      </a:schemeClr>
                    </a:solidFill>
                    <a:latin typeface="+mn-lt"/>
                    <a:ea typeface="+mn-ea"/>
                    <a:cs typeface="+mn-cs"/>
                  </a:defRPr>
                </a:pPr>
                <a:endParaRPr lang="fr-BF"/>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4T 2024</c:v>
              </c:pt>
              <c:pt idx="1">
                <c:v>1T 2025</c:v>
              </c:pt>
              <c:pt idx="2">
                <c:v>2T 2025</c:v>
              </c:pt>
              <c:pt idx="3">
                <c:v>3T 2025</c:v>
              </c:pt>
              <c:pt idx="4">
                <c:v>4T 2025</c:v>
              </c:pt>
            </c:strLit>
          </c:cat>
          <c:val>
            <c:numLit>
              <c:formatCode>_-* #\ ##0.00_-;\-* #\ ##0.00_-;_-* "-"_-;_-@_-</c:formatCode>
              <c:ptCount val="5"/>
              <c:pt idx="0">
                <c:v>30.758851</c:v>
              </c:pt>
              <c:pt idx="1">
                <c:v>1.102996664</c:v>
              </c:pt>
              <c:pt idx="2">
                <c:v>7.4697980959999999</c:v>
              </c:pt>
              <c:pt idx="3">
                <c:v>14.967920912</c:v>
              </c:pt>
              <c:pt idx="4">
                <c:v>28.136252642000002</c:v>
              </c:pt>
            </c:numLit>
          </c:val>
          <c:extLst>
            <c:ext xmlns:c16="http://schemas.microsoft.com/office/drawing/2014/chart" uri="{C3380CC4-5D6E-409C-BE32-E72D297353CC}">
              <c16:uniqueId val="{0000000C-5F12-48DE-A6D8-CDB1E5C6AF09}"/>
            </c:ext>
          </c:extLst>
        </c:ser>
        <c:dLbls>
          <c:showLegendKey val="0"/>
          <c:showVal val="0"/>
          <c:showCatName val="0"/>
          <c:showSerName val="0"/>
          <c:showPercent val="0"/>
          <c:showBubbleSize val="0"/>
        </c:dLbls>
        <c:gapWidth val="150"/>
        <c:axId val="77344351"/>
        <c:axId val="77343935"/>
      </c:barChart>
      <c:catAx>
        <c:axId val="39186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6000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BF"/>
          </a:p>
        </c:txPr>
        <c:crossAx val="391869775"/>
        <c:crosses val="autoZero"/>
        <c:auto val="1"/>
        <c:lblAlgn val="ctr"/>
        <c:lblOffset val="100"/>
        <c:noMultiLvlLbl val="0"/>
      </c:catAx>
      <c:valAx>
        <c:axId val="391869775"/>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500" b="1" i="0" u="none" strike="noStrike" kern="1200" baseline="0">
                <a:solidFill>
                  <a:sysClr val="windowText" lastClr="000000"/>
                </a:solidFill>
                <a:latin typeface="+mn-lt"/>
                <a:ea typeface="+mn-ea"/>
                <a:cs typeface="+mn-cs"/>
              </a:defRPr>
            </a:pPr>
            <a:endParaRPr lang="fr-BF"/>
          </a:p>
        </c:txPr>
        <c:crossAx val="391868943"/>
        <c:crosses val="autoZero"/>
        <c:crossBetween val="between"/>
      </c:valAx>
      <c:valAx>
        <c:axId val="77343935"/>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fr-BF"/>
          </a:p>
        </c:txPr>
        <c:crossAx val="77344351"/>
        <c:crosses val="max"/>
        <c:crossBetween val="between"/>
      </c:valAx>
      <c:catAx>
        <c:axId val="77344351"/>
        <c:scaling>
          <c:orientation val="minMax"/>
        </c:scaling>
        <c:delete val="1"/>
        <c:axPos val="b"/>
        <c:numFmt formatCode="General" sourceLinked="1"/>
        <c:majorTickMark val="out"/>
        <c:minorTickMark val="none"/>
        <c:tickLblPos val="nextTo"/>
        <c:crossAx val="77343935"/>
        <c:crosses val="autoZero"/>
        <c:auto val="1"/>
        <c:lblAlgn val="ctr"/>
        <c:lblOffset val="100"/>
        <c:noMultiLvlLbl val="0"/>
      </c:catAx>
      <c:spPr>
        <a:solidFill>
          <a:sysClr val="window" lastClr="FFFFFF"/>
        </a:solidFill>
        <a:ln>
          <a:solidFill>
            <a:sysClr val="window" lastClr="FFFFFF"/>
          </a:solidFill>
        </a:ln>
        <a:effectLst/>
      </c:spPr>
    </c:plotArea>
    <c:legend>
      <c:legendPos val="b"/>
      <c:layout>
        <c:manualLayout>
          <c:xMode val="edge"/>
          <c:yMode val="edge"/>
          <c:x val="0.11609426219644672"/>
          <c:y val="0.91743743350693385"/>
          <c:w val="0.76781147560710661"/>
          <c:h val="6.908486969348851E-2"/>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689502715903842E-2"/>
          <c:y val="5.4991596638655466E-2"/>
          <c:w val="0.91152743273400982"/>
          <c:h val="0.75005042016806722"/>
        </c:manualLayout>
      </c:layout>
      <c:lineChart>
        <c:grouping val="standard"/>
        <c:varyColors val="0"/>
        <c:ser>
          <c:idx val="0"/>
          <c:order val="0"/>
          <c:tx>
            <c:v>Compte des transactions courantes</c:v>
          </c:tx>
          <c:spPr>
            <a:ln w="28575" cap="rnd">
              <a:solidFill>
                <a:schemeClr val="accent1"/>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20"/>
              <c:pt idx="0">
                <c:v>185.62413062904776</c:v>
              </c:pt>
              <c:pt idx="1">
                <c:v>56.036050682231902</c:v>
              </c:pt>
              <c:pt idx="2">
                <c:v>-79.435169613215493</c:v>
              </c:pt>
              <c:pt idx="3">
                <c:v>-115.14101271424629</c:v>
              </c:pt>
              <c:pt idx="4">
                <c:v>-62.823372440953975</c:v>
              </c:pt>
              <c:pt idx="5">
                <c:v>-187.94299828216225</c:v>
              </c:pt>
              <c:pt idx="6">
                <c:v>-473.31018331135994</c:v>
              </c:pt>
              <c:pt idx="7">
                <c:v>-187.73359367687442</c:v>
              </c:pt>
              <c:pt idx="8">
                <c:v>-115.64330326696555</c:v>
              </c:pt>
              <c:pt idx="9">
                <c:v>-145.63071972128608</c:v>
              </c:pt>
              <c:pt idx="10">
                <c:v>-204.67926689925534</c:v>
              </c:pt>
              <c:pt idx="11">
                <c:v>-233.10920377933141</c:v>
              </c:pt>
              <c:pt idx="12">
                <c:v>-83.573433274926856</c:v>
              </c:pt>
              <c:pt idx="13">
                <c:v>-96.182318919992767</c:v>
              </c:pt>
              <c:pt idx="14">
                <c:v>-149.41155622247257</c:v>
              </c:pt>
              <c:pt idx="15">
                <c:v>-90.261124768462736</c:v>
              </c:pt>
              <c:pt idx="16">
                <c:v>254.24257499606489</c:v>
              </c:pt>
              <c:pt idx="17">
                <c:v>351.9713010634768</c:v>
              </c:pt>
              <c:pt idx="18">
                <c:v>202.69774019662873</c:v>
              </c:pt>
              <c:pt idx="19">
                <c:v>786.37784094631161</c:v>
              </c:pt>
            </c:numLit>
          </c:val>
          <c:smooth val="0"/>
          <c:extLst>
            <c:ext xmlns:c16="http://schemas.microsoft.com/office/drawing/2014/chart" uri="{C3380CC4-5D6E-409C-BE32-E72D297353CC}">
              <c16:uniqueId val="{00000000-7892-47AB-B1B9-FA5ACE9A1FD8}"/>
            </c:ext>
          </c:extLst>
        </c:ser>
        <c:ser>
          <c:idx val="1"/>
          <c:order val="1"/>
          <c:tx>
            <c:v>Revenu primaire</c:v>
          </c:tx>
          <c:spPr>
            <a:ln w="28575" cap="rnd">
              <a:solidFill>
                <a:schemeClr val="accent2"/>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20"/>
              <c:pt idx="0">
                <c:v>-128.00493350637919</c:v>
              </c:pt>
              <c:pt idx="1">
                <c:v>-128.08641226302117</c:v>
              </c:pt>
              <c:pt idx="2">
                <c:v>-122.68025454176323</c:v>
              </c:pt>
              <c:pt idx="3">
                <c:v>-133.24813371435309</c:v>
              </c:pt>
              <c:pt idx="4">
                <c:v>-211.59393263083905</c:v>
              </c:pt>
              <c:pt idx="5">
                <c:v>-203.14081547048053</c:v>
              </c:pt>
              <c:pt idx="6">
                <c:v>-198.65410195809167</c:v>
              </c:pt>
              <c:pt idx="7">
                <c:v>-34.386688904062254</c:v>
              </c:pt>
              <c:pt idx="8">
                <c:v>-136.26730823186713</c:v>
              </c:pt>
              <c:pt idx="9">
                <c:v>-131.86822175615288</c:v>
              </c:pt>
              <c:pt idx="10">
                <c:v>-136.76070316378664</c:v>
              </c:pt>
              <c:pt idx="11">
                <c:v>-139.5163804265043</c:v>
              </c:pt>
              <c:pt idx="12">
                <c:v>-130.47719622521771</c:v>
              </c:pt>
              <c:pt idx="13">
                <c:v>-141.0096209695339</c:v>
              </c:pt>
              <c:pt idx="14">
                <c:v>-142.33835870500278</c:v>
              </c:pt>
              <c:pt idx="15">
                <c:v>-147.41385726497566</c:v>
              </c:pt>
              <c:pt idx="16">
                <c:v>-211.56338677907632</c:v>
              </c:pt>
              <c:pt idx="17">
                <c:v>-219.8112016671264</c:v>
              </c:pt>
              <c:pt idx="18">
                <c:v>-213.1472103293323</c:v>
              </c:pt>
              <c:pt idx="19">
                <c:v>-212.91599941433483</c:v>
              </c:pt>
            </c:numLit>
          </c:val>
          <c:smooth val="0"/>
          <c:extLst>
            <c:ext xmlns:c16="http://schemas.microsoft.com/office/drawing/2014/chart" uri="{C3380CC4-5D6E-409C-BE32-E72D297353CC}">
              <c16:uniqueId val="{00000001-7892-47AB-B1B9-FA5ACE9A1FD8}"/>
            </c:ext>
          </c:extLst>
        </c:ser>
        <c:ser>
          <c:idx val="2"/>
          <c:order val="2"/>
          <c:tx>
            <c:v>Revenu secondaire</c:v>
          </c:tx>
          <c:spPr>
            <a:ln w="28575" cap="rnd">
              <a:solidFill>
                <a:schemeClr val="accent3"/>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20"/>
              <c:pt idx="0">
                <c:v>78.096314888403612</c:v>
              </c:pt>
              <c:pt idx="1">
                <c:v>88.415192959374608</c:v>
              </c:pt>
              <c:pt idx="2">
                <c:v>55.741606737034701</c:v>
              </c:pt>
              <c:pt idx="3">
                <c:v>115.71184375241884</c:v>
              </c:pt>
              <c:pt idx="4">
                <c:v>79.939254273396415</c:v>
              </c:pt>
              <c:pt idx="5">
                <c:v>83.544716877947849</c:v>
              </c:pt>
              <c:pt idx="6">
                <c:v>121.75478287518862</c:v>
              </c:pt>
              <c:pt idx="7">
                <c:v>41.473565154402777</c:v>
              </c:pt>
              <c:pt idx="8">
                <c:v>116.45862781720477</c:v>
              </c:pt>
              <c:pt idx="9">
                <c:v>114.07171836021273</c:v>
              </c:pt>
              <c:pt idx="10">
                <c:v>116.44746408060377</c:v>
              </c:pt>
              <c:pt idx="11">
                <c:v>118.89223012679783</c:v>
              </c:pt>
              <c:pt idx="12">
                <c:v>113.74199003535277</c:v>
              </c:pt>
              <c:pt idx="13">
                <c:v>115.96688937666221</c:v>
              </c:pt>
              <c:pt idx="14">
                <c:v>118.20077802896991</c:v>
              </c:pt>
              <c:pt idx="15">
                <c:v>133.45039263227929</c:v>
              </c:pt>
              <c:pt idx="16">
                <c:v>108.69053360332161</c:v>
              </c:pt>
              <c:pt idx="17">
                <c:v>106.90475724027011</c:v>
              </c:pt>
              <c:pt idx="18">
                <c:v>109.51597546938309</c:v>
              </c:pt>
              <c:pt idx="19">
                <c:v>102.20009696528487</c:v>
              </c:pt>
            </c:numLit>
          </c:val>
          <c:smooth val="0"/>
          <c:extLst>
            <c:ext xmlns:c16="http://schemas.microsoft.com/office/drawing/2014/chart" uri="{C3380CC4-5D6E-409C-BE32-E72D297353CC}">
              <c16:uniqueId val="{00000002-7892-47AB-B1B9-FA5ACE9A1FD8}"/>
            </c:ext>
          </c:extLst>
        </c:ser>
        <c:dLbls>
          <c:showLegendKey val="0"/>
          <c:showVal val="0"/>
          <c:showCatName val="0"/>
          <c:showSerName val="0"/>
          <c:showPercent val="0"/>
          <c:showBubbleSize val="0"/>
        </c:dLbls>
        <c:smooth val="0"/>
        <c:axId val="191146448"/>
        <c:axId val="191146928"/>
      </c:lineChart>
      <c:dateAx>
        <c:axId val="191146448"/>
        <c:scaling>
          <c:orientation val="minMax"/>
        </c:scaling>
        <c:delete val="0"/>
        <c:axPos val="b"/>
        <c:numFmt formatCode="[$-40C]mmm\-yy;@" sourceLinked="1"/>
        <c:majorTickMark val="none"/>
        <c:minorTickMark val="none"/>
        <c:tickLblPos val="nextTo"/>
        <c:spPr>
          <a:noFill/>
          <a:ln w="9525" cap="flat" cmpd="sng" algn="ctr">
            <a:solidFill>
              <a:schemeClr val="tx1">
                <a:lumMod val="15000"/>
                <a:lumOff val="85000"/>
              </a:schemeClr>
            </a:solidFill>
            <a:round/>
          </a:ln>
          <a:effectLst/>
        </c:spPr>
        <c:txPr>
          <a:bodyPr rot="-3360000" spcFirstLastPara="1" vertOverflow="ellipsis"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crossAx val="191146928"/>
        <c:crosses val="autoZero"/>
        <c:auto val="1"/>
        <c:lblOffset val="100"/>
        <c:baseTimeUnit val="months"/>
        <c:majorUnit val="3"/>
        <c:majorTimeUnit val="months"/>
      </c:dateAx>
      <c:valAx>
        <c:axId val="191146928"/>
        <c:scaling>
          <c:orientation val="minMax"/>
          <c:max val="800"/>
          <c:min val="-5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600" b="1" i="1" u="none" strike="noStrike" kern="1200" baseline="0">
                <a:solidFill>
                  <a:sysClr val="windowText" lastClr="000000"/>
                </a:solidFill>
                <a:latin typeface="+mn-lt"/>
                <a:ea typeface="+mn-ea"/>
                <a:cs typeface="+mn-cs"/>
              </a:defRPr>
            </a:pPr>
            <a:endParaRPr lang="fr-BF"/>
          </a:p>
        </c:txPr>
        <c:crossAx val="191146448"/>
        <c:crosses val="autoZero"/>
        <c:crossBetween val="between"/>
        <c:minorUnit val="200"/>
      </c:valAx>
      <c:spPr>
        <a:solidFill>
          <a:schemeClr val="bg1"/>
        </a:solidFill>
        <a:ln w="12700">
          <a:solidFill>
            <a:schemeClr val="bg1"/>
          </a:solidFill>
        </a:ln>
        <a:effectLst/>
      </c:spPr>
    </c:plotArea>
    <c:legend>
      <c:legendPos val="b"/>
      <c:legendEntry>
        <c:idx val="0"/>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BF"/>
          </a:p>
        </c:txPr>
      </c:legendEntry>
      <c:legendEntry>
        <c:idx val="1"/>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BF"/>
          </a:p>
        </c:txPr>
      </c:legendEntry>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BF"/>
          </a:p>
        </c:txPr>
      </c:legendEntry>
      <c:layout>
        <c:manualLayout>
          <c:xMode val="edge"/>
          <c:yMode val="edge"/>
          <c:x val="9.0532988490650505E-3"/>
          <c:y val="0.84942739556123503"/>
          <c:w val="0.98189340230186994"/>
          <c:h val="0.10215135399244546"/>
        </c:manualLayout>
      </c:layout>
      <c:overlay val="0"/>
      <c:spPr>
        <a:noFill/>
        <a:ln>
          <a:noFill/>
        </a:ln>
        <a:effectLst/>
      </c:spPr>
      <c:txPr>
        <a:bodyPr rot="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alpha val="99000"/>
        </a:srgbClr>
      </a:solidFill>
      <a:round/>
    </a:ln>
    <a:effectLst/>
  </c:spPr>
  <c:txPr>
    <a:bodyPr/>
    <a:lstStyle/>
    <a:p>
      <a:pPr>
        <a:defRPr/>
      </a:pPr>
      <a:endParaRPr lang="fr-BF"/>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459780762698789E-2"/>
          <c:y val="6.3324782373759061E-2"/>
          <c:w val="0.90057742782152239"/>
          <c:h val="0.8083835930500024"/>
        </c:manualLayout>
      </c:layout>
      <c:lineChart>
        <c:grouping val="standard"/>
        <c:varyColors val="0"/>
        <c:ser>
          <c:idx val="0"/>
          <c:order val="0"/>
          <c:tx>
            <c:v>Compte de capital</c:v>
          </c:tx>
          <c:spPr>
            <a:ln w="28575" cap="rnd">
              <a:solidFill>
                <a:schemeClr val="accent1"/>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35.539455354062198</c:v>
              </c:pt>
              <c:pt idx="1">
                <c:v>39.035621993553328</c:v>
              </c:pt>
              <c:pt idx="2">
                <c:v>27.560898586575799</c:v>
              </c:pt>
              <c:pt idx="3">
                <c:v>71.706926997757776</c:v>
              </c:pt>
              <c:pt idx="4">
                <c:v>30.667500433147573</c:v>
              </c:pt>
              <c:pt idx="5">
                <c:v>37.80923697497046</c:v>
              </c:pt>
              <c:pt idx="6">
                <c:v>23.51079635095245</c:v>
              </c:pt>
              <c:pt idx="7">
                <c:v>33.943725453429501</c:v>
              </c:pt>
              <c:pt idx="8">
                <c:v>57.6307284613872</c:v>
              </c:pt>
              <c:pt idx="9">
                <c:v>29.337311966547407</c:v>
              </c:pt>
              <c:pt idx="10">
                <c:v>58.2651202036024</c:v>
              </c:pt>
              <c:pt idx="11">
                <c:v>66.385360566013944</c:v>
              </c:pt>
              <c:pt idx="12">
                <c:v>59.953608163650095</c:v>
              </c:pt>
              <c:pt idx="13">
                <c:v>50.244779859546114</c:v>
              </c:pt>
              <c:pt idx="14">
                <c:v>36.413333652630598</c:v>
              </c:pt>
              <c:pt idx="15">
                <c:v>90.203731656173161</c:v>
              </c:pt>
              <c:pt idx="16">
                <c:v>21.209485505134442</c:v>
              </c:pt>
              <c:pt idx="17">
                <c:v>112.50935364183782</c:v>
              </c:pt>
              <c:pt idx="18">
                <c:v>55.490523558557811</c:v>
              </c:pt>
              <c:pt idx="19">
                <c:v>71.568234596642455</c:v>
              </c:pt>
              <c:pt idx="20">
                <c:v>116.01748755111778</c:v>
              </c:pt>
              <c:pt idx="21">
                <c:v>82.479978596996801</c:v>
              </c:pt>
              <c:pt idx="22">
                <c:v>41.414264508011939</c:v>
              </c:pt>
              <c:pt idx="23">
                <c:v>38.124943035723369</c:v>
              </c:pt>
              <c:pt idx="24">
                <c:v>56.744606091391923</c:v>
              </c:pt>
              <c:pt idx="25">
                <c:v>65.794669588187972</c:v>
              </c:pt>
              <c:pt idx="26">
                <c:v>50.577934369637703</c:v>
              </c:pt>
              <c:pt idx="27">
                <c:v>65.633928670314788</c:v>
              </c:pt>
              <c:pt idx="28">
                <c:v>48.857012149937823</c:v>
              </c:pt>
              <c:pt idx="29">
                <c:v>56.405932147718772</c:v>
              </c:pt>
              <c:pt idx="30">
                <c:v>39.040870415748905</c:v>
              </c:pt>
              <c:pt idx="31">
                <c:v>88.545210937015611</c:v>
              </c:pt>
            </c:numLit>
          </c:val>
          <c:smooth val="0"/>
          <c:extLst>
            <c:ext xmlns:c16="http://schemas.microsoft.com/office/drawing/2014/chart" uri="{C3380CC4-5D6E-409C-BE32-E72D297353CC}">
              <c16:uniqueId val="{00000000-BA05-4772-9C66-773248202D9D}"/>
            </c:ext>
          </c:extLst>
        </c:ser>
        <c:ser>
          <c:idx val="1"/>
          <c:order val="1"/>
          <c:tx>
            <c:v>Compte financier</c:v>
          </c:tx>
          <c:spPr>
            <a:ln w="28575" cap="rnd">
              <a:solidFill>
                <a:schemeClr val="accent2"/>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64.496545607270576</c:v>
              </c:pt>
              <c:pt idx="1">
                <c:v>-187.53147791728958</c:v>
              </c:pt>
              <c:pt idx="2">
                <c:v>44.574838015607256</c:v>
              </c:pt>
              <c:pt idx="3">
                <c:v>-287.24484383624406</c:v>
              </c:pt>
              <c:pt idx="4">
                <c:v>-32.778491522880181</c:v>
              </c:pt>
              <c:pt idx="5">
                <c:v>-53.175509419004712</c:v>
              </c:pt>
              <c:pt idx="6">
                <c:v>36.230342246825629</c:v>
              </c:pt>
              <c:pt idx="7">
                <c:v>-193.95428901832253</c:v>
              </c:pt>
              <c:pt idx="8">
                <c:v>18.066135014244004</c:v>
              </c:pt>
              <c:pt idx="9">
                <c:v>-376.09854231031386</c:v>
              </c:pt>
              <c:pt idx="10">
                <c:v>256.19400370933818</c:v>
              </c:pt>
              <c:pt idx="11">
                <c:v>103.26652058193551</c:v>
              </c:pt>
              <c:pt idx="12">
                <c:v>-135.34021266242615</c:v>
              </c:pt>
              <c:pt idx="13">
                <c:v>-84.300236890898972</c:v>
              </c:pt>
              <c:pt idx="14">
                <c:v>33.728624953392774</c:v>
              </c:pt>
              <c:pt idx="15">
                <c:v>-235.18719047642767</c:v>
              </c:pt>
              <c:pt idx="16">
                <c:v>191.02087678502804</c:v>
              </c:pt>
              <c:pt idx="17">
                <c:v>32.258051498228973</c:v>
              </c:pt>
              <c:pt idx="18">
                <c:v>-375.97704663083402</c:v>
              </c:pt>
              <c:pt idx="19">
                <c:v>166.82042471201908</c:v>
              </c:pt>
              <c:pt idx="20">
                <c:v>310.39966408996355</c:v>
              </c:pt>
              <c:pt idx="21">
                <c:v>-270.96362992991385</c:v>
              </c:pt>
              <c:pt idx="22">
                <c:v>-189.51611976246093</c:v>
              </c:pt>
              <c:pt idx="23">
                <c:v>83.702722871827191</c:v>
              </c:pt>
              <c:pt idx="24">
                <c:v>-269.35252611566341</c:v>
              </c:pt>
              <c:pt idx="25">
                <c:v>-258.81498801387863</c:v>
              </c:pt>
              <c:pt idx="26">
                <c:v>193.07331576936238</c:v>
              </c:pt>
              <c:pt idx="27">
                <c:v>-294.64539321706445</c:v>
              </c:pt>
              <c:pt idx="28">
                <c:v>28.873703730897279</c:v>
              </c:pt>
              <c:pt idx="29">
                <c:v>315.20507954873796</c:v>
              </c:pt>
              <c:pt idx="30">
                <c:v>212.72742767262733</c:v>
              </c:pt>
              <c:pt idx="31">
                <c:v>230.06834878617153</c:v>
              </c:pt>
            </c:numLit>
          </c:val>
          <c:smooth val="0"/>
          <c:extLst>
            <c:ext xmlns:c16="http://schemas.microsoft.com/office/drawing/2014/chart" uri="{C3380CC4-5D6E-409C-BE32-E72D297353CC}">
              <c16:uniqueId val="{00000001-BA05-4772-9C66-773248202D9D}"/>
            </c:ext>
          </c:extLst>
        </c:ser>
        <c:ser>
          <c:idx val="2"/>
          <c:order val="2"/>
          <c:tx>
            <c:v>Solde global</c:v>
          </c:tx>
          <c:spPr>
            <a:ln w="28575" cap="rnd">
              <a:solidFill>
                <a:schemeClr val="accent3"/>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44.858560032877492</c:v>
              </c:pt>
              <c:pt idx="1">
                <c:v>107.15000546500005</c:v>
              </c:pt>
              <c:pt idx="2">
                <c:v>-235.57161195599994</c:v>
              </c:pt>
              <c:pt idx="3">
                <c:v>196.94772666799992</c:v>
              </c:pt>
              <c:pt idx="4">
                <c:v>69.263317403000087</c:v>
              </c:pt>
              <c:pt idx="5">
                <c:v>-46.06797484982178</c:v>
              </c:pt>
              <c:pt idx="6">
                <c:v>-160.10642601717817</c:v>
              </c:pt>
              <c:pt idx="7">
                <c:v>204.3162276743073</c:v>
              </c:pt>
              <c:pt idx="8">
                <c:v>62.438854415445078</c:v>
              </c:pt>
              <c:pt idx="9">
                <c:v>391.82767832901158</c:v>
              </c:pt>
              <c:pt idx="10">
                <c:v>-103.6455249239995</c:v>
              </c:pt>
              <c:pt idx="11">
                <c:v>124.51014069448766</c:v>
              </c:pt>
              <c:pt idx="12">
                <c:v>376.81777509751242</c:v>
              </c:pt>
              <c:pt idx="13">
                <c:v>185.84919302012889</c:v>
              </c:pt>
              <c:pt idx="14">
                <c:v>-81.221603714129415</c:v>
              </c:pt>
              <c:pt idx="15">
                <c:v>205.52992333300017</c:v>
              </c:pt>
              <c:pt idx="16">
                <c:v>-230.14579581100003</c:v>
              </c:pt>
              <c:pt idx="17">
                <c:v>-109.50819866899974</c:v>
              </c:pt>
              <c:pt idx="18">
                <c:v>-37.72012280400083</c:v>
              </c:pt>
              <c:pt idx="19">
                <c:v>-287.30767093199955</c:v>
              </c:pt>
              <c:pt idx="20">
                <c:v>-314.32098015700001</c:v>
              </c:pt>
              <c:pt idx="21">
                <c:v>212.55212870799988</c:v>
              </c:pt>
              <c:pt idx="22">
                <c:v>30.480062036000483</c:v>
              </c:pt>
              <c:pt idx="23">
                <c:v>-274.49767641500023</c:v>
              </c:pt>
              <c:pt idx="24">
                <c:v>245.02248983899992</c:v>
              </c:pt>
              <c:pt idx="25">
                <c:v>232.1258220939996</c:v>
              </c:pt>
              <c:pt idx="26">
                <c:v>-294.54268541699969</c:v>
              </c:pt>
              <c:pt idx="27">
                <c:v>266.32277519799948</c:v>
              </c:pt>
              <c:pt idx="28">
                <c:v>270.61550905400009</c:v>
              </c:pt>
              <c:pt idx="29">
                <c:v>89.382690635000273</c:v>
              </c:pt>
              <c:pt idx="30">
                <c:v>24.472606704000064</c:v>
              </c:pt>
              <c:pt idx="31">
                <c:v>640.72261578400082</c:v>
              </c:pt>
            </c:numLit>
          </c:val>
          <c:smooth val="0"/>
          <c:extLst>
            <c:ext xmlns:c16="http://schemas.microsoft.com/office/drawing/2014/chart" uri="{C3380CC4-5D6E-409C-BE32-E72D297353CC}">
              <c16:uniqueId val="{00000002-BA05-4772-9C66-773248202D9D}"/>
            </c:ext>
          </c:extLst>
        </c:ser>
        <c:dLbls>
          <c:showLegendKey val="0"/>
          <c:showVal val="0"/>
          <c:showCatName val="0"/>
          <c:showSerName val="0"/>
          <c:showPercent val="0"/>
          <c:showBubbleSize val="0"/>
        </c:dLbls>
        <c:smooth val="0"/>
        <c:axId val="191146448"/>
        <c:axId val="191146928"/>
      </c:lineChart>
      <c:dateAx>
        <c:axId val="191146448"/>
        <c:scaling>
          <c:orientation val="minMax"/>
        </c:scaling>
        <c:delete val="0"/>
        <c:axPos val="b"/>
        <c:numFmt formatCode="[$-40C]mmm\-yy;@" sourceLinked="1"/>
        <c:majorTickMark val="none"/>
        <c:minorTickMark val="none"/>
        <c:tickLblPos val="nextTo"/>
        <c:spPr>
          <a:noFill/>
          <a:ln w="9525" cap="flat" cmpd="sng" algn="ctr">
            <a:solidFill>
              <a:schemeClr val="tx1">
                <a:lumMod val="15000"/>
                <a:lumOff val="85000"/>
              </a:schemeClr>
            </a:solidFill>
            <a:round/>
          </a:ln>
          <a:effectLst/>
        </c:spPr>
        <c:txPr>
          <a:bodyPr rot="-3360000" spcFirstLastPara="1" vertOverflow="ellipsis"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crossAx val="191146928"/>
        <c:crosses val="autoZero"/>
        <c:auto val="1"/>
        <c:lblOffset val="100"/>
        <c:baseTimeUnit val="months"/>
        <c:majorUnit val="3"/>
        <c:majorTimeUnit val="months"/>
      </c:dateAx>
      <c:valAx>
        <c:axId val="191146928"/>
        <c:scaling>
          <c:orientation val="minMax"/>
          <c:max val="420"/>
          <c:min val="-35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600" b="1" i="1" u="none" strike="noStrike" kern="1200" baseline="0">
                <a:solidFill>
                  <a:schemeClr val="tx1">
                    <a:lumMod val="65000"/>
                    <a:lumOff val="35000"/>
                  </a:schemeClr>
                </a:solidFill>
                <a:latin typeface="+mn-lt"/>
                <a:ea typeface="+mn-ea"/>
                <a:cs typeface="+mn-cs"/>
              </a:defRPr>
            </a:pPr>
            <a:endParaRPr lang="fr-BF"/>
          </a:p>
        </c:txPr>
        <c:crossAx val="191146448"/>
        <c:crosses val="autoZero"/>
        <c:crossBetween val="between"/>
      </c:valAx>
      <c:spPr>
        <a:solidFill>
          <a:schemeClr val="bg1"/>
        </a:solidFill>
        <a:ln w="12700">
          <a:solidFill>
            <a:schemeClr val="bg1"/>
          </a:solid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legendEntry>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legendEntry>
      <c:layout>
        <c:manualLayout>
          <c:xMode val="edge"/>
          <c:yMode val="edge"/>
          <c:x val="5.8112882948454958E-2"/>
          <c:y val="0.88459157329672788"/>
          <c:w val="0.8837740135424248"/>
          <c:h val="0.10868598796391471"/>
        </c:manualLayout>
      </c:layout>
      <c:overlay val="0"/>
      <c:spPr>
        <a:noFill/>
        <a:ln>
          <a:noFill/>
        </a:ln>
        <a:effectLst/>
      </c:spPr>
      <c:txPr>
        <a:bodyPr rot="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55885464811961E-2"/>
          <c:y val="2.6643051733340726E-2"/>
          <c:w val="0.89827551259062899"/>
          <c:h val="0.84506541475170815"/>
        </c:manualLayout>
      </c:layout>
      <c:lineChart>
        <c:grouping val="standard"/>
        <c:varyColors val="0"/>
        <c:ser>
          <c:idx val="0"/>
          <c:order val="0"/>
          <c:tx>
            <c:v>Compte de capital</c:v>
          </c:tx>
          <c:spPr>
            <a:ln w="28575" cap="rnd">
              <a:solidFill>
                <a:schemeClr val="accent1"/>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35.539455354062198</c:v>
              </c:pt>
              <c:pt idx="1">
                <c:v>39.035621993553328</c:v>
              </c:pt>
              <c:pt idx="2">
                <c:v>27.560898586575799</c:v>
              </c:pt>
              <c:pt idx="3">
                <c:v>71.706926997757776</c:v>
              </c:pt>
              <c:pt idx="4">
                <c:v>30.667500433147573</c:v>
              </c:pt>
              <c:pt idx="5">
                <c:v>37.80923697497046</c:v>
              </c:pt>
              <c:pt idx="6">
                <c:v>23.51079635095245</c:v>
              </c:pt>
              <c:pt idx="7">
                <c:v>33.943725453429501</c:v>
              </c:pt>
              <c:pt idx="8">
                <c:v>57.6307284613872</c:v>
              </c:pt>
              <c:pt idx="9">
                <c:v>29.337311966547407</c:v>
              </c:pt>
              <c:pt idx="10">
                <c:v>58.2651202036024</c:v>
              </c:pt>
              <c:pt idx="11">
                <c:v>66.385360566013944</c:v>
              </c:pt>
              <c:pt idx="12">
                <c:v>59.953608163650095</c:v>
              </c:pt>
              <c:pt idx="13">
                <c:v>50.244779859546114</c:v>
              </c:pt>
              <c:pt idx="14">
                <c:v>36.413333652630598</c:v>
              </c:pt>
              <c:pt idx="15">
                <c:v>90.203731656173161</c:v>
              </c:pt>
              <c:pt idx="16">
                <c:v>21.209485505134442</c:v>
              </c:pt>
              <c:pt idx="17">
                <c:v>112.50935364183782</c:v>
              </c:pt>
              <c:pt idx="18">
                <c:v>55.490523558557811</c:v>
              </c:pt>
              <c:pt idx="19">
                <c:v>71.568234596642455</c:v>
              </c:pt>
              <c:pt idx="20">
                <c:v>116.01748755111778</c:v>
              </c:pt>
              <c:pt idx="21">
                <c:v>82.479978596996801</c:v>
              </c:pt>
              <c:pt idx="22">
                <c:v>41.414264508011939</c:v>
              </c:pt>
              <c:pt idx="23">
                <c:v>38.124943035723369</c:v>
              </c:pt>
              <c:pt idx="24">
                <c:v>56.744606091391923</c:v>
              </c:pt>
              <c:pt idx="25">
                <c:v>65.794669588187972</c:v>
              </c:pt>
              <c:pt idx="26">
                <c:v>50.577934369637703</c:v>
              </c:pt>
              <c:pt idx="27">
                <c:v>65.633928670314788</c:v>
              </c:pt>
              <c:pt idx="28">
                <c:v>48.857012149937823</c:v>
              </c:pt>
              <c:pt idx="29">
                <c:v>56.405932147718772</c:v>
              </c:pt>
              <c:pt idx="30">
                <c:v>39.040870415748905</c:v>
              </c:pt>
              <c:pt idx="31">
                <c:v>88.545210937015611</c:v>
              </c:pt>
            </c:numLit>
          </c:val>
          <c:smooth val="0"/>
          <c:extLst>
            <c:ext xmlns:c16="http://schemas.microsoft.com/office/drawing/2014/chart" uri="{C3380CC4-5D6E-409C-BE32-E72D297353CC}">
              <c16:uniqueId val="{00000000-6E47-4B11-B90D-2B8235515702}"/>
            </c:ext>
          </c:extLst>
        </c:ser>
        <c:ser>
          <c:idx val="1"/>
          <c:order val="1"/>
          <c:tx>
            <c:v>Compte financier</c:v>
          </c:tx>
          <c:spPr>
            <a:ln w="28575" cap="rnd">
              <a:solidFill>
                <a:schemeClr val="accent2"/>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64.496545607270576</c:v>
              </c:pt>
              <c:pt idx="1">
                <c:v>-187.53147791728958</c:v>
              </c:pt>
              <c:pt idx="2">
                <c:v>44.574838015607256</c:v>
              </c:pt>
              <c:pt idx="3">
                <c:v>-287.24484383624406</c:v>
              </c:pt>
              <c:pt idx="4">
                <c:v>-32.778491522880181</c:v>
              </c:pt>
              <c:pt idx="5">
                <c:v>-53.175509419004712</c:v>
              </c:pt>
              <c:pt idx="6">
                <c:v>36.230342246825629</c:v>
              </c:pt>
              <c:pt idx="7">
                <c:v>-193.95428901832253</c:v>
              </c:pt>
              <c:pt idx="8">
                <c:v>18.066135014244004</c:v>
              </c:pt>
              <c:pt idx="9">
                <c:v>-376.09854231031386</c:v>
              </c:pt>
              <c:pt idx="10">
                <c:v>256.19400370933818</c:v>
              </c:pt>
              <c:pt idx="11">
                <c:v>103.26652058193551</c:v>
              </c:pt>
              <c:pt idx="12">
                <c:v>-135.34021266242615</c:v>
              </c:pt>
              <c:pt idx="13">
                <c:v>-84.300236890898972</c:v>
              </c:pt>
              <c:pt idx="14">
                <c:v>33.728624953392774</c:v>
              </c:pt>
              <c:pt idx="15">
                <c:v>-235.18719047642767</c:v>
              </c:pt>
              <c:pt idx="16">
                <c:v>191.02087678502804</c:v>
              </c:pt>
              <c:pt idx="17">
                <c:v>32.258051498228973</c:v>
              </c:pt>
              <c:pt idx="18">
                <c:v>-375.97704663083402</c:v>
              </c:pt>
              <c:pt idx="19">
                <c:v>166.82042471201908</c:v>
              </c:pt>
              <c:pt idx="20">
                <c:v>310.39966408996355</c:v>
              </c:pt>
              <c:pt idx="21">
                <c:v>-270.96362992991385</c:v>
              </c:pt>
              <c:pt idx="22">
                <c:v>-189.51611976246093</c:v>
              </c:pt>
              <c:pt idx="23">
                <c:v>83.702722871827191</c:v>
              </c:pt>
              <c:pt idx="24">
                <c:v>-269.35252611566341</c:v>
              </c:pt>
              <c:pt idx="25">
                <c:v>-258.81498801387863</c:v>
              </c:pt>
              <c:pt idx="26">
                <c:v>193.07331576936238</c:v>
              </c:pt>
              <c:pt idx="27">
                <c:v>-294.64539321706445</c:v>
              </c:pt>
              <c:pt idx="28">
                <c:v>28.873703730897279</c:v>
              </c:pt>
              <c:pt idx="29">
                <c:v>315.20507954873796</c:v>
              </c:pt>
              <c:pt idx="30">
                <c:v>212.72742767262733</c:v>
              </c:pt>
              <c:pt idx="31">
                <c:v>230.06834878617153</c:v>
              </c:pt>
            </c:numLit>
          </c:val>
          <c:smooth val="0"/>
          <c:extLst>
            <c:ext xmlns:c16="http://schemas.microsoft.com/office/drawing/2014/chart" uri="{C3380CC4-5D6E-409C-BE32-E72D297353CC}">
              <c16:uniqueId val="{00000001-6E47-4B11-B90D-2B8235515702}"/>
            </c:ext>
          </c:extLst>
        </c:ser>
        <c:ser>
          <c:idx val="2"/>
          <c:order val="2"/>
          <c:tx>
            <c:v>Solde global</c:v>
          </c:tx>
          <c:spPr>
            <a:ln w="28575" cap="rnd">
              <a:solidFill>
                <a:schemeClr val="accent3"/>
              </a:solidFill>
              <a:round/>
            </a:ln>
            <a:effectLst/>
          </c:spPr>
          <c:marker>
            <c:symbol val="none"/>
          </c:marker>
          <c:cat>
            <c:numLit>
              <c:formatCode>[$-40C]mmm\-yy;@</c:formatCode>
              <c:ptCount val="20"/>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numLit>
          </c:cat>
          <c:val>
            <c:numLit>
              <c:formatCode>#\ ##0.0</c:formatCode>
              <c:ptCount val="32"/>
              <c:pt idx="0">
                <c:v>44.858560032877492</c:v>
              </c:pt>
              <c:pt idx="1">
                <c:v>107.15000546500005</c:v>
              </c:pt>
              <c:pt idx="2">
                <c:v>-235.57161195599994</c:v>
              </c:pt>
              <c:pt idx="3">
                <c:v>196.94772666799992</c:v>
              </c:pt>
              <c:pt idx="4">
                <c:v>69.263317403000087</c:v>
              </c:pt>
              <c:pt idx="5">
                <c:v>-46.06797484982178</c:v>
              </c:pt>
              <c:pt idx="6">
                <c:v>-160.10642601717817</c:v>
              </c:pt>
              <c:pt idx="7">
                <c:v>204.3162276743073</c:v>
              </c:pt>
              <c:pt idx="8">
                <c:v>62.438854415445078</c:v>
              </c:pt>
              <c:pt idx="9">
                <c:v>391.82767832901158</c:v>
              </c:pt>
              <c:pt idx="10">
                <c:v>-103.6455249239995</c:v>
              </c:pt>
              <c:pt idx="11">
                <c:v>124.51014069448766</c:v>
              </c:pt>
              <c:pt idx="12">
                <c:v>376.81777509751242</c:v>
              </c:pt>
              <c:pt idx="13">
                <c:v>185.84919302012889</c:v>
              </c:pt>
              <c:pt idx="14">
                <c:v>-81.221603714129415</c:v>
              </c:pt>
              <c:pt idx="15">
                <c:v>205.52992333300017</c:v>
              </c:pt>
              <c:pt idx="16">
                <c:v>-230.14579581100003</c:v>
              </c:pt>
              <c:pt idx="17">
                <c:v>-109.50819866899974</c:v>
              </c:pt>
              <c:pt idx="18">
                <c:v>-37.72012280400083</c:v>
              </c:pt>
              <c:pt idx="19">
                <c:v>-287.30767093199955</c:v>
              </c:pt>
              <c:pt idx="20">
                <c:v>-314.32098015700001</c:v>
              </c:pt>
              <c:pt idx="21">
                <c:v>212.55212870799988</c:v>
              </c:pt>
              <c:pt idx="22">
                <c:v>30.480062036000483</c:v>
              </c:pt>
              <c:pt idx="23">
                <c:v>-274.49767641500023</c:v>
              </c:pt>
              <c:pt idx="24">
                <c:v>245.02248983899992</c:v>
              </c:pt>
              <c:pt idx="25">
                <c:v>232.1258220939996</c:v>
              </c:pt>
              <c:pt idx="26">
                <c:v>-294.54268541699969</c:v>
              </c:pt>
              <c:pt idx="27">
                <c:v>266.32277519799948</c:v>
              </c:pt>
              <c:pt idx="28">
                <c:v>270.61550905400009</c:v>
              </c:pt>
              <c:pt idx="29">
                <c:v>89.382690635000273</c:v>
              </c:pt>
              <c:pt idx="30">
                <c:v>24.472606704000064</c:v>
              </c:pt>
              <c:pt idx="31">
                <c:v>640.72261578400082</c:v>
              </c:pt>
            </c:numLit>
          </c:val>
          <c:smooth val="0"/>
          <c:extLst>
            <c:ext xmlns:c16="http://schemas.microsoft.com/office/drawing/2014/chart" uri="{C3380CC4-5D6E-409C-BE32-E72D297353CC}">
              <c16:uniqueId val="{00000002-6E47-4B11-B90D-2B8235515702}"/>
            </c:ext>
          </c:extLst>
        </c:ser>
        <c:dLbls>
          <c:showLegendKey val="0"/>
          <c:showVal val="0"/>
          <c:showCatName val="0"/>
          <c:showSerName val="0"/>
          <c:showPercent val="0"/>
          <c:showBubbleSize val="0"/>
        </c:dLbls>
        <c:smooth val="0"/>
        <c:axId val="191146448"/>
        <c:axId val="191146928"/>
      </c:lineChart>
      <c:dateAx>
        <c:axId val="191146448"/>
        <c:scaling>
          <c:orientation val="minMax"/>
        </c:scaling>
        <c:delete val="0"/>
        <c:axPos val="b"/>
        <c:numFmt formatCode="[$-40C]mmm\-yy;@" sourceLinked="1"/>
        <c:majorTickMark val="none"/>
        <c:minorTickMark val="none"/>
        <c:tickLblPos val="nextTo"/>
        <c:spPr>
          <a:noFill/>
          <a:ln w="9525" cap="flat" cmpd="sng" algn="ctr">
            <a:solidFill>
              <a:schemeClr val="tx1">
                <a:lumMod val="15000"/>
                <a:lumOff val="85000"/>
              </a:schemeClr>
            </a:solidFill>
            <a:round/>
          </a:ln>
          <a:effectLst/>
        </c:spPr>
        <c:txPr>
          <a:bodyPr rot="-3360000" spcFirstLastPara="1" vertOverflow="ellipsis" wrap="square" anchor="ctr" anchorCtr="1"/>
          <a:lstStyle/>
          <a:p>
            <a:pPr>
              <a:defRPr sz="600" b="1" i="0" u="none" strike="noStrike" kern="1200" baseline="0">
                <a:solidFill>
                  <a:schemeClr val="tx1">
                    <a:lumMod val="65000"/>
                    <a:lumOff val="35000"/>
                  </a:schemeClr>
                </a:solidFill>
                <a:latin typeface="+mn-lt"/>
                <a:ea typeface="+mn-ea"/>
                <a:cs typeface="+mn-cs"/>
              </a:defRPr>
            </a:pPr>
            <a:endParaRPr lang="fr-BF"/>
          </a:p>
        </c:txPr>
        <c:crossAx val="191146928"/>
        <c:crosses val="autoZero"/>
        <c:auto val="1"/>
        <c:lblOffset val="100"/>
        <c:baseTimeUnit val="months"/>
        <c:majorUnit val="3"/>
        <c:majorTimeUnit val="months"/>
      </c:dateAx>
      <c:valAx>
        <c:axId val="191146928"/>
        <c:scaling>
          <c:orientation val="minMax"/>
          <c:max val="420"/>
          <c:min val="-4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600" b="1" i="1" u="none" strike="noStrike" kern="1200" baseline="0">
                <a:solidFill>
                  <a:schemeClr val="tx1">
                    <a:lumMod val="65000"/>
                    <a:lumOff val="35000"/>
                  </a:schemeClr>
                </a:solidFill>
                <a:latin typeface="+mn-lt"/>
                <a:ea typeface="+mn-ea"/>
                <a:cs typeface="+mn-cs"/>
              </a:defRPr>
            </a:pPr>
            <a:endParaRPr lang="fr-BF"/>
          </a:p>
        </c:txPr>
        <c:crossAx val="191146448"/>
        <c:crosses val="autoZero"/>
        <c:crossBetween val="between"/>
      </c:valAx>
      <c:spPr>
        <a:solidFill>
          <a:schemeClr val="bg1"/>
        </a:solidFill>
        <a:ln w="12700">
          <a:solidFill>
            <a:schemeClr val="bg1"/>
          </a:solidFill>
        </a:ln>
        <a:effectLst/>
      </c:spPr>
    </c:plotArea>
    <c:legend>
      <c:legendPos val="b"/>
      <c:layout>
        <c:manualLayout>
          <c:xMode val="edge"/>
          <c:yMode val="edge"/>
          <c:x val="4.3053380703649662E-2"/>
          <c:y val="0.88459157329672788"/>
          <c:w val="0.92237957879027488"/>
          <c:h val="8.300868576657263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93039709658115E-2"/>
          <c:y val="2.6938777241766174E-2"/>
          <c:w val="0.88261467764457568"/>
          <c:h val="0.63121889763779526"/>
        </c:manualLayout>
      </c:layout>
      <c:barChart>
        <c:barDir val="col"/>
        <c:grouping val="percentStacked"/>
        <c:varyColors val="0"/>
        <c:ser>
          <c:idx val="2"/>
          <c:order val="2"/>
          <c:tx>
            <c:v>Animaux vivants et produits du règne animal</c:v>
          </c:tx>
          <c:spPr>
            <a:solidFill>
              <a:schemeClr val="accent3"/>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16101.313364</c:v>
              </c:pt>
              <c:pt idx="1">
                <c:v>16038.684231000001</c:v>
              </c:pt>
              <c:pt idx="2">
                <c:v>19511.128596999999</c:v>
              </c:pt>
              <c:pt idx="3">
                <c:v>19115.360970000002</c:v>
              </c:pt>
              <c:pt idx="4">
                <c:v>21373.364012000002</c:v>
              </c:pt>
            </c:numLit>
          </c:val>
          <c:extLst>
            <c:ext xmlns:c16="http://schemas.microsoft.com/office/drawing/2014/chart" uri="{C3380CC4-5D6E-409C-BE32-E72D297353CC}">
              <c16:uniqueId val="{00000000-999B-4CBB-8106-673EA9DF3DC9}"/>
            </c:ext>
          </c:extLst>
        </c:ser>
        <c:ser>
          <c:idx val="3"/>
          <c:order val="3"/>
          <c:tx>
            <c:v>Produits du règne végéta</c:v>
          </c:tx>
          <c:spPr>
            <a:solidFill>
              <a:schemeClr val="accent4"/>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55589.049173500003</c:v>
              </c:pt>
              <c:pt idx="1">
                <c:v>53968.826777000002</c:v>
              </c:pt>
              <c:pt idx="2">
                <c:v>42543.176340999999</c:v>
              </c:pt>
              <c:pt idx="3">
                <c:v>48007.524874000002</c:v>
              </c:pt>
              <c:pt idx="4">
                <c:v>57029.910845999999</c:v>
              </c:pt>
            </c:numLit>
          </c:val>
          <c:extLst>
            <c:ext xmlns:c16="http://schemas.microsoft.com/office/drawing/2014/chart" uri="{C3380CC4-5D6E-409C-BE32-E72D297353CC}">
              <c16:uniqueId val="{00000001-999B-4CBB-8106-673EA9DF3DC9}"/>
            </c:ext>
          </c:extLst>
        </c:ser>
        <c:ser>
          <c:idx val="4"/>
          <c:order val="4"/>
          <c:tx>
            <c:v>Produits des industries alimentaires ; boissons, alcools</c:v>
          </c:tx>
          <c:spPr>
            <a:solidFill>
              <a:schemeClr val="accent5"/>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47234.362583000002</c:v>
              </c:pt>
              <c:pt idx="1">
                <c:v>43595.330860229995</c:v>
              </c:pt>
              <c:pt idx="2">
                <c:v>46211.837243000002</c:v>
              </c:pt>
              <c:pt idx="3">
                <c:v>49616.854666730003</c:v>
              </c:pt>
              <c:pt idx="4">
                <c:v>56204.921520999997</c:v>
              </c:pt>
            </c:numLit>
          </c:val>
          <c:extLst>
            <c:ext xmlns:c16="http://schemas.microsoft.com/office/drawing/2014/chart" uri="{C3380CC4-5D6E-409C-BE32-E72D297353CC}">
              <c16:uniqueId val="{00000002-999B-4CBB-8106-673EA9DF3DC9}"/>
            </c:ext>
          </c:extLst>
        </c:ser>
        <c:ser>
          <c:idx val="5"/>
          <c:order val="5"/>
          <c:tx>
            <c:v>Produits minéraux</c:v>
          </c:tx>
          <c:spPr>
            <a:solidFill>
              <a:schemeClr val="accent6"/>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471420.38863631297</c:v>
              </c:pt>
              <c:pt idx="1">
                <c:v>333250.03616825002</c:v>
              </c:pt>
              <c:pt idx="2">
                <c:v>399799.12147409993</c:v>
              </c:pt>
              <c:pt idx="3">
                <c:v>404687.72786792001</c:v>
              </c:pt>
              <c:pt idx="4">
                <c:v>392918.98249248997</c:v>
              </c:pt>
            </c:numLit>
          </c:val>
          <c:extLst>
            <c:ext xmlns:c16="http://schemas.microsoft.com/office/drawing/2014/chart" uri="{C3380CC4-5D6E-409C-BE32-E72D297353CC}">
              <c16:uniqueId val="{00000003-999B-4CBB-8106-673EA9DF3DC9}"/>
            </c:ext>
          </c:extLst>
        </c:ser>
        <c:ser>
          <c:idx val="6"/>
          <c:order val="6"/>
          <c:tx>
            <c:v>Matières textiles et ouvrages en ces matières</c:v>
          </c:tx>
          <c:spPr>
            <a:solidFill>
              <a:schemeClr val="accent1">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14002.222092066</c:v>
              </c:pt>
              <c:pt idx="1">
                <c:v>20308.02711381</c:v>
              </c:pt>
              <c:pt idx="2">
                <c:v>30150.8487035</c:v>
              </c:pt>
              <c:pt idx="3">
                <c:v>14631.07219601</c:v>
              </c:pt>
              <c:pt idx="4">
                <c:v>17088.190689929997</c:v>
              </c:pt>
            </c:numLit>
          </c:val>
          <c:extLst>
            <c:ext xmlns:c16="http://schemas.microsoft.com/office/drawing/2014/chart" uri="{C3380CC4-5D6E-409C-BE32-E72D297353CC}">
              <c16:uniqueId val="{00000004-999B-4CBB-8106-673EA9DF3DC9}"/>
            </c:ext>
          </c:extLst>
        </c:ser>
        <c:ser>
          <c:idx val="7"/>
          <c:order val="7"/>
          <c:tx>
            <c:v>Matériel de transport</c:v>
          </c:tx>
          <c:spPr>
            <a:solidFill>
              <a:schemeClr val="accent2">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63251.611013530994</c:v>
              </c:pt>
              <c:pt idx="1">
                <c:v>80054.877311999997</c:v>
              </c:pt>
              <c:pt idx="2">
                <c:v>76407.479048399997</c:v>
              </c:pt>
              <c:pt idx="3">
                <c:v>106332.46511098</c:v>
              </c:pt>
              <c:pt idx="4">
                <c:v>99839.492266839996</c:v>
              </c:pt>
            </c:numLit>
          </c:val>
          <c:extLst>
            <c:ext xmlns:c16="http://schemas.microsoft.com/office/drawing/2014/chart" uri="{C3380CC4-5D6E-409C-BE32-E72D297353CC}">
              <c16:uniqueId val="{00000005-999B-4CBB-8106-673EA9DF3DC9}"/>
            </c:ext>
          </c:extLst>
        </c:ser>
        <c:ser>
          <c:idx val="8"/>
          <c:order val="8"/>
          <c:tx>
            <c:v>Autres produits d'importation</c:v>
          </c:tx>
          <c:spPr>
            <a:solidFill>
              <a:schemeClr val="accent3">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395542.79807671404</c:v>
              </c:pt>
              <c:pt idx="1">
                <c:v>421883.85531603999</c:v>
              </c:pt>
              <c:pt idx="2">
                <c:v>444079.4580081699</c:v>
              </c:pt>
              <c:pt idx="3">
                <c:v>483682.68711169995</c:v>
              </c:pt>
              <c:pt idx="4">
                <c:v>485324.19811962009</c:v>
              </c:pt>
            </c:numLit>
          </c:val>
          <c:extLst>
            <c:ext xmlns:c16="http://schemas.microsoft.com/office/drawing/2014/chart" uri="{C3380CC4-5D6E-409C-BE32-E72D297353CC}">
              <c16:uniqueId val="{00000006-999B-4CBB-8106-673EA9DF3DC9}"/>
            </c:ext>
          </c:extLst>
        </c:ser>
        <c:dLbls>
          <c:showLegendKey val="0"/>
          <c:showVal val="0"/>
          <c:showCatName val="0"/>
          <c:showSerName val="0"/>
          <c:showPercent val="0"/>
          <c:showBubbleSize val="0"/>
        </c:dLbls>
        <c:gapWidth val="75"/>
        <c:overlap val="100"/>
        <c:axId val="1767269295"/>
        <c:axId val="1767245167"/>
        <c:extLst>
          <c:ext xmlns:c15="http://schemas.microsoft.com/office/drawing/2012/chart" uri="{02D57815-91ED-43cb-92C2-25804820EDAC}">
            <c15:filteredBarSeries>
              <c15:ser>
                <c:idx val="0"/>
                <c:order val="0"/>
                <c:tx>
                  <c:v>Importation</c:v>
                </c:tx>
                <c:spPr>
                  <a:solidFill>
                    <a:schemeClr val="accent1"/>
                  </a:solidFill>
                  <a:ln>
                    <a:noFill/>
                  </a:ln>
                  <a:effectLst/>
                </c:spPr>
                <c:invertIfNegative val="0"/>
                <c:cat>
                  <c:strLit>
                    <c:ptCount val="5"/>
                    <c:pt idx="0">
                      <c:v>4. TRIM.2024</c:v>
                    </c:pt>
                    <c:pt idx="1">
                      <c:v>1. TRIM.2025</c:v>
                    </c:pt>
                    <c:pt idx="2">
                      <c:v>2. TRIM.2025</c:v>
                    </c:pt>
                    <c:pt idx="3">
                      <c:v>3. TRIM.2025</c:v>
                    </c:pt>
                    <c:pt idx="4">
                      <c:v>4. TRIM.2025</c:v>
                    </c:pt>
                  </c:strLit>
                </c:cat>
                <c:val>
                  <c:numLit>
                    <c:formatCode>#\ ##0.0</c:formatCode>
                    <c:ptCount val="5"/>
                    <c:pt idx="0">
                      <c:v>1063141.744939124</c:v>
                    </c:pt>
                    <c:pt idx="1">
                      <c:v>969099.63777833001</c:v>
                    </c:pt>
                    <c:pt idx="2">
                      <c:v>1058703.0494151697</c:v>
                    </c:pt>
                    <c:pt idx="3">
                      <c:v>1126073.69279734</c:v>
                    </c:pt>
                    <c:pt idx="4">
                      <c:v>1129779.05994788</c:v>
                    </c:pt>
                  </c:numLit>
                </c:val>
                <c:extLst>
                  <c:ext xmlns:c16="http://schemas.microsoft.com/office/drawing/2014/chart" uri="{C3380CC4-5D6E-409C-BE32-E72D297353CC}">
                    <c16:uniqueId val="{00000007-999B-4CBB-8106-673EA9DF3DC9}"/>
                  </c:ext>
                </c:extLst>
              </c15:ser>
            </c15:filteredBarSeries>
            <c15:filteredBarSeries>
              <c15:ser>
                <c:idx val="1"/>
                <c:order val="1"/>
                <c:tx>
                  <c:v>Dont</c:v>
                </c:tx>
                <c:spPr>
                  <a:solidFill>
                    <a:schemeClr val="accent2"/>
                  </a:solidFill>
                  <a:ln>
                    <a:noFill/>
                  </a:ln>
                  <a:effectLst/>
                </c:spPr>
                <c:invertIfNegative val="0"/>
                <c:cat>
                  <c:strLit>
                    <c:ptCount val="5"/>
                    <c:pt idx="0">
                      <c:v>4. TRIM.2024</c:v>
                    </c:pt>
                    <c:pt idx="1">
                      <c:v>1. TRIM.2025</c:v>
                    </c:pt>
                    <c:pt idx="2">
                      <c:v>2. TRIM.2025</c:v>
                    </c:pt>
                    <c:pt idx="3">
                      <c:v>3. TRIM.2025</c:v>
                    </c:pt>
                    <c:pt idx="4">
                      <c:v>4. TRIM.2025</c:v>
                    </c:pt>
                  </c:strLit>
                </c:cat>
                <c:val>
                  <c:numLit>
                    <c:formatCode>General</c:formatCode>
                    <c:ptCount val="5"/>
                  </c:numLit>
                </c:val>
                <c:extLst xmlns:c15="http://schemas.microsoft.com/office/drawing/2012/chart">
                  <c:ext xmlns:c16="http://schemas.microsoft.com/office/drawing/2014/chart" uri="{C3380CC4-5D6E-409C-BE32-E72D297353CC}">
                    <c16:uniqueId val="{00000008-999B-4CBB-8106-673EA9DF3DC9}"/>
                  </c:ext>
                </c:extLst>
              </c15:ser>
            </c15:filteredBarSeries>
            <c15:filteredBarSeries>
              <c15:ser>
                <c:idx val="9"/>
                <c:order val="9"/>
                <c:tx>
                  <c:v>Exportation</c:v>
                </c:tx>
                <c:spPr>
                  <a:solidFill>
                    <a:schemeClr val="accent4">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_ * #\ ##0.0_)\ _$_ ;_ * \(#\ ##0.0\)\ _$_ ;_ * "-"??_)\ _$_ ;_ @_ </c:formatCode>
                    <c:ptCount val="5"/>
                    <c:pt idx="0">
                      <c:v>951649.48856600001</c:v>
                    </c:pt>
                    <c:pt idx="1">
                      <c:v>1370313.8246727998</c:v>
                    </c:pt>
                    <c:pt idx="2">
                      <c:v>1555526.0982983201</c:v>
                    </c:pt>
                    <c:pt idx="3">
                      <c:v>1449730.14702196</c:v>
                    </c:pt>
                    <c:pt idx="4">
                      <c:v>2054591.3621660899</c:v>
                    </c:pt>
                  </c:numLit>
                </c:val>
                <c:extLst xmlns:c15="http://schemas.microsoft.com/office/drawing/2012/chart">
                  <c:ext xmlns:c16="http://schemas.microsoft.com/office/drawing/2014/chart" uri="{C3380CC4-5D6E-409C-BE32-E72D297353CC}">
                    <c16:uniqueId val="{00000009-999B-4CBB-8106-673EA9DF3DC9}"/>
                  </c:ext>
                </c:extLst>
              </c15:ser>
            </c15:filteredBarSeries>
            <c15:filteredBarSeries>
              <c15:ser>
                <c:idx val="10"/>
                <c:order val="10"/>
                <c:tx>
                  <c:v>Dont</c:v>
                </c:tx>
                <c:spPr>
                  <a:solidFill>
                    <a:schemeClr val="accent5">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General</c:formatCode>
                    <c:ptCount val="5"/>
                  </c:numLit>
                </c:val>
                <c:extLst xmlns:c15="http://schemas.microsoft.com/office/drawing/2012/chart">
                  <c:ext xmlns:c16="http://schemas.microsoft.com/office/drawing/2014/chart" uri="{C3380CC4-5D6E-409C-BE32-E72D297353CC}">
                    <c16:uniqueId val="{0000000A-999B-4CBB-8106-673EA9DF3DC9}"/>
                  </c:ext>
                </c:extLst>
              </c15:ser>
            </c15:filteredBarSeries>
            <c15:filteredBarSeries>
              <c15:ser>
                <c:idx val="11"/>
                <c:order val="11"/>
                <c:tx>
                  <c:v>Animaux vivants et produits du règne animal</c:v>
                </c:tx>
                <c:spPr>
                  <a:solidFill>
                    <a:schemeClr val="accent6">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3454.5297399999999</c:v>
                    </c:pt>
                    <c:pt idx="1">
                      <c:v>2776.1432500000001</c:v>
                    </c:pt>
                    <c:pt idx="2">
                      <c:v>4168.1464089999999</c:v>
                    </c:pt>
                    <c:pt idx="3">
                      <c:v>2101.359504</c:v>
                    </c:pt>
                    <c:pt idx="4">
                      <c:v>1654.489235</c:v>
                    </c:pt>
                  </c:numLit>
                </c:val>
                <c:extLst xmlns:c15="http://schemas.microsoft.com/office/drawing/2012/chart">
                  <c:ext xmlns:c16="http://schemas.microsoft.com/office/drawing/2014/chart" uri="{C3380CC4-5D6E-409C-BE32-E72D297353CC}">
                    <c16:uniqueId val="{0000000B-999B-4CBB-8106-673EA9DF3DC9}"/>
                  </c:ext>
                </c:extLst>
              </c15:ser>
            </c15:filteredBarSeries>
            <c15:filteredBarSeries>
              <c15:ser>
                <c:idx val="12"/>
                <c:order val="12"/>
                <c:tx>
                  <c:v>Produits du règne végétal</c:v>
                </c:tx>
                <c:spPr>
                  <a:solidFill>
                    <a:schemeClr val="accent1">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21497.295312999999</c:v>
                    </c:pt>
                    <c:pt idx="1">
                      <c:v>78760.505506059999</c:v>
                    </c:pt>
                    <c:pt idx="2">
                      <c:v>119743.48073983</c:v>
                    </c:pt>
                    <c:pt idx="3">
                      <c:v>37057.451049659998</c:v>
                    </c:pt>
                    <c:pt idx="4">
                      <c:v>12205.32220409</c:v>
                    </c:pt>
                  </c:numLit>
                </c:val>
                <c:extLst xmlns:c15="http://schemas.microsoft.com/office/drawing/2012/chart">
                  <c:ext xmlns:c16="http://schemas.microsoft.com/office/drawing/2014/chart" uri="{C3380CC4-5D6E-409C-BE32-E72D297353CC}">
                    <c16:uniqueId val="{0000000C-999B-4CBB-8106-673EA9DF3DC9}"/>
                  </c:ext>
                </c:extLst>
              </c15:ser>
            </c15:filteredBarSeries>
            <c15:filteredBarSeries>
              <c15:ser>
                <c:idx val="13"/>
                <c:order val="13"/>
                <c:tx>
                  <c:v>Produits des industries alimentaires ; boissons, alcools</c:v>
                </c:tx>
                <c:spPr>
                  <a:solidFill>
                    <a:schemeClr val="accent2">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6577.9420609999997</c:v>
                    </c:pt>
                    <c:pt idx="1">
                      <c:v>5569.400885</c:v>
                    </c:pt>
                    <c:pt idx="2">
                      <c:v>5498.2540719999997</c:v>
                    </c:pt>
                    <c:pt idx="3">
                      <c:v>4936.7453919999998</c:v>
                    </c:pt>
                    <c:pt idx="4">
                      <c:v>7593.3988959999997</c:v>
                    </c:pt>
                  </c:numLit>
                </c:val>
                <c:extLst xmlns:c15="http://schemas.microsoft.com/office/drawing/2012/chart">
                  <c:ext xmlns:c16="http://schemas.microsoft.com/office/drawing/2014/chart" uri="{C3380CC4-5D6E-409C-BE32-E72D297353CC}">
                    <c16:uniqueId val="{0000000D-999B-4CBB-8106-673EA9DF3DC9}"/>
                  </c:ext>
                </c:extLst>
              </c15:ser>
            </c15:filteredBarSeries>
            <c15:filteredBarSeries>
              <c15:ser>
                <c:idx val="14"/>
                <c:order val="14"/>
                <c:tx>
                  <c:v>Produits minéraux</c:v>
                </c:tx>
                <c:spPr>
                  <a:solidFill>
                    <a:schemeClr val="accent3">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15173.354726</c:v>
                    </c:pt>
                    <c:pt idx="1">
                      <c:v>10817.060354000001</c:v>
                    </c:pt>
                    <c:pt idx="2">
                      <c:v>9838.0817029999998</c:v>
                    </c:pt>
                    <c:pt idx="3">
                      <c:v>10904.430133</c:v>
                    </c:pt>
                    <c:pt idx="4">
                      <c:v>10590.679574</c:v>
                    </c:pt>
                  </c:numLit>
                </c:val>
                <c:extLst xmlns:c15="http://schemas.microsoft.com/office/drawing/2012/chart">
                  <c:ext xmlns:c16="http://schemas.microsoft.com/office/drawing/2014/chart" uri="{C3380CC4-5D6E-409C-BE32-E72D297353CC}">
                    <c16:uniqueId val="{0000000E-999B-4CBB-8106-673EA9DF3DC9}"/>
                  </c:ext>
                </c:extLst>
              </c15:ser>
            </c15:filteredBarSeries>
            <c15:filteredBarSeries>
              <c15:ser>
                <c:idx val="15"/>
                <c:order val="15"/>
                <c:tx>
                  <c:v>Matières textiles et ouvrages en ces matières</c:v>
                </c:tx>
                <c:spPr>
                  <a:solidFill>
                    <a:schemeClr val="accent4">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49866.988867</c:v>
                    </c:pt>
                    <c:pt idx="1">
                      <c:v>54494.383868340003</c:v>
                    </c:pt>
                    <c:pt idx="2">
                      <c:v>28471.336256490002</c:v>
                    </c:pt>
                    <c:pt idx="3">
                      <c:v>12022.829626000001</c:v>
                    </c:pt>
                    <c:pt idx="4">
                      <c:v>3356.1571739999999</c:v>
                    </c:pt>
                  </c:numLit>
                </c:val>
                <c:extLst xmlns:c15="http://schemas.microsoft.com/office/drawing/2012/chart">
                  <c:ext xmlns:c16="http://schemas.microsoft.com/office/drawing/2014/chart" uri="{C3380CC4-5D6E-409C-BE32-E72D297353CC}">
                    <c16:uniqueId val="{0000000F-999B-4CBB-8106-673EA9DF3DC9}"/>
                  </c:ext>
                </c:extLst>
              </c15:ser>
            </c15:filteredBarSeries>
            <c15:filteredBarSeries>
              <c15:ser>
                <c:idx val="16"/>
                <c:order val="16"/>
                <c:tx>
                  <c:v>Perles fines/de culture, pierres gemmes, mét. précieux</c:v>
                </c:tx>
                <c:spPr>
                  <a:solidFill>
                    <a:schemeClr val="accent5">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827719.37563000002</c:v>
                    </c:pt>
                    <c:pt idx="1">
                      <c:v>1186674.9903699998</c:v>
                    </c:pt>
                    <c:pt idx="2">
                      <c:v>1353192.1498990001</c:v>
                    </c:pt>
                    <c:pt idx="3">
                      <c:v>1354999.102102</c:v>
                    </c:pt>
                    <c:pt idx="4">
                      <c:v>1991004.6449770001</c:v>
                    </c:pt>
                  </c:numLit>
                </c:val>
                <c:extLst xmlns:c15="http://schemas.microsoft.com/office/drawing/2012/chart">
                  <c:ext xmlns:c16="http://schemas.microsoft.com/office/drawing/2014/chart" uri="{C3380CC4-5D6E-409C-BE32-E72D297353CC}">
                    <c16:uniqueId val="{00000010-999B-4CBB-8106-673EA9DF3DC9}"/>
                  </c:ext>
                </c:extLst>
              </c15:ser>
            </c15:filteredBarSeries>
            <c15:filteredBarSeries>
              <c15:ser>
                <c:idx val="17"/>
                <c:order val="17"/>
                <c:tx>
                  <c:v>Autres produits d'exportation</c:v>
                </c:tx>
                <c:spPr>
                  <a:solidFill>
                    <a:schemeClr val="accent6">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27360.002228999976</c:v>
                    </c:pt>
                    <c:pt idx="1">
                      <c:v>31221.340439399937</c:v>
                    </c:pt>
                    <c:pt idx="2">
                      <c:v>34614.649219000014</c:v>
                    </c:pt>
                    <c:pt idx="3">
                      <c:v>27708.229215299943</c:v>
                    </c:pt>
                    <c:pt idx="4">
                      <c:v>28186.670105999801</c:v>
                    </c:pt>
                  </c:numLit>
                </c:val>
                <c:extLst xmlns:c15="http://schemas.microsoft.com/office/drawing/2012/chart">
                  <c:ext xmlns:c16="http://schemas.microsoft.com/office/drawing/2014/chart" uri="{C3380CC4-5D6E-409C-BE32-E72D297353CC}">
                    <c16:uniqueId val="{00000011-999B-4CBB-8106-673EA9DF3DC9}"/>
                  </c:ext>
                </c:extLst>
              </c15:ser>
            </c15:filteredBarSeries>
            <c15:filteredBarSeries>
              <c15:ser>
                <c:idx val="18"/>
                <c:order val="18"/>
                <c:tx>
                  <c:v>Indice prix à l'exportation</c:v>
                </c:tx>
                <c:spPr>
                  <a:solidFill>
                    <a:schemeClr val="accent1">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1.2791598506372819</c:v>
                    </c:pt>
                    <c:pt idx="1">
                      <c:v>1.389244204758507</c:v>
                    </c:pt>
                    <c:pt idx="2">
                      <c:v>1.4327247320399084</c:v>
                    </c:pt>
                    <c:pt idx="3">
                      <c:v>1.5441616317184519</c:v>
                    </c:pt>
                    <c:pt idx="4">
                      <c:v>1.8549368221625704</c:v>
                    </c:pt>
                  </c:numLit>
                </c:val>
                <c:extLst xmlns:c15="http://schemas.microsoft.com/office/drawing/2012/chart">
                  <c:ext xmlns:c16="http://schemas.microsoft.com/office/drawing/2014/chart" uri="{C3380CC4-5D6E-409C-BE32-E72D297353CC}">
                    <c16:uniqueId val="{00000012-999B-4CBB-8106-673EA9DF3DC9}"/>
                  </c:ext>
                </c:extLst>
              </c15:ser>
            </c15:filteredBarSeries>
            <c15:filteredBarSeries>
              <c15:ser>
                <c:idx val="19"/>
                <c:order val="19"/>
                <c:tx>
                  <c:v>Indice prix à l'importation</c:v>
                </c:tx>
                <c:spPr>
                  <a:solidFill>
                    <a:schemeClr val="accent2">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0.9143718061281898</c:v>
                    </c:pt>
                    <c:pt idx="1">
                      <c:v>0.92308681981130747</c:v>
                    </c:pt>
                    <c:pt idx="2">
                      <c:v>0.905013309671579</c:v>
                    </c:pt>
                    <c:pt idx="3">
                      <c:v>0.88517886237818533</c:v>
                    </c:pt>
                    <c:pt idx="4">
                      <c:v>0.85095929177179541</c:v>
                    </c:pt>
                  </c:numLit>
                </c:val>
                <c:extLst xmlns:c15="http://schemas.microsoft.com/office/drawing/2012/chart">
                  <c:ext xmlns:c16="http://schemas.microsoft.com/office/drawing/2014/chart" uri="{C3380CC4-5D6E-409C-BE32-E72D297353CC}">
                    <c16:uniqueId val="{00000013-999B-4CBB-8106-673EA9DF3DC9}"/>
                  </c:ext>
                </c:extLst>
              </c15:ser>
            </c15:filteredBarSeries>
            <c15:filteredBarSeries>
              <c15:ser>
                <c:idx val="20"/>
                <c:order val="20"/>
                <c:tx>
                  <c:v>Indice des termes de l'échange</c:v>
                </c:tx>
                <c:spPr>
                  <a:solidFill>
                    <a:schemeClr val="accent3">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1.3989493574323426</c:v>
                    </c:pt>
                    <c:pt idx="1">
                      <c:v>1.5049984193713102</c:v>
                    </c:pt>
                    <c:pt idx="2">
                      <c:v>1.5830979685368727</c:v>
                    </c:pt>
                    <c:pt idx="3">
                      <c:v>1.7444628394873734</c:v>
                    </c:pt>
                    <c:pt idx="4">
                      <c:v>2.1798185178757237</c:v>
                    </c:pt>
                  </c:numLit>
                </c:val>
                <c:extLst xmlns:c15="http://schemas.microsoft.com/office/drawing/2012/chart">
                  <c:ext xmlns:c16="http://schemas.microsoft.com/office/drawing/2014/chart" uri="{C3380CC4-5D6E-409C-BE32-E72D297353CC}">
                    <c16:uniqueId val="{00000014-999B-4CBB-8106-673EA9DF3DC9}"/>
                  </c:ext>
                </c:extLst>
              </c15:ser>
            </c15:filteredBarSeries>
            <c15:filteredBarSeries>
              <c15:ser>
                <c:idx val="21"/>
                <c:order val="21"/>
                <c:tx>
                  <c:v>Indice de gain à l'exportation</c:v>
                </c:tx>
                <c:spPr>
                  <a:solidFill>
                    <a:schemeClr val="accent4">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1.4290204006394236</c:v>
                    </c:pt>
                    <c:pt idx="1">
                      <c:v>1.0365040437193707</c:v>
                    </c:pt>
                    <c:pt idx="2">
                      <c:v>1.2762040078764221</c:v>
                    </c:pt>
                    <c:pt idx="3">
                      <c:v>1.2121933841340211</c:v>
                    </c:pt>
                    <c:pt idx="4">
                      <c:v>1.359893760319089</c:v>
                    </c:pt>
                  </c:numLit>
                </c:val>
                <c:extLst xmlns:c15="http://schemas.microsoft.com/office/drawing/2012/chart">
                  <c:ext xmlns:c16="http://schemas.microsoft.com/office/drawing/2014/chart" uri="{C3380CC4-5D6E-409C-BE32-E72D297353CC}">
                    <c16:uniqueId val="{00000015-999B-4CBB-8106-673EA9DF3DC9}"/>
                  </c:ext>
                </c:extLst>
              </c15:ser>
            </c15:filteredBarSeries>
            <c15:filteredBarSeries>
              <c15:ser>
                <c:idx val="22"/>
                <c:order val="22"/>
                <c:tx>
                  <c:v>Couverture des Importations par les Exportations (%)</c:v>
                </c:tx>
                <c:spPr>
                  <a:solidFill>
                    <a:schemeClr val="accent5">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0.89732769263208223</c:v>
                    </c:pt>
                    <c:pt idx="1">
                      <c:v>1.4227550824133093</c:v>
                    </c:pt>
                    <c:pt idx="2">
                      <c:v>1.4754886543174772</c:v>
                    </c:pt>
                    <c:pt idx="3">
                      <c:v>1.2942651702157966</c:v>
                    </c:pt>
                    <c:pt idx="4">
                      <c:v>1.8185780167149443</c:v>
                    </c:pt>
                  </c:numLit>
                </c:val>
                <c:extLst xmlns:c15="http://schemas.microsoft.com/office/drawing/2012/chart">
                  <c:ext xmlns:c16="http://schemas.microsoft.com/office/drawing/2014/chart" uri="{C3380CC4-5D6E-409C-BE32-E72D297353CC}">
                    <c16:uniqueId val="{00000016-999B-4CBB-8106-673EA9DF3DC9}"/>
                  </c:ext>
                </c:extLst>
              </c15:ser>
            </c15:filteredBarSeries>
          </c:ext>
        </c:extLst>
      </c:barChart>
      <c:catAx>
        <c:axId val="1767269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ysClr val="windowText" lastClr="000000"/>
                </a:solidFill>
                <a:latin typeface="Arial" panose="020B0604020202020204" pitchFamily="34" charset="0"/>
                <a:ea typeface="+mn-ea"/>
                <a:cs typeface="+mn-cs"/>
              </a:defRPr>
            </a:pPr>
            <a:endParaRPr lang="fr-BF"/>
          </a:p>
        </c:txPr>
        <c:crossAx val="1767245167"/>
        <c:crosses val="autoZero"/>
        <c:auto val="1"/>
        <c:lblAlgn val="ctr"/>
        <c:lblOffset val="100"/>
        <c:noMultiLvlLbl val="0"/>
      </c:catAx>
      <c:valAx>
        <c:axId val="1767245167"/>
        <c:scaling>
          <c:orientation val="minMax"/>
        </c:scaling>
        <c:delete val="0"/>
        <c:axPos val="l"/>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1767269295"/>
        <c:crosses val="autoZero"/>
        <c:crossBetween val="between"/>
      </c:valAx>
      <c:spPr>
        <a:solidFill>
          <a:schemeClr val="bg1"/>
        </a:solidFill>
        <a:ln>
          <a:noFill/>
        </a:ln>
        <a:effectLst/>
      </c:spPr>
    </c:plotArea>
    <c:legend>
      <c:legendPos val="b"/>
      <c:layout>
        <c:manualLayout>
          <c:xMode val="edge"/>
          <c:yMode val="edge"/>
          <c:x val="8.0335482583991299E-3"/>
          <c:y val="0.71428808398950128"/>
          <c:w val="0.98297579030856974"/>
          <c:h val="0.279920629921259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BF"/>
        </a:p>
      </c:txPr>
    </c:legend>
    <c:plotVisOnly val="1"/>
    <c:dispBlanksAs val="gap"/>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solidFill>
                <a:latin typeface="+mn-lt"/>
                <a:ea typeface="+mn-ea"/>
                <a:cs typeface="+mn-cs"/>
              </a:defRPr>
            </a:pPr>
            <a:r>
              <a:rPr lang="fr-FR">
                <a:solidFill>
                  <a:schemeClr val="tx1"/>
                </a:solidFill>
              </a:rPr>
              <a:t>EXPORTATIONS</a:t>
            </a:r>
          </a:p>
        </c:rich>
      </c:tx>
      <c:layout>
        <c:manualLayout>
          <c:xMode val="edge"/>
          <c:yMode val="edge"/>
          <c:x val="0.44243033556766453"/>
          <c:y val="5.0103354704512333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solidFill>
              <a:latin typeface="+mn-lt"/>
              <a:ea typeface="+mn-ea"/>
              <a:cs typeface="+mn-cs"/>
            </a:defRPr>
          </a:pPr>
          <a:endParaRPr lang="fr-BF"/>
        </a:p>
      </c:txPr>
    </c:title>
    <c:autoTitleDeleted val="0"/>
    <c:plotArea>
      <c:layout>
        <c:manualLayout>
          <c:layoutTarget val="inner"/>
          <c:xMode val="edge"/>
          <c:yMode val="edge"/>
          <c:x val="0.11223852987007134"/>
          <c:y val="2.0523934848850751E-2"/>
          <c:w val="0.87693355887864899"/>
          <c:h val="0.7222315123407077"/>
        </c:manualLayout>
      </c:layout>
      <c:barChart>
        <c:barDir val="col"/>
        <c:grouping val="stacked"/>
        <c:varyColors val="0"/>
        <c:ser>
          <c:idx val="11"/>
          <c:order val="11"/>
          <c:tx>
            <c:v>Animaux vivants et produits du règne animal</c:v>
          </c:tx>
          <c:spPr>
            <a:solidFill>
              <a:schemeClr val="accent6">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3454.5297399999999</c:v>
              </c:pt>
              <c:pt idx="1">
                <c:v>2776.1432500000001</c:v>
              </c:pt>
              <c:pt idx="2">
                <c:v>4168.1464089999999</c:v>
              </c:pt>
              <c:pt idx="3">
                <c:v>2101.359504</c:v>
              </c:pt>
              <c:pt idx="4">
                <c:v>1654.489235</c:v>
              </c:pt>
            </c:numLit>
          </c:val>
          <c:extLst>
            <c:ext xmlns:c16="http://schemas.microsoft.com/office/drawing/2014/chart" uri="{C3380CC4-5D6E-409C-BE32-E72D297353CC}">
              <c16:uniqueId val="{00000000-80D0-4462-B079-243081175421}"/>
            </c:ext>
          </c:extLst>
        </c:ser>
        <c:ser>
          <c:idx val="12"/>
          <c:order val="12"/>
          <c:tx>
            <c:v>Produits du règne végétal</c:v>
          </c:tx>
          <c:spPr>
            <a:solidFill>
              <a:schemeClr val="accent1">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21497.295312999999</c:v>
              </c:pt>
              <c:pt idx="1">
                <c:v>78760.505506059999</c:v>
              </c:pt>
              <c:pt idx="2">
                <c:v>119743.48073983</c:v>
              </c:pt>
              <c:pt idx="3">
                <c:v>37057.451049659998</c:v>
              </c:pt>
              <c:pt idx="4">
                <c:v>12205.32220409</c:v>
              </c:pt>
            </c:numLit>
          </c:val>
          <c:extLst>
            <c:ext xmlns:c16="http://schemas.microsoft.com/office/drawing/2014/chart" uri="{C3380CC4-5D6E-409C-BE32-E72D297353CC}">
              <c16:uniqueId val="{00000001-80D0-4462-B079-243081175421}"/>
            </c:ext>
          </c:extLst>
        </c:ser>
        <c:ser>
          <c:idx val="13"/>
          <c:order val="13"/>
          <c:tx>
            <c:v>Produits des industries alimentaires ; boissons, alcools</c:v>
          </c:tx>
          <c:spPr>
            <a:solidFill>
              <a:schemeClr val="accent2">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6577.9420609999997</c:v>
              </c:pt>
              <c:pt idx="1">
                <c:v>5569.400885</c:v>
              </c:pt>
              <c:pt idx="2">
                <c:v>5498.2540719999997</c:v>
              </c:pt>
              <c:pt idx="3">
                <c:v>4936.7453919999998</c:v>
              </c:pt>
              <c:pt idx="4">
                <c:v>7593.3988959999997</c:v>
              </c:pt>
            </c:numLit>
          </c:val>
          <c:extLst>
            <c:ext xmlns:c16="http://schemas.microsoft.com/office/drawing/2014/chart" uri="{C3380CC4-5D6E-409C-BE32-E72D297353CC}">
              <c16:uniqueId val="{00000002-80D0-4462-B079-243081175421}"/>
            </c:ext>
          </c:extLst>
        </c:ser>
        <c:ser>
          <c:idx val="14"/>
          <c:order val="14"/>
          <c:tx>
            <c:v>Produits minéraux</c:v>
          </c:tx>
          <c:spPr>
            <a:solidFill>
              <a:schemeClr val="accent3">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15173.354726</c:v>
              </c:pt>
              <c:pt idx="1">
                <c:v>10817.060354000001</c:v>
              </c:pt>
              <c:pt idx="2">
                <c:v>9838.0817029999998</c:v>
              </c:pt>
              <c:pt idx="3">
                <c:v>10904.430133</c:v>
              </c:pt>
              <c:pt idx="4">
                <c:v>10590.679574</c:v>
              </c:pt>
            </c:numLit>
          </c:val>
          <c:extLst>
            <c:ext xmlns:c16="http://schemas.microsoft.com/office/drawing/2014/chart" uri="{C3380CC4-5D6E-409C-BE32-E72D297353CC}">
              <c16:uniqueId val="{00000003-80D0-4462-B079-243081175421}"/>
            </c:ext>
          </c:extLst>
        </c:ser>
        <c:ser>
          <c:idx val="15"/>
          <c:order val="15"/>
          <c:tx>
            <c:v>Matières textiles et ouvrages en ces matières</c:v>
          </c:tx>
          <c:spPr>
            <a:solidFill>
              <a:schemeClr val="accent4">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49866.988867</c:v>
              </c:pt>
              <c:pt idx="1">
                <c:v>54494.383868340003</c:v>
              </c:pt>
              <c:pt idx="2">
                <c:v>28471.336256490002</c:v>
              </c:pt>
              <c:pt idx="3">
                <c:v>12022.829626000001</c:v>
              </c:pt>
              <c:pt idx="4">
                <c:v>3356.1571739999999</c:v>
              </c:pt>
            </c:numLit>
          </c:val>
          <c:extLst>
            <c:ext xmlns:c16="http://schemas.microsoft.com/office/drawing/2014/chart" uri="{C3380CC4-5D6E-409C-BE32-E72D297353CC}">
              <c16:uniqueId val="{00000004-80D0-4462-B079-243081175421}"/>
            </c:ext>
          </c:extLst>
        </c:ser>
        <c:ser>
          <c:idx val="16"/>
          <c:order val="16"/>
          <c:tx>
            <c:v>Perles fines/de culture, pierres gemmes, mét. précieux</c:v>
          </c:tx>
          <c:spPr>
            <a:solidFill>
              <a:schemeClr val="accent5">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827719.37563000002</c:v>
              </c:pt>
              <c:pt idx="1">
                <c:v>1186674.9903699998</c:v>
              </c:pt>
              <c:pt idx="2">
                <c:v>1353192.1498990001</c:v>
              </c:pt>
              <c:pt idx="3">
                <c:v>1354999.102102</c:v>
              </c:pt>
              <c:pt idx="4">
                <c:v>1991004.6449770001</c:v>
              </c:pt>
            </c:numLit>
          </c:val>
          <c:extLst>
            <c:ext xmlns:c16="http://schemas.microsoft.com/office/drawing/2014/chart" uri="{C3380CC4-5D6E-409C-BE32-E72D297353CC}">
              <c16:uniqueId val="{00000005-80D0-4462-B079-243081175421}"/>
            </c:ext>
          </c:extLst>
        </c:ser>
        <c:ser>
          <c:idx val="17"/>
          <c:order val="17"/>
          <c:tx>
            <c:v>Autres produits d'exportation</c:v>
          </c:tx>
          <c:spPr>
            <a:solidFill>
              <a:schemeClr val="accent6">
                <a:lumMod val="80000"/>
                <a:lumOff val="2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27360.002228999976</c:v>
              </c:pt>
              <c:pt idx="1">
                <c:v>31221.340439399937</c:v>
              </c:pt>
              <c:pt idx="2">
                <c:v>34614.649219000014</c:v>
              </c:pt>
              <c:pt idx="3">
                <c:v>27708.229215299943</c:v>
              </c:pt>
              <c:pt idx="4">
                <c:v>28186.670105999801</c:v>
              </c:pt>
            </c:numLit>
          </c:val>
          <c:extLst>
            <c:ext xmlns:c16="http://schemas.microsoft.com/office/drawing/2014/chart" uri="{C3380CC4-5D6E-409C-BE32-E72D297353CC}">
              <c16:uniqueId val="{00000006-80D0-4462-B079-243081175421}"/>
            </c:ext>
          </c:extLst>
        </c:ser>
        <c:dLbls>
          <c:showLegendKey val="0"/>
          <c:showVal val="0"/>
          <c:showCatName val="0"/>
          <c:showSerName val="0"/>
          <c:showPercent val="0"/>
          <c:showBubbleSize val="0"/>
        </c:dLbls>
        <c:gapWidth val="150"/>
        <c:overlap val="100"/>
        <c:axId val="800704879"/>
        <c:axId val="1949686111"/>
        <c:extLst>
          <c:ext xmlns:c15="http://schemas.microsoft.com/office/drawing/2012/chart" uri="{02D57815-91ED-43cb-92C2-25804820EDAC}">
            <c15:filteredBarSeries>
              <c15:ser>
                <c:idx val="0"/>
                <c:order val="0"/>
                <c:tx>
                  <c:v>Importation</c:v>
                </c:tx>
                <c:spPr>
                  <a:solidFill>
                    <a:srgbClr val="00B050"/>
                  </a:solidFill>
                  <a:ln>
                    <a:noFill/>
                  </a:ln>
                  <a:effectLst/>
                  <a:scene3d>
                    <a:camera prst="orthographicFront"/>
                    <a:lightRig rig="threePt" dir="t"/>
                  </a:scene3d>
                  <a:sp3d>
                    <a:bevelT w="6350" prst="angle"/>
                  </a:sp3d>
                </c:spPr>
                <c:invertIfNegative val="0"/>
                <c:cat>
                  <c:strLit>
                    <c:ptCount val="5"/>
                    <c:pt idx="0">
                      <c:v>4. TRIM.2024</c:v>
                    </c:pt>
                    <c:pt idx="1">
                      <c:v>1. TRIM.2025</c:v>
                    </c:pt>
                    <c:pt idx="2">
                      <c:v>2. TRIM.2025</c:v>
                    </c:pt>
                    <c:pt idx="3">
                      <c:v>3. TRIM.2025</c:v>
                    </c:pt>
                    <c:pt idx="4">
                      <c:v>4. TRIM.2025</c:v>
                    </c:pt>
                  </c:strLit>
                </c:cat>
                <c:val>
                  <c:numLit>
                    <c:formatCode>#\ ##0.0</c:formatCode>
                    <c:ptCount val="5"/>
                    <c:pt idx="0">
                      <c:v>1063141.744939124</c:v>
                    </c:pt>
                    <c:pt idx="1">
                      <c:v>969099.63777833001</c:v>
                    </c:pt>
                    <c:pt idx="2">
                      <c:v>1058703.0494151697</c:v>
                    </c:pt>
                    <c:pt idx="3">
                      <c:v>1126073.69279734</c:v>
                    </c:pt>
                    <c:pt idx="4">
                      <c:v>1129779.05994788</c:v>
                    </c:pt>
                  </c:numLit>
                </c:val>
                <c:extLst>
                  <c:ext xmlns:c16="http://schemas.microsoft.com/office/drawing/2014/chart" uri="{C3380CC4-5D6E-409C-BE32-E72D297353CC}">
                    <c16:uniqueId val="{00000007-80D0-4462-B079-243081175421}"/>
                  </c:ext>
                </c:extLst>
              </c15:ser>
            </c15:filteredBarSeries>
            <c15:filteredBarSeries>
              <c15:ser>
                <c:idx val="1"/>
                <c:order val="1"/>
                <c:tx>
                  <c:v>Dont</c:v>
                </c:tx>
                <c:spPr>
                  <a:solidFill>
                    <a:srgbClr val="FF0000"/>
                  </a:solidFill>
                  <a:ln>
                    <a:noFill/>
                  </a:ln>
                  <a:effectLst/>
                  <a:scene3d>
                    <a:camera prst="orthographicFront"/>
                    <a:lightRig rig="threePt" dir="t"/>
                  </a:scene3d>
                  <a:sp3d>
                    <a:bevelT w="6350" prst="angle"/>
                  </a:sp3d>
                </c:spPr>
                <c:invertIfNegative val="0"/>
                <c:cat>
                  <c:strLit>
                    <c:ptCount val="5"/>
                    <c:pt idx="0">
                      <c:v>4. TRIM.2024</c:v>
                    </c:pt>
                    <c:pt idx="1">
                      <c:v>1. TRIM.2025</c:v>
                    </c:pt>
                    <c:pt idx="2">
                      <c:v>2. TRIM.2025</c:v>
                    </c:pt>
                    <c:pt idx="3">
                      <c:v>3. TRIM.2025</c:v>
                    </c:pt>
                    <c:pt idx="4">
                      <c:v>4. TRIM.2025</c:v>
                    </c:pt>
                  </c:strLit>
                </c:cat>
                <c:val>
                  <c:numLit>
                    <c:formatCode>General</c:formatCode>
                    <c:ptCount val="5"/>
                  </c:numLit>
                </c:val>
                <c:extLst xmlns:c15="http://schemas.microsoft.com/office/drawing/2012/chart">
                  <c:ext xmlns:c16="http://schemas.microsoft.com/office/drawing/2014/chart" uri="{C3380CC4-5D6E-409C-BE32-E72D297353CC}">
                    <c16:uniqueId val="{00000008-80D0-4462-B079-243081175421}"/>
                  </c:ext>
                </c:extLst>
              </c15:ser>
            </c15:filteredBarSeries>
            <c15:filteredBarSeries>
              <c15:ser>
                <c:idx val="3"/>
                <c:order val="3"/>
                <c:tx>
                  <c:v>Produits du règne végéta</c:v>
                </c:tx>
                <c:spPr>
                  <a:solidFill>
                    <a:schemeClr val="accent4"/>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55589.049173500003</c:v>
                    </c:pt>
                    <c:pt idx="1">
                      <c:v>53968.826777000002</c:v>
                    </c:pt>
                    <c:pt idx="2">
                      <c:v>42543.176340999999</c:v>
                    </c:pt>
                    <c:pt idx="3">
                      <c:v>48007.524874000002</c:v>
                    </c:pt>
                    <c:pt idx="4">
                      <c:v>57029.910845999999</c:v>
                    </c:pt>
                  </c:numLit>
                </c:val>
                <c:extLst xmlns:c15="http://schemas.microsoft.com/office/drawing/2012/chart">
                  <c:ext xmlns:c16="http://schemas.microsoft.com/office/drawing/2014/chart" uri="{C3380CC4-5D6E-409C-BE32-E72D297353CC}">
                    <c16:uniqueId val="{0000000E-80D0-4462-B079-243081175421}"/>
                  </c:ext>
                </c:extLst>
              </c15:ser>
            </c15:filteredBarSeries>
            <c15:filteredBarSeries>
              <c15:ser>
                <c:idx val="4"/>
                <c:order val="4"/>
                <c:tx>
                  <c:v>Produits des industries alimentaires ; boissons, alcools</c:v>
                </c:tx>
                <c:spPr>
                  <a:solidFill>
                    <a:schemeClr val="accent5"/>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47234.362583000002</c:v>
                    </c:pt>
                    <c:pt idx="1">
                      <c:v>43595.330860229995</c:v>
                    </c:pt>
                    <c:pt idx="2">
                      <c:v>46211.837243000002</c:v>
                    </c:pt>
                    <c:pt idx="3">
                      <c:v>49616.854666730003</c:v>
                    </c:pt>
                    <c:pt idx="4">
                      <c:v>56204.921520999997</c:v>
                    </c:pt>
                  </c:numLit>
                </c:val>
                <c:extLst xmlns:c15="http://schemas.microsoft.com/office/drawing/2012/chart">
                  <c:ext xmlns:c16="http://schemas.microsoft.com/office/drawing/2014/chart" uri="{C3380CC4-5D6E-409C-BE32-E72D297353CC}">
                    <c16:uniqueId val="{0000000F-80D0-4462-B079-243081175421}"/>
                  </c:ext>
                </c:extLst>
              </c15:ser>
            </c15:filteredBarSeries>
            <c15:filteredBarSeries>
              <c15:ser>
                <c:idx val="5"/>
                <c:order val="5"/>
                <c:tx>
                  <c:v>Produits minéraux</c:v>
                </c:tx>
                <c:spPr>
                  <a:solidFill>
                    <a:schemeClr val="accent6"/>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471420.38863631297</c:v>
                    </c:pt>
                    <c:pt idx="1">
                      <c:v>333250.03616825002</c:v>
                    </c:pt>
                    <c:pt idx="2">
                      <c:v>399799.12147409993</c:v>
                    </c:pt>
                    <c:pt idx="3">
                      <c:v>404687.72786792001</c:v>
                    </c:pt>
                    <c:pt idx="4">
                      <c:v>392918.98249248997</c:v>
                    </c:pt>
                  </c:numLit>
                </c:val>
                <c:extLst xmlns:c15="http://schemas.microsoft.com/office/drawing/2012/chart">
                  <c:ext xmlns:c16="http://schemas.microsoft.com/office/drawing/2014/chart" uri="{C3380CC4-5D6E-409C-BE32-E72D297353CC}">
                    <c16:uniqueId val="{00000010-80D0-4462-B079-243081175421}"/>
                  </c:ext>
                </c:extLst>
              </c15:ser>
            </c15:filteredBarSeries>
            <c15:filteredBarSeries>
              <c15:ser>
                <c:idx val="6"/>
                <c:order val="6"/>
                <c:tx>
                  <c:v>Matières textiles et ouvrages en ces matières</c:v>
                </c:tx>
                <c:spPr>
                  <a:solidFill>
                    <a:schemeClr val="accent1">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14002.222092066</c:v>
                    </c:pt>
                    <c:pt idx="1">
                      <c:v>20308.02711381</c:v>
                    </c:pt>
                    <c:pt idx="2">
                      <c:v>30150.8487035</c:v>
                    </c:pt>
                    <c:pt idx="3">
                      <c:v>14631.07219601</c:v>
                    </c:pt>
                    <c:pt idx="4">
                      <c:v>17088.190689929997</c:v>
                    </c:pt>
                  </c:numLit>
                </c:val>
                <c:extLst xmlns:c15="http://schemas.microsoft.com/office/drawing/2012/chart">
                  <c:ext xmlns:c16="http://schemas.microsoft.com/office/drawing/2014/chart" uri="{C3380CC4-5D6E-409C-BE32-E72D297353CC}">
                    <c16:uniqueId val="{00000011-80D0-4462-B079-243081175421}"/>
                  </c:ext>
                </c:extLst>
              </c15:ser>
            </c15:filteredBarSeries>
            <c15:filteredBarSeries>
              <c15:ser>
                <c:idx val="7"/>
                <c:order val="7"/>
                <c:tx>
                  <c:v>Matériel de transport</c:v>
                </c:tx>
                <c:spPr>
                  <a:solidFill>
                    <a:schemeClr val="accent2">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63251.611013530994</c:v>
                    </c:pt>
                    <c:pt idx="1">
                      <c:v>80054.877311999997</c:v>
                    </c:pt>
                    <c:pt idx="2">
                      <c:v>76407.479048399997</c:v>
                    </c:pt>
                    <c:pt idx="3">
                      <c:v>106332.46511098</c:v>
                    </c:pt>
                    <c:pt idx="4">
                      <c:v>99839.492266839996</c:v>
                    </c:pt>
                  </c:numLit>
                </c:val>
                <c:extLst xmlns:c15="http://schemas.microsoft.com/office/drawing/2012/chart">
                  <c:ext xmlns:c16="http://schemas.microsoft.com/office/drawing/2014/chart" uri="{C3380CC4-5D6E-409C-BE32-E72D297353CC}">
                    <c16:uniqueId val="{00000012-80D0-4462-B079-243081175421}"/>
                  </c:ext>
                </c:extLst>
              </c15:ser>
            </c15:filteredBarSeries>
            <c15:filteredBarSeries>
              <c15:ser>
                <c:idx val="8"/>
                <c:order val="8"/>
                <c:tx>
                  <c:v>Autres produits d'importation</c:v>
                </c:tx>
                <c:spPr>
                  <a:solidFill>
                    <a:schemeClr val="accent3">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0.0</c:formatCode>
                    <c:ptCount val="5"/>
                    <c:pt idx="0">
                      <c:v>395542.79807671404</c:v>
                    </c:pt>
                    <c:pt idx="1">
                      <c:v>421883.85531603999</c:v>
                    </c:pt>
                    <c:pt idx="2">
                      <c:v>444079.4580081699</c:v>
                    </c:pt>
                    <c:pt idx="3">
                      <c:v>483682.68711169995</c:v>
                    </c:pt>
                    <c:pt idx="4">
                      <c:v>485324.19811962009</c:v>
                    </c:pt>
                  </c:numLit>
                </c:val>
                <c:extLst xmlns:c15="http://schemas.microsoft.com/office/drawing/2012/chart">
                  <c:ext xmlns:c16="http://schemas.microsoft.com/office/drawing/2014/chart" uri="{C3380CC4-5D6E-409C-BE32-E72D297353CC}">
                    <c16:uniqueId val="{00000013-80D0-4462-B079-243081175421}"/>
                  </c:ext>
                </c:extLst>
              </c15:ser>
            </c15:filteredBarSeries>
            <c15:filteredBarSeries>
              <c15:ser>
                <c:idx val="9"/>
                <c:order val="9"/>
                <c:tx>
                  <c:v>Exportation</c:v>
                </c:tx>
                <c:spPr>
                  <a:solidFill>
                    <a:schemeClr val="accent4">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_ * #\ ##0.0_)\ _$_ ;_ * \(#\ ##0.0\)\ _$_ ;_ * "-"??_)\ _$_ ;_ @_ </c:formatCode>
                    <c:ptCount val="5"/>
                    <c:pt idx="0">
                      <c:v>951649.48856600001</c:v>
                    </c:pt>
                    <c:pt idx="1">
                      <c:v>1370313.8246727998</c:v>
                    </c:pt>
                    <c:pt idx="2">
                      <c:v>1555526.0982983201</c:v>
                    </c:pt>
                    <c:pt idx="3">
                      <c:v>1449730.14702196</c:v>
                    </c:pt>
                    <c:pt idx="4">
                      <c:v>2054591.3621660899</c:v>
                    </c:pt>
                  </c:numLit>
                </c:val>
                <c:extLst xmlns:c15="http://schemas.microsoft.com/office/drawing/2012/chart">
                  <c:ext xmlns:c16="http://schemas.microsoft.com/office/drawing/2014/chart" uri="{C3380CC4-5D6E-409C-BE32-E72D297353CC}">
                    <c16:uniqueId val="{00000014-80D0-4462-B079-243081175421}"/>
                  </c:ext>
                </c:extLst>
              </c15:ser>
            </c15:filteredBarSeries>
            <c15:filteredBarSeries>
              <c15:ser>
                <c:idx val="10"/>
                <c:order val="10"/>
                <c:tx>
                  <c:v>Dont</c:v>
                </c:tx>
                <c:spPr>
                  <a:solidFill>
                    <a:schemeClr val="accent5">
                      <a:lumMod val="6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General</c:formatCode>
                    <c:ptCount val="5"/>
                  </c:numLit>
                </c:val>
                <c:extLst xmlns:c15="http://schemas.microsoft.com/office/drawing/2012/chart">
                  <c:ext xmlns:c16="http://schemas.microsoft.com/office/drawing/2014/chart" uri="{C3380CC4-5D6E-409C-BE32-E72D297353CC}">
                    <c16:uniqueId val="{00000015-80D0-4462-B079-243081175421}"/>
                  </c:ext>
                </c:extLst>
              </c15:ser>
            </c15:filteredBarSeries>
            <c15:filteredBarSeries>
              <c15:ser>
                <c:idx val="18"/>
                <c:order val="18"/>
                <c:tx>
                  <c:v>Indice prix à l'exportation</c:v>
                </c:tx>
                <c:spPr>
                  <a:solidFill>
                    <a:schemeClr val="accent1">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1.2791598506372819</c:v>
                    </c:pt>
                    <c:pt idx="1">
                      <c:v>1.389244204758507</c:v>
                    </c:pt>
                    <c:pt idx="2">
                      <c:v>1.4327247320399084</c:v>
                    </c:pt>
                    <c:pt idx="3">
                      <c:v>1.5441616317184519</c:v>
                    </c:pt>
                    <c:pt idx="4">
                      <c:v>1.8549368221625704</c:v>
                    </c:pt>
                  </c:numLit>
                </c:val>
                <c:extLst xmlns:c15="http://schemas.microsoft.com/office/drawing/2012/chart">
                  <c:ext xmlns:c16="http://schemas.microsoft.com/office/drawing/2014/chart" uri="{C3380CC4-5D6E-409C-BE32-E72D297353CC}">
                    <c16:uniqueId val="{00000016-80D0-4462-B079-243081175421}"/>
                  </c:ext>
                </c:extLst>
              </c15:ser>
            </c15:filteredBarSeries>
            <c15:filteredBarSeries>
              <c15:ser>
                <c:idx val="19"/>
                <c:order val="19"/>
                <c:tx>
                  <c:v>Indice prix à l'importation</c:v>
                </c:tx>
                <c:spPr>
                  <a:solidFill>
                    <a:schemeClr val="accent2">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0.9143718061281898</c:v>
                    </c:pt>
                    <c:pt idx="1">
                      <c:v>0.92308681981130747</c:v>
                    </c:pt>
                    <c:pt idx="2">
                      <c:v>0.905013309671579</c:v>
                    </c:pt>
                    <c:pt idx="3">
                      <c:v>0.88517886237818533</c:v>
                    </c:pt>
                    <c:pt idx="4">
                      <c:v>0.85095929177179541</c:v>
                    </c:pt>
                  </c:numLit>
                </c:val>
                <c:extLst xmlns:c15="http://schemas.microsoft.com/office/drawing/2012/chart">
                  <c:ext xmlns:c16="http://schemas.microsoft.com/office/drawing/2014/chart" uri="{C3380CC4-5D6E-409C-BE32-E72D297353CC}">
                    <c16:uniqueId val="{00000017-80D0-4462-B079-243081175421}"/>
                  </c:ext>
                </c:extLst>
              </c15:ser>
            </c15:filteredBarSeries>
            <c15:filteredBarSeries>
              <c15:ser>
                <c:idx val="20"/>
                <c:order val="20"/>
                <c:tx>
                  <c:v>Indice des termes de l'échange</c:v>
                </c:tx>
                <c:spPr>
                  <a:solidFill>
                    <a:schemeClr val="accent3">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1.3989493574323426</c:v>
                    </c:pt>
                    <c:pt idx="1">
                      <c:v>1.5049984193713102</c:v>
                    </c:pt>
                    <c:pt idx="2">
                      <c:v>1.5830979685368727</c:v>
                    </c:pt>
                    <c:pt idx="3">
                      <c:v>1.7444628394873734</c:v>
                    </c:pt>
                    <c:pt idx="4">
                      <c:v>2.1798185178757237</c:v>
                    </c:pt>
                  </c:numLit>
                </c:val>
                <c:extLst xmlns:c15="http://schemas.microsoft.com/office/drawing/2012/chart">
                  <c:ext xmlns:c16="http://schemas.microsoft.com/office/drawing/2014/chart" uri="{C3380CC4-5D6E-409C-BE32-E72D297353CC}">
                    <c16:uniqueId val="{00000018-80D0-4462-B079-243081175421}"/>
                  </c:ext>
                </c:extLst>
              </c15:ser>
            </c15:filteredBarSeries>
            <c15:filteredBarSeries>
              <c15:ser>
                <c:idx val="21"/>
                <c:order val="21"/>
                <c:tx>
                  <c:v>Indice de gain à l'exportation</c:v>
                </c:tx>
                <c:spPr>
                  <a:solidFill>
                    <a:schemeClr val="accent4">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1.4290204006394236</c:v>
                    </c:pt>
                    <c:pt idx="1">
                      <c:v>1.0365040437193707</c:v>
                    </c:pt>
                    <c:pt idx="2">
                      <c:v>1.2762040078764221</c:v>
                    </c:pt>
                    <c:pt idx="3">
                      <c:v>1.2121933841340211</c:v>
                    </c:pt>
                    <c:pt idx="4">
                      <c:v>1.359893760319089</c:v>
                    </c:pt>
                  </c:numLit>
                </c:val>
                <c:extLst xmlns:c15="http://schemas.microsoft.com/office/drawing/2012/chart">
                  <c:ext xmlns:c16="http://schemas.microsoft.com/office/drawing/2014/chart" uri="{C3380CC4-5D6E-409C-BE32-E72D297353CC}">
                    <c16:uniqueId val="{00000019-80D0-4462-B079-243081175421}"/>
                  </c:ext>
                </c:extLst>
              </c15:ser>
            </c15:filteredBarSeries>
            <c15:filteredBarSeries>
              <c15:ser>
                <c:idx val="22"/>
                <c:order val="22"/>
                <c:tx>
                  <c:v>Couverture des Importations par les Exportations (%)</c:v>
                </c:tx>
                <c:spPr>
                  <a:solidFill>
                    <a:schemeClr val="accent5">
                      <a:lumMod val="80000"/>
                    </a:schemeClr>
                  </a:solidFill>
                  <a:ln>
                    <a:noFill/>
                  </a:ln>
                  <a:effectLst/>
                </c:spPr>
                <c:invertIfNegative val="0"/>
                <c:cat>
                  <c:strLit>
                    <c:ptCount val="5"/>
                    <c:pt idx="0">
                      <c:v>4. TRIM.2024</c:v>
                    </c:pt>
                    <c:pt idx="1">
                      <c:v>1. TRIM.2025</c:v>
                    </c:pt>
                    <c:pt idx="2">
                      <c:v>2. TRIM.2025</c:v>
                    </c:pt>
                    <c:pt idx="3">
                      <c:v>3. TRIM.2025</c:v>
                    </c:pt>
                    <c:pt idx="4">
                      <c:v>4. TRIM.2025</c:v>
                    </c:pt>
                  </c:strLit>
                </c:cat>
                <c:val>
                  <c:numLit>
                    <c:formatCode>0%</c:formatCode>
                    <c:ptCount val="5"/>
                    <c:pt idx="0">
                      <c:v>0.89732769263208223</c:v>
                    </c:pt>
                    <c:pt idx="1">
                      <c:v>1.4227550824133093</c:v>
                    </c:pt>
                    <c:pt idx="2">
                      <c:v>1.4754886543174772</c:v>
                    </c:pt>
                    <c:pt idx="3">
                      <c:v>1.2942651702157966</c:v>
                    </c:pt>
                    <c:pt idx="4">
                      <c:v>1.8185780167149443</c:v>
                    </c:pt>
                  </c:numLit>
                </c:val>
                <c:extLst xmlns:c15="http://schemas.microsoft.com/office/drawing/2012/chart">
                  <c:ext xmlns:c16="http://schemas.microsoft.com/office/drawing/2014/chart" uri="{C3380CC4-5D6E-409C-BE32-E72D297353CC}">
                    <c16:uniqueId val="{0000001A-80D0-4462-B079-243081175421}"/>
                  </c:ext>
                </c:extLst>
              </c15:ser>
            </c15:filteredBarSeries>
          </c:ext>
        </c:extLst>
      </c:barChart>
      <c:scatterChart>
        <c:scatterStyle val="lineMarker"/>
        <c:varyColors val="0"/>
        <c:dLbls>
          <c:showLegendKey val="0"/>
          <c:showVal val="0"/>
          <c:showCatName val="0"/>
          <c:showSerName val="0"/>
          <c:showPercent val="0"/>
          <c:showBubbleSize val="0"/>
        </c:dLbls>
        <c:axId val="1991677503"/>
        <c:axId val="1949678623"/>
        <c:extLst>
          <c:ext xmlns:c15="http://schemas.microsoft.com/office/drawing/2012/chart" uri="{02D57815-91ED-43cb-92C2-25804820EDAC}">
            <c15:filteredScatterSeries>
              <c15:ser>
                <c:idx val="2"/>
                <c:order val="2"/>
                <c:tx>
                  <c:v>Animaux vivants et produits du règne animal</c:v>
                </c:tx>
                <c:spPr>
                  <a:ln w="25400" cap="rnd">
                    <a:noFill/>
                    <a:round/>
                  </a:ln>
                  <a:effectLst/>
                </c:spPr>
                <c:marker>
                  <c:symbol val="circle"/>
                  <c:size val="5"/>
                  <c:spPr>
                    <a:solidFill>
                      <a:srgbClr val="FFFF00"/>
                    </a:solidFill>
                    <a:ln w="0">
                      <a:solidFill>
                        <a:srgbClr val="FFFF00"/>
                      </a:solidFill>
                    </a:ln>
                    <a:effectLst/>
                  </c:spPr>
                </c:marker>
                <c:dLbls>
                  <c:dLbl>
                    <c:idx val="0"/>
                    <c:layout>
                      <c:manualLayout>
                        <c:x val="3.931202105886155E-2"/>
                        <c:y val="-3.2240335197941693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9-80D0-4462-B079-243081175421}"/>
                      </c:ext>
                    </c:extLst>
                  </c:dLbl>
                  <c:dLbl>
                    <c:idx val="1"/>
                    <c:layout>
                      <c:manualLayout>
                        <c:x val="3.5380818952975394E-2"/>
                        <c:y val="-1.209012569922821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A-80D0-4462-B079-243081175421}"/>
                      </c:ext>
                    </c:extLst>
                  </c:dLbl>
                  <c:dLbl>
                    <c:idx val="2"/>
                    <c:layout>
                      <c:manualLayout>
                        <c:x val="4.2573735058024836E-2"/>
                        <c:y val="3.128409929346180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B-80D0-4462-B079-243081175421}"/>
                      </c:ext>
                    </c:extLst>
                  </c:dLbl>
                  <c:dLbl>
                    <c:idx val="3"/>
                    <c:layout>
                      <c:manualLayout>
                        <c:x val="-3.9138931186670821E-3"/>
                        <c:y val="0.1692617597891939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C-80D0-4462-B079-2430811754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BF"/>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5"/>
                    <c:pt idx="0">
                      <c:v>4. TRIM.2024</c:v>
                    </c:pt>
                    <c:pt idx="1">
                      <c:v>1. TRIM.2025</c:v>
                    </c:pt>
                    <c:pt idx="2">
                      <c:v>2. TRIM.2025</c:v>
                    </c:pt>
                    <c:pt idx="3">
                      <c:v>3. TRIM.2025</c:v>
                    </c:pt>
                    <c:pt idx="4">
                      <c:v>4. TRIM.2025</c:v>
                    </c:pt>
                  </c:strLit>
                </c:xVal>
                <c:yVal>
                  <c:numLit>
                    <c:formatCode>0.0</c:formatCode>
                    <c:ptCount val="5"/>
                    <c:pt idx="0">
                      <c:v>16101.313364</c:v>
                    </c:pt>
                    <c:pt idx="1">
                      <c:v>16038.684231000001</c:v>
                    </c:pt>
                    <c:pt idx="2">
                      <c:v>19511.128596999999</c:v>
                    </c:pt>
                    <c:pt idx="3">
                      <c:v>19115.360970000002</c:v>
                    </c:pt>
                    <c:pt idx="4">
                      <c:v>21373.364012000002</c:v>
                    </c:pt>
                  </c:numLit>
                </c:yVal>
                <c:smooth val="0"/>
                <c:extLst>
                  <c:ext xmlns:c16="http://schemas.microsoft.com/office/drawing/2014/chart" uri="{C3380CC4-5D6E-409C-BE32-E72D297353CC}">
                    <c16:uniqueId val="{0000000D-80D0-4462-B079-243081175421}"/>
                  </c:ext>
                </c:extLst>
              </c15:ser>
            </c15:filteredScatterSeries>
          </c:ext>
        </c:extLst>
      </c:scatterChart>
      <c:catAx>
        <c:axId val="800704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mn-cs"/>
              </a:defRPr>
            </a:pPr>
            <a:endParaRPr lang="fr-BF"/>
          </a:p>
        </c:txPr>
        <c:crossAx val="1949686111"/>
        <c:crosses val="autoZero"/>
        <c:auto val="1"/>
        <c:lblAlgn val="ctr"/>
        <c:lblOffset val="100"/>
        <c:noMultiLvlLbl val="0"/>
      </c:catAx>
      <c:valAx>
        <c:axId val="19496861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800704879"/>
        <c:crosses val="autoZero"/>
        <c:crossBetween val="between"/>
      </c:valAx>
      <c:valAx>
        <c:axId val="1949678623"/>
        <c:scaling>
          <c:orientation val="minMax"/>
          <c:max val="1"/>
          <c:min val="-1"/>
        </c:scaling>
        <c:delete val="1"/>
        <c:axPos val="r"/>
        <c:numFmt formatCode="General" sourceLinked="1"/>
        <c:majorTickMark val="out"/>
        <c:minorTickMark val="none"/>
        <c:tickLblPos val="nextTo"/>
        <c:crossAx val="1991677503"/>
        <c:crosses val="max"/>
        <c:crossBetween val="midCat"/>
      </c:valAx>
      <c:valAx>
        <c:axId val="1991677503"/>
        <c:scaling>
          <c:orientation val="minMax"/>
        </c:scaling>
        <c:delete val="1"/>
        <c:axPos val="b"/>
        <c:numFmt formatCode="General" sourceLinked="1"/>
        <c:majorTickMark val="out"/>
        <c:minorTickMark val="none"/>
        <c:tickLblPos val="nextTo"/>
        <c:crossAx val="1949678623"/>
        <c:crosses val="autoZero"/>
        <c:crossBetween val="midCat"/>
      </c:valAx>
      <c:spPr>
        <a:solidFill>
          <a:sysClr val="window" lastClr="FFFFFF"/>
        </a:solidFill>
        <a:ln>
          <a:noFill/>
        </a:ln>
        <a:effectLst/>
      </c:spPr>
    </c:plotArea>
    <c:legend>
      <c:legendPos val="b"/>
      <c:legendEntry>
        <c:idx val="6"/>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Entry>
      <c:layout>
        <c:manualLayout>
          <c:xMode val="edge"/>
          <c:yMode val="edge"/>
          <c:x val="1.7572349166566862E-2"/>
          <c:y val="0.8059924407069049"/>
          <c:w val="0.97352643056545807"/>
          <c:h val="0.187693629618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BF"/>
        </a:p>
      </c:txPr>
    </c:legend>
    <c:plotVisOnly val="1"/>
    <c:dispBlanksAs val="gap"/>
    <c:showDLblsOverMax val="0"/>
    <c:extLst/>
  </c:chart>
  <c:spPr>
    <a:solidFill>
      <a:srgbClr val="70AD47">
        <a:lumMod val="40000"/>
        <a:lumOff val="60000"/>
      </a:srgb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1100">
                <a:solidFill>
                  <a:schemeClr val="tx1"/>
                </a:solidFill>
              </a:rPr>
              <a:t>Structure des exportations</a:t>
            </a:r>
          </a:p>
        </c:rich>
      </c:tx>
      <c:layout>
        <c:manualLayout>
          <c:xMode val="edge"/>
          <c:yMode val="edge"/>
          <c:x val="0.33909062916383459"/>
          <c:y val="8.0741268419896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BF"/>
        </a:p>
      </c:txPr>
    </c:title>
    <c:autoTitleDeleted val="0"/>
    <c:plotArea>
      <c:layout>
        <c:manualLayout>
          <c:layoutTarget val="inner"/>
          <c:xMode val="edge"/>
          <c:yMode val="edge"/>
          <c:x val="9.0121369855849356E-2"/>
          <c:y val="8.9602463689475442E-2"/>
          <c:w val="0.86544351496411087"/>
          <c:h val="0.68006622055526467"/>
        </c:manualLayout>
      </c:layout>
      <c:areaChart>
        <c:grouping val="percentStacked"/>
        <c:varyColors val="0"/>
        <c:ser>
          <c:idx val="1"/>
          <c:order val="1"/>
          <c:tx>
            <c:v>or </c:v>
          </c:tx>
          <c:spPr>
            <a:solidFill>
              <a:schemeClr val="accent2"/>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5"/>
              <c:pt idx="0">
                <c:v>0.77401825075185671</c:v>
              </c:pt>
              <c:pt idx="1">
                <c:v>0.73862581356699852</c:v>
              </c:pt>
              <c:pt idx="2">
                <c:v>0.78602655509183872</c:v>
              </c:pt>
              <c:pt idx="3">
                <c:v>0.82278060561500499</c:v>
              </c:pt>
              <c:pt idx="4">
                <c:v>0.91479038292664028</c:v>
              </c:pt>
            </c:numLit>
          </c:val>
          <c:extLst>
            <c:ext xmlns:c16="http://schemas.microsoft.com/office/drawing/2014/chart" uri="{C3380CC4-5D6E-409C-BE32-E72D297353CC}">
              <c16:uniqueId val="{00000000-10F3-4877-9A10-AE2FAEEEF67A}"/>
            </c:ext>
          </c:extLst>
        </c:ser>
        <c:ser>
          <c:idx val="2"/>
          <c:order val="2"/>
          <c:tx>
            <c:v>coton</c:v>
          </c:tx>
          <c:spPr>
            <a:solidFill>
              <a:schemeClr val="accent3"/>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5"/>
              <c:pt idx="0">
                <c:v>9.0718105214616124E-2</c:v>
              </c:pt>
              <c:pt idx="1">
                <c:v>0.1050707955330093</c:v>
              </c:pt>
              <c:pt idx="2">
                <c:v>5.813250609212376E-2</c:v>
              </c:pt>
              <c:pt idx="3">
                <c:v>5.9446998441560567E-2</c:v>
              </c:pt>
              <c:pt idx="4">
                <c:v>1.5185734330629617E-2</c:v>
              </c:pt>
            </c:numLit>
          </c:val>
          <c:extLst>
            <c:ext xmlns:c16="http://schemas.microsoft.com/office/drawing/2014/chart" uri="{C3380CC4-5D6E-409C-BE32-E72D297353CC}">
              <c16:uniqueId val="{00000001-10F3-4877-9A10-AE2FAEEEF67A}"/>
            </c:ext>
          </c:extLst>
        </c:ser>
        <c:ser>
          <c:idx val="3"/>
          <c:order val="3"/>
          <c:tx>
            <c:v>produits de l'élevage </c:v>
          </c:tx>
          <c:spPr>
            <a:solidFill>
              <a:schemeClr val="accent4"/>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4"/>
              <c:pt idx="0">
                <c:v>3.4005401131824621E-4</c:v>
              </c:pt>
              <c:pt idx="1">
                <c:v>3.5405540276684932E-4</c:v>
              </c:pt>
              <c:pt idx="2">
                <c:v>1.4276548614048322E-3</c:v>
              </c:pt>
              <c:pt idx="3">
                <c:v>3.4898842719465902E-3</c:v>
              </c:pt>
            </c:numLit>
          </c:val>
          <c:extLst>
            <c:ext xmlns:c16="http://schemas.microsoft.com/office/drawing/2014/chart" uri="{C3380CC4-5D6E-409C-BE32-E72D297353CC}">
              <c16:uniqueId val="{00000002-10F3-4877-9A10-AE2FAEEEF67A}"/>
            </c:ext>
          </c:extLst>
        </c:ser>
        <c:ser>
          <c:idx val="4"/>
          <c:order val="4"/>
          <c:tx>
            <c:v>karité </c:v>
          </c:tx>
          <c:spPr>
            <a:solidFill>
              <a:schemeClr val="accent5"/>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5"/>
              <c:pt idx="0">
                <c:v>1.3238547192342996E-2</c:v>
              </c:pt>
              <c:pt idx="1">
                <c:v>1.5799867403714699E-2</c:v>
              </c:pt>
              <c:pt idx="2">
                <c:v>2.2476501310949387E-2</c:v>
              </c:pt>
              <c:pt idx="3">
                <c:v>9.3915543335137391E-3</c:v>
              </c:pt>
              <c:pt idx="4">
                <c:v>0</c:v>
              </c:pt>
            </c:numLit>
          </c:val>
          <c:extLst>
            <c:ext xmlns:c16="http://schemas.microsoft.com/office/drawing/2014/chart" uri="{C3380CC4-5D6E-409C-BE32-E72D297353CC}">
              <c16:uniqueId val="{00000003-10F3-4877-9A10-AE2FAEEEF67A}"/>
            </c:ext>
          </c:extLst>
        </c:ser>
        <c:ser>
          <c:idx val="5"/>
          <c:order val="5"/>
          <c:tx>
            <c:v>Sésame</c:v>
          </c:tx>
          <c:spPr>
            <a:solidFill>
              <a:schemeClr val="accent6"/>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5"/>
              <c:pt idx="0">
                <c:v>1.2751593953435661E-2</c:v>
              </c:pt>
              <c:pt idx="1">
                <c:v>1.4928380791516054E-2</c:v>
              </c:pt>
              <c:pt idx="2">
                <c:v>1.3114178347336804E-2</c:v>
              </c:pt>
              <c:pt idx="3">
                <c:v>1.2854976472755752E-2</c:v>
              </c:pt>
              <c:pt idx="4">
                <c:v>0</c:v>
              </c:pt>
            </c:numLit>
          </c:val>
          <c:extLst>
            <c:ext xmlns:c16="http://schemas.microsoft.com/office/drawing/2014/chart" uri="{C3380CC4-5D6E-409C-BE32-E72D297353CC}">
              <c16:uniqueId val="{00000004-10F3-4877-9A10-AE2FAEEEF67A}"/>
            </c:ext>
          </c:extLst>
        </c:ser>
        <c:ser>
          <c:idx val="6"/>
          <c:order val="6"/>
          <c:tx>
            <c:v> autres produits </c:v>
          </c:tx>
          <c:spPr>
            <a:solidFill>
              <a:schemeClr val="accent1">
                <a:lumMod val="60000"/>
              </a:schemeClr>
            </a:solidFill>
            <a:ln>
              <a:noFill/>
            </a:ln>
            <a:effectLst/>
          </c:spPr>
          <c:cat>
            <c:numLit>
              <c:formatCode>0</c:formatCode>
              <c:ptCount val="5"/>
              <c:pt idx="0">
                <c:v>2021</c:v>
              </c:pt>
              <c:pt idx="1">
                <c:v>2022</c:v>
              </c:pt>
              <c:pt idx="2">
                <c:v>2023</c:v>
              </c:pt>
              <c:pt idx="3">
                <c:v>2024</c:v>
              </c:pt>
              <c:pt idx="4" formatCode="General">
                <c:v>2025</c:v>
              </c:pt>
            </c:numLit>
          </c:cat>
          <c:val>
            <c:numLit>
              <c:formatCode>0.0%</c:formatCode>
              <c:ptCount val="5"/>
              <c:pt idx="0">
                <c:v>0.10893344887643035</c:v>
              </c:pt>
              <c:pt idx="1">
                <c:v>0.12522108730199472</c:v>
              </c:pt>
              <c:pt idx="2">
                <c:v>0.11882260429634656</c:v>
              </c:pt>
              <c:pt idx="3">
                <c:v>9.2035980865218511E-2</c:v>
              </c:pt>
              <c:pt idx="4">
                <c:v>6.8359828346757259E-2</c:v>
              </c:pt>
            </c:numLit>
          </c:val>
          <c:extLst>
            <c:ext xmlns:c16="http://schemas.microsoft.com/office/drawing/2014/chart" uri="{C3380CC4-5D6E-409C-BE32-E72D297353CC}">
              <c16:uniqueId val="{00000005-10F3-4877-9A10-AE2FAEEEF67A}"/>
            </c:ext>
          </c:extLst>
        </c:ser>
        <c:dLbls>
          <c:showLegendKey val="0"/>
          <c:showVal val="0"/>
          <c:showCatName val="0"/>
          <c:showSerName val="0"/>
          <c:showPercent val="0"/>
          <c:showBubbleSize val="0"/>
        </c:dLbls>
        <c:axId val="1934693935"/>
        <c:axId val="1934708495"/>
        <c:extLst>
          <c:ext xmlns:c15="http://schemas.microsoft.com/office/drawing/2012/chart" uri="{02D57815-91ED-43cb-92C2-25804820EDAC}">
            <c15:filteredAreaSeries>
              <c15:ser>
                <c:idx val="0"/>
                <c:order val="0"/>
                <c:tx>
                  <c:v>Variable</c:v>
                </c:tx>
                <c:spPr>
                  <a:solidFill>
                    <a:schemeClr val="accent1"/>
                  </a:solidFill>
                  <a:ln>
                    <a:noFill/>
                  </a:ln>
                  <a:effectLst/>
                </c:spPr>
                <c:cat>
                  <c:numLit>
                    <c:formatCode>0</c:formatCode>
                    <c:ptCount val="5"/>
                    <c:pt idx="0">
                      <c:v>2021</c:v>
                    </c:pt>
                    <c:pt idx="1">
                      <c:v>2022</c:v>
                    </c:pt>
                    <c:pt idx="2">
                      <c:v>2023</c:v>
                    </c:pt>
                    <c:pt idx="3">
                      <c:v>2024</c:v>
                    </c:pt>
                    <c:pt idx="4" formatCode="General">
                      <c:v>2025</c:v>
                    </c:pt>
                  </c:numLit>
                </c:cat>
                <c:val>
                  <c:numLit>
                    <c:formatCode>0</c:formatCode>
                    <c:ptCount val="4"/>
                    <c:pt idx="0">
                      <c:v>2021</c:v>
                    </c:pt>
                    <c:pt idx="1">
                      <c:v>2022</c:v>
                    </c:pt>
                    <c:pt idx="2">
                      <c:v>2023</c:v>
                    </c:pt>
                    <c:pt idx="3">
                      <c:v>2024</c:v>
                    </c:pt>
                  </c:numLit>
                </c:val>
                <c:extLst>
                  <c:ext xmlns:c16="http://schemas.microsoft.com/office/drawing/2014/chart" uri="{C3380CC4-5D6E-409C-BE32-E72D297353CC}">
                    <c16:uniqueId val="{00000006-10F3-4877-9A10-AE2FAEEEF67A}"/>
                  </c:ext>
                </c:extLst>
              </c15:ser>
            </c15:filteredAreaSeries>
          </c:ext>
        </c:extLst>
      </c:areaChart>
      <c:catAx>
        <c:axId val="1934693935"/>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mn-cs"/>
              </a:defRPr>
            </a:pPr>
            <a:endParaRPr lang="fr-BF"/>
          </a:p>
        </c:txPr>
        <c:crossAx val="1934708495"/>
        <c:crosses val="autoZero"/>
        <c:auto val="1"/>
        <c:lblAlgn val="ctr"/>
        <c:lblOffset val="100"/>
        <c:noMultiLvlLbl val="0"/>
      </c:catAx>
      <c:valAx>
        <c:axId val="19347084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1934693935"/>
        <c:crosses val="autoZero"/>
        <c:crossBetween val="midCat"/>
      </c:valAx>
      <c:spPr>
        <a:noFill/>
        <a:ln>
          <a:noFill/>
        </a:ln>
        <a:effectLst/>
      </c:spPr>
    </c:plotArea>
    <c:legend>
      <c:legendPos val="l"/>
      <c:layout>
        <c:manualLayout>
          <c:xMode val="edge"/>
          <c:yMode val="edge"/>
          <c:x val="1.5446667138310308E-2"/>
          <c:y val="0.84930977341266323"/>
          <c:w val="0.96295029720644387"/>
          <c:h val="0.118526274766350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legend>
    <c:plotVisOnly val="1"/>
    <c:dispBlanksAs val="gap"/>
    <c:showDLblsOverMax val="0"/>
  </c:chart>
  <c:spPr>
    <a:solidFill>
      <a:schemeClr val="accent6">
        <a:lumMod val="40000"/>
        <a:lumOff val="60000"/>
      </a:schemeClr>
    </a:solidFill>
    <a:ln w="9525" cap="flat" cmpd="sng" algn="ctr">
      <a:solidFill>
        <a:schemeClr val="tx1">
          <a:lumMod val="15000"/>
          <a:lumOff val="85000"/>
        </a:schemeClr>
      </a:solidFill>
      <a:round/>
    </a:ln>
    <a:effectLst/>
  </c:spPr>
  <c:txPr>
    <a:bodyPr/>
    <a:lstStyle/>
    <a:p>
      <a:pPr>
        <a:defRPr/>
      </a:pPr>
      <a:endParaRPr lang="fr-BF"/>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EVOLUTION DE L'INDICE DES</a:t>
            </a:r>
            <a:r>
              <a:rPr lang="en-US" baseline="0">
                <a:solidFill>
                  <a:schemeClr val="tx1"/>
                </a:solidFill>
              </a:rPr>
              <a:t> PRIX A L'IMPORTATION ET A L'EXPORTATION</a:t>
            </a:r>
            <a:endParaRPr lang="en-US">
              <a:solidFill>
                <a:schemeClr val="tx1"/>
              </a:solidFill>
            </a:endParaRPr>
          </a:p>
        </c:rich>
      </c:tx>
      <c:layout>
        <c:manualLayout>
          <c:xMode val="edge"/>
          <c:yMode val="edge"/>
          <c:x val="0.13331122693085978"/>
          <c:y val="1.29879827469042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BF"/>
        </a:p>
      </c:txPr>
    </c:title>
    <c:autoTitleDeleted val="0"/>
    <c:plotArea>
      <c:layout/>
      <c:barChart>
        <c:barDir val="col"/>
        <c:grouping val="clustered"/>
        <c:varyColors val="0"/>
        <c:ser>
          <c:idx val="0"/>
          <c:order val="0"/>
          <c:tx>
            <c:v>4. TRIM.2024</c:v>
          </c:tx>
          <c:spPr>
            <a:solidFill>
              <a:schemeClr val="accent1"/>
            </a:solidFill>
            <a:ln>
              <a:noFill/>
            </a:ln>
            <a:effectLst/>
          </c:spPr>
          <c:invertIfNegative val="0"/>
          <c:cat>
            <c:strLit>
              <c:ptCount val="3"/>
              <c:pt idx="0">
                <c:v>Indice prix à l'exportation</c:v>
              </c:pt>
              <c:pt idx="1">
                <c:v>Indice prix à l'importation</c:v>
              </c:pt>
              <c:pt idx="2">
                <c:v>Couverture des Importations par les Exportations (%)</c:v>
              </c:pt>
            </c:strLit>
          </c:cat>
          <c:val>
            <c:numLit>
              <c:formatCode>0%</c:formatCode>
              <c:ptCount val="3"/>
              <c:pt idx="0">
                <c:v>1.2791598506372819</c:v>
              </c:pt>
              <c:pt idx="1">
                <c:v>0.9143718061281898</c:v>
              </c:pt>
              <c:pt idx="2">
                <c:v>0.89732769263208223</c:v>
              </c:pt>
            </c:numLit>
          </c:val>
          <c:extLst xmlns:c15="http://schemas.microsoft.com/office/drawing/2012/chart">
            <c:ext xmlns:c16="http://schemas.microsoft.com/office/drawing/2014/chart" uri="{C3380CC4-5D6E-409C-BE32-E72D297353CC}">
              <c16:uniqueId val="{00000000-9E14-4777-8364-68151A48477B}"/>
            </c:ext>
          </c:extLst>
        </c:ser>
        <c:ser>
          <c:idx val="1"/>
          <c:order val="1"/>
          <c:tx>
            <c:v>1. TRIM.2025</c:v>
          </c:tx>
          <c:spPr>
            <a:solidFill>
              <a:schemeClr val="accent2"/>
            </a:solidFill>
            <a:ln>
              <a:noFill/>
            </a:ln>
            <a:effectLst/>
          </c:spPr>
          <c:invertIfNegative val="0"/>
          <c:cat>
            <c:strLit>
              <c:ptCount val="3"/>
              <c:pt idx="0">
                <c:v>Indice prix à l'exportation</c:v>
              </c:pt>
              <c:pt idx="1">
                <c:v>Indice prix à l'importation</c:v>
              </c:pt>
              <c:pt idx="2">
                <c:v>Couverture des Importations par les Exportations (%)</c:v>
              </c:pt>
            </c:strLit>
          </c:cat>
          <c:val>
            <c:numLit>
              <c:formatCode>0%</c:formatCode>
              <c:ptCount val="3"/>
              <c:pt idx="0">
                <c:v>1.389244204758507</c:v>
              </c:pt>
              <c:pt idx="1">
                <c:v>0.92308681981130747</c:v>
              </c:pt>
              <c:pt idx="2">
                <c:v>1.4227550824133093</c:v>
              </c:pt>
            </c:numLit>
          </c:val>
          <c:extLst xmlns:c15="http://schemas.microsoft.com/office/drawing/2012/chart">
            <c:ext xmlns:c16="http://schemas.microsoft.com/office/drawing/2014/chart" uri="{C3380CC4-5D6E-409C-BE32-E72D297353CC}">
              <c16:uniqueId val="{00000001-9E14-4777-8364-68151A48477B}"/>
            </c:ext>
          </c:extLst>
        </c:ser>
        <c:ser>
          <c:idx val="2"/>
          <c:order val="2"/>
          <c:tx>
            <c:v>2. TRIM.2025</c:v>
          </c:tx>
          <c:spPr>
            <a:solidFill>
              <a:schemeClr val="accent3"/>
            </a:solidFill>
            <a:ln>
              <a:noFill/>
            </a:ln>
            <a:effectLst/>
          </c:spPr>
          <c:invertIfNegative val="0"/>
          <c:cat>
            <c:strLit>
              <c:ptCount val="3"/>
              <c:pt idx="0">
                <c:v>Indice prix à l'exportation</c:v>
              </c:pt>
              <c:pt idx="1">
                <c:v>Indice prix à l'importation</c:v>
              </c:pt>
              <c:pt idx="2">
                <c:v>Couverture des Importations par les Exportations (%)</c:v>
              </c:pt>
            </c:strLit>
          </c:cat>
          <c:val>
            <c:numLit>
              <c:formatCode>0%</c:formatCode>
              <c:ptCount val="3"/>
              <c:pt idx="0">
                <c:v>1.4327247320399084</c:v>
              </c:pt>
              <c:pt idx="1">
                <c:v>0.905013309671579</c:v>
              </c:pt>
              <c:pt idx="2">
                <c:v>1.4754886543174772</c:v>
              </c:pt>
            </c:numLit>
          </c:val>
          <c:extLst xmlns:c15="http://schemas.microsoft.com/office/drawing/2012/chart">
            <c:ext xmlns:c16="http://schemas.microsoft.com/office/drawing/2014/chart" uri="{C3380CC4-5D6E-409C-BE32-E72D297353CC}">
              <c16:uniqueId val="{00000002-9E14-4777-8364-68151A48477B}"/>
            </c:ext>
          </c:extLst>
        </c:ser>
        <c:ser>
          <c:idx val="3"/>
          <c:order val="3"/>
          <c:tx>
            <c:v>3. TRIM.2025</c:v>
          </c:tx>
          <c:spPr>
            <a:solidFill>
              <a:schemeClr val="accent4"/>
            </a:solidFill>
            <a:ln>
              <a:noFill/>
            </a:ln>
            <a:effectLst/>
          </c:spPr>
          <c:invertIfNegative val="0"/>
          <c:cat>
            <c:strLit>
              <c:ptCount val="3"/>
              <c:pt idx="0">
                <c:v>Indice prix à l'exportation</c:v>
              </c:pt>
              <c:pt idx="1">
                <c:v>Indice prix à l'importation</c:v>
              </c:pt>
              <c:pt idx="2">
                <c:v>Couverture des Importations par les Exportations (%)</c:v>
              </c:pt>
            </c:strLit>
          </c:cat>
          <c:val>
            <c:numLit>
              <c:formatCode>0%</c:formatCode>
              <c:ptCount val="3"/>
              <c:pt idx="0">
                <c:v>1.5441616317184519</c:v>
              </c:pt>
              <c:pt idx="1">
                <c:v>0.88517886237818533</c:v>
              </c:pt>
              <c:pt idx="2">
                <c:v>1.2942651702157966</c:v>
              </c:pt>
            </c:numLit>
          </c:val>
          <c:extLst xmlns:c15="http://schemas.microsoft.com/office/drawing/2012/chart">
            <c:ext xmlns:c16="http://schemas.microsoft.com/office/drawing/2014/chart" uri="{C3380CC4-5D6E-409C-BE32-E72D297353CC}">
              <c16:uniqueId val="{00000003-9E14-4777-8364-68151A48477B}"/>
            </c:ext>
          </c:extLst>
        </c:ser>
        <c:ser>
          <c:idx val="4"/>
          <c:order val="4"/>
          <c:tx>
            <c:v>4. TRIM.2025</c:v>
          </c:tx>
          <c:spPr>
            <a:solidFill>
              <a:schemeClr val="accent5"/>
            </a:solidFill>
            <a:ln>
              <a:noFill/>
            </a:ln>
            <a:effectLst/>
          </c:spPr>
          <c:invertIfNegative val="0"/>
          <c:cat>
            <c:strLit>
              <c:ptCount val="3"/>
              <c:pt idx="0">
                <c:v>Indice prix à l'exportation</c:v>
              </c:pt>
              <c:pt idx="1">
                <c:v>Indice prix à l'importation</c:v>
              </c:pt>
              <c:pt idx="2">
                <c:v>Couverture des Importations par les Exportations (%)</c:v>
              </c:pt>
            </c:strLit>
          </c:cat>
          <c:val>
            <c:numLit>
              <c:formatCode>0%</c:formatCode>
              <c:ptCount val="3"/>
              <c:pt idx="0">
                <c:v>1.8549368221625704</c:v>
              </c:pt>
              <c:pt idx="1">
                <c:v>0.85095929177179541</c:v>
              </c:pt>
              <c:pt idx="2">
                <c:v>1.8185780167149443</c:v>
              </c:pt>
            </c:numLit>
          </c:val>
          <c:extLst xmlns:c15="http://schemas.microsoft.com/office/drawing/2012/chart">
            <c:ext xmlns:c16="http://schemas.microsoft.com/office/drawing/2014/chart" uri="{C3380CC4-5D6E-409C-BE32-E72D297353CC}">
              <c16:uniqueId val="{00000004-9E14-4777-8364-68151A48477B}"/>
            </c:ext>
          </c:extLst>
        </c:ser>
        <c:dLbls>
          <c:showLegendKey val="0"/>
          <c:showVal val="0"/>
          <c:showCatName val="0"/>
          <c:showSerName val="0"/>
          <c:showPercent val="0"/>
          <c:showBubbleSize val="0"/>
        </c:dLbls>
        <c:gapWidth val="150"/>
        <c:axId val="1113096399"/>
        <c:axId val="1113110127"/>
      </c:barChart>
      <c:catAx>
        <c:axId val="111309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BF"/>
          </a:p>
        </c:txPr>
        <c:crossAx val="1113110127"/>
        <c:crosses val="autoZero"/>
        <c:auto val="1"/>
        <c:lblAlgn val="ctr"/>
        <c:lblOffset val="100"/>
        <c:noMultiLvlLbl val="0"/>
      </c:catAx>
      <c:valAx>
        <c:axId val="1113110127"/>
        <c:scaling>
          <c:orientation val="minMax"/>
        </c:scaling>
        <c:delete val="0"/>
        <c:axPos val="l"/>
        <c:majorGridlines>
          <c:spPr>
            <a:ln w="9525" cap="flat" cmpd="sng" algn="ctr">
              <a:solidFill>
                <a:schemeClr val="tx1">
                  <a:lumMod val="15000"/>
                  <a:lumOff val="85000"/>
                </a:schemeClr>
              </a:solidFill>
              <a:round/>
            </a:ln>
            <a:effectLst>
              <a:softEdge rad="139700"/>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1113096399"/>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legend>
    <c:plotVisOnly val="1"/>
    <c:dispBlanksAs val="gap"/>
    <c:showDLblsOverMax val="0"/>
  </c:chart>
  <c:spPr>
    <a:solidFill>
      <a:schemeClr val="accent6">
        <a:lumMod val="40000"/>
        <a:lumOff val="60000"/>
      </a:schemeClr>
    </a:solidFill>
    <a:ln w="9525" cap="flat" cmpd="sng" algn="ctr">
      <a:solidFill>
        <a:schemeClr val="tx1">
          <a:lumMod val="15000"/>
          <a:lumOff val="85000"/>
        </a:schemeClr>
      </a:solidFill>
      <a:round/>
    </a:ln>
    <a:effectLst/>
  </c:spPr>
  <c:txPr>
    <a:bodyPr/>
    <a:lstStyle/>
    <a:p>
      <a:pPr>
        <a:defRPr/>
      </a:pPr>
      <a:endParaRPr lang="fr-BF"/>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fr-FR" b="1">
                <a:solidFill>
                  <a:sysClr val="windowText" lastClr="000000"/>
                </a:solidFill>
                <a:latin typeface="Arial" panose="020B0604020202020204" pitchFamily="34" charset="0"/>
                <a:cs typeface="Arial" panose="020B0604020202020204" pitchFamily="34" charset="0"/>
              </a:rPr>
              <a:t>Evolution de l'indice globale et des "Produits alimentaires</a:t>
            </a:r>
            <a:r>
              <a:rPr lang="fr-FR" b="1" baseline="0">
                <a:solidFill>
                  <a:sysClr val="windowText" lastClr="000000"/>
                </a:solidFill>
                <a:latin typeface="Arial" panose="020B0604020202020204" pitchFamily="34" charset="0"/>
                <a:cs typeface="Arial" panose="020B0604020202020204" pitchFamily="34" charset="0"/>
              </a:rPr>
              <a:t> et </a:t>
            </a:r>
            <a:r>
              <a:rPr lang="fr-FR" b="1">
                <a:solidFill>
                  <a:sysClr val="windowText" lastClr="000000"/>
                </a:solidFill>
                <a:latin typeface="Arial" panose="020B0604020202020204" pitchFamily="34" charset="0"/>
                <a:cs typeface="Arial" panose="020B0604020202020204" pitchFamily="34" charset="0"/>
              </a:rPr>
              <a:t>boissons non alcoolisées"</a:t>
            </a:r>
          </a:p>
        </c:rich>
      </c:tx>
      <c:layout>
        <c:manualLayout>
          <c:xMode val="edge"/>
          <c:yMode val="edge"/>
          <c:x val="0.14018374071294287"/>
          <c:y val="1.700070523922914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fr-BF"/>
        </a:p>
      </c:txPr>
    </c:title>
    <c:autoTitleDeleted val="0"/>
    <c:plotArea>
      <c:layout>
        <c:manualLayout>
          <c:layoutTarget val="inner"/>
          <c:xMode val="edge"/>
          <c:yMode val="edge"/>
          <c:x val="3.9108658727782145E-2"/>
          <c:y val="9.3150032116161671E-2"/>
          <c:w val="0.9521545127291855"/>
          <c:h val="0.69327871986920608"/>
        </c:manualLayout>
      </c:layout>
      <c:lineChart>
        <c:grouping val="standard"/>
        <c:varyColors val="0"/>
        <c:ser>
          <c:idx val="0"/>
          <c:order val="0"/>
          <c:tx>
            <c:v>ENSEMBLE IHPC</c:v>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101.723654285254</c:v>
              </c:pt>
              <c:pt idx="1">
                <c:v>101.679157956197</c:v>
              </c:pt>
              <c:pt idx="2">
                <c:v>101.704032422437</c:v>
              </c:pt>
              <c:pt idx="3">
                <c:v>101.69431081929901</c:v>
              </c:pt>
              <c:pt idx="4">
                <c:v>101.656321897357</c:v>
              </c:pt>
              <c:pt idx="5">
                <c:v>101.59717682640201</c:v>
              </c:pt>
              <c:pt idx="6">
                <c:v>101.55366392847201</c:v>
              </c:pt>
              <c:pt idx="7">
                <c:v>101.55984258934799</c:v>
              </c:pt>
              <c:pt idx="8">
                <c:v>101.578449924678</c:v>
              </c:pt>
              <c:pt idx="9">
                <c:v>101.579269121373</c:v>
              </c:pt>
              <c:pt idx="10">
                <c:v>101.67344544373</c:v>
              </c:pt>
              <c:pt idx="11">
                <c:v>101.57617442717</c:v>
              </c:pt>
              <c:pt idx="12">
                <c:v>100.4303599374022</c:v>
              </c:pt>
              <c:pt idx="13">
                <c:v>100.4303599374022</c:v>
              </c:pt>
              <c:pt idx="14">
                <c:v>100.4303599374022</c:v>
              </c:pt>
              <c:pt idx="15">
                <c:v>100.4303599374022</c:v>
              </c:pt>
              <c:pt idx="16">
                <c:v>100.4303599374022</c:v>
              </c:pt>
              <c:pt idx="17">
                <c:v>100.4303599374022</c:v>
              </c:pt>
              <c:pt idx="18">
                <c:v>100.4303599374022</c:v>
              </c:pt>
              <c:pt idx="19">
                <c:v>100.42057902973396</c:v>
              </c:pt>
              <c:pt idx="20">
                <c:v>100.4010172143975</c:v>
              </c:pt>
              <c:pt idx="21">
                <c:v>100.35211267605634</c:v>
              </c:pt>
              <c:pt idx="22">
                <c:v>100.33255086071988</c:v>
              </c:pt>
              <c:pt idx="23">
                <c:v>100.30320813771517</c:v>
              </c:pt>
              <c:pt idx="24">
                <c:v>100.27386541471049</c:v>
              </c:pt>
              <c:pt idx="25">
                <c:v>100.27386541471049</c:v>
              </c:pt>
              <c:pt idx="26">
                <c:v>100.25430359937403</c:v>
              </c:pt>
            </c:numLit>
          </c:val>
          <c:smooth val="0"/>
          <c:extLst>
            <c:ext xmlns:c16="http://schemas.microsoft.com/office/drawing/2014/chart" uri="{C3380CC4-5D6E-409C-BE32-E72D297353CC}">
              <c16:uniqueId val="{00000000-244B-4D6C-B001-E8C403E46BB0}"/>
            </c:ext>
          </c:extLst>
        </c:ser>
        <c:ser>
          <c:idx val="1"/>
          <c:order val="1"/>
          <c:tx>
            <c:v>PRODUITS ALIM. ET BOISSONS NON ALC.</c:v>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103.32945743517</c:v>
              </c:pt>
              <c:pt idx="1">
                <c:v>105.75815224781699</c:v>
              </c:pt>
              <c:pt idx="2">
                <c:v>106.386528490201</c:v>
              </c:pt>
              <c:pt idx="3">
                <c:v>106.76767448485199</c:v>
              </c:pt>
              <c:pt idx="4">
                <c:v>109.146434573314</c:v>
              </c:pt>
              <c:pt idx="5">
                <c:v>112.046733633792</c:v>
              </c:pt>
              <c:pt idx="6">
                <c:v>111.623104867324</c:v>
              </c:pt>
              <c:pt idx="7">
                <c:v>111.10410970768</c:v>
              </c:pt>
              <c:pt idx="8">
                <c:v>108.309663145448</c:v>
              </c:pt>
              <c:pt idx="9">
                <c:v>105.98647005286</c:v>
              </c:pt>
              <c:pt idx="10">
                <c:v>105.70168563116501</c:v>
              </c:pt>
              <c:pt idx="11">
                <c:v>107.269061047343</c:v>
              </c:pt>
              <c:pt idx="12">
                <c:v>108.27160121756428</c:v>
              </c:pt>
              <c:pt idx="13">
                <c:v>108.58262258521444</c:v>
              </c:pt>
              <c:pt idx="14">
                <c:v>112.09788734516742</c:v>
              </c:pt>
              <c:pt idx="15">
                <c:v>111.97492540911969</c:v>
              </c:pt>
              <c:pt idx="16">
                <c:v>112.05448901479762</c:v>
              </c:pt>
              <c:pt idx="17">
                <c:v>110.52831439679336</c:v>
              </c:pt>
              <c:pt idx="18">
                <c:v>106.00042192821195</c:v>
              </c:pt>
              <c:pt idx="19">
                <c:v>104.61167535637865</c:v>
              </c:pt>
              <c:pt idx="20">
                <c:v>102.42005967270427</c:v>
              </c:pt>
              <c:pt idx="21">
                <c:v>100.02591844730418</c:v>
              </c:pt>
              <c:pt idx="22">
                <c:v>99.201350170278189</c:v>
              </c:pt>
              <c:pt idx="23">
                <c:v>99.389409601880601</c:v>
              </c:pt>
              <c:pt idx="24">
                <c:v>99.461740152496915</c:v>
              </c:pt>
              <c:pt idx="25">
                <c:v>101.76908471715741</c:v>
              </c:pt>
              <c:pt idx="26">
                <c:v>101.20490642235013</c:v>
              </c:pt>
            </c:numLit>
          </c:val>
          <c:smooth val="0"/>
          <c:extLst>
            <c:ext xmlns:c16="http://schemas.microsoft.com/office/drawing/2014/chart" uri="{C3380CC4-5D6E-409C-BE32-E72D297353CC}">
              <c16:uniqueId val="{00000001-244B-4D6C-B001-E8C403E46BB0}"/>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494063808"/>
        <c:axId val="494064224"/>
      </c:lineChart>
      <c:dateAx>
        <c:axId val="494063808"/>
        <c:scaling>
          <c:orientation val="minMax"/>
        </c:scaling>
        <c:delete val="0"/>
        <c:axPos val="b"/>
        <c:numFmt formatCode="mm\ yyyy" sourceLinked="1"/>
        <c:majorTickMark val="out"/>
        <c:minorTickMark val="in"/>
        <c:tickLblPos val="nextTo"/>
        <c:spPr>
          <a:noFill/>
          <a:ln w="12700" cap="flat" cmpd="sng" algn="ctr">
            <a:solidFill>
              <a:schemeClr val="tx1">
                <a:alpha val="97000"/>
              </a:schemeClr>
            </a:solidFill>
            <a:round/>
          </a:ln>
          <a:effectLst/>
        </c:spPr>
        <c:txPr>
          <a:bodyPr rot="-3600000" spcFirstLastPara="1" vertOverflow="ellipsis" wrap="square" anchor="ctr" anchorCtr="1"/>
          <a:lstStyle/>
          <a:p>
            <a:pPr>
              <a:defRPr sz="900" b="1" i="0" u="none" strike="noStrike" kern="1200" spc="20" baseline="0">
                <a:solidFill>
                  <a:sysClr val="windowText" lastClr="000000"/>
                </a:solidFill>
                <a:latin typeface="+mn-lt"/>
                <a:ea typeface="+mn-ea"/>
                <a:cs typeface="+mn-cs"/>
              </a:defRPr>
            </a:pPr>
            <a:endParaRPr lang="fr-BF"/>
          </a:p>
        </c:txPr>
        <c:crossAx val="494064224"/>
        <c:crosses val="autoZero"/>
        <c:auto val="1"/>
        <c:lblOffset val="100"/>
        <c:baseTimeUnit val="months"/>
        <c:majorUnit val="1"/>
        <c:majorTimeUnit val="months"/>
        <c:minorUnit val="1"/>
        <c:minorTimeUnit val="months"/>
      </c:dateAx>
      <c:valAx>
        <c:axId val="494064224"/>
        <c:scaling>
          <c:orientation val="minMax"/>
          <c:max val="115"/>
          <c:min val="9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fr-BF"/>
          </a:p>
        </c:txPr>
        <c:crossAx val="494063808"/>
        <c:crossesAt val="42370"/>
        <c:crossBetween val="between"/>
      </c:valAx>
      <c:spPr>
        <a:gradFill>
          <a:gsLst>
            <a:gs pos="100000">
              <a:schemeClr val="lt1">
                <a:lumMod val="95000"/>
              </a:schemeClr>
            </a:gs>
            <a:gs pos="0">
              <a:schemeClr val="lt1"/>
            </a:gs>
          </a:gsLst>
          <a:lin ang="5400000" scaled="0"/>
        </a:gradFill>
        <a:ln w="22225">
          <a:solidFill>
            <a:srgbClr val="00B050">
              <a:alpha val="98000"/>
            </a:srgbClr>
          </a:solidFill>
        </a:ln>
        <a:effectLst/>
      </c:spPr>
    </c:plotArea>
    <c:legend>
      <c:legendPos val="t"/>
      <c:layout>
        <c:manualLayout>
          <c:xMode val="edge"/>
          <c:yMode val="edge"/>
          <c:x val="0.28363283423995533"/>
          <c:y val="0.92653843553798876"/>
          <c:w val="0.38280949871144065"/>
          <c:h val="4.781481814488394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19050" cap="flat" cmpd="sng" algn="ctr">
      <a:solidFill>
        <a:srgbClr val="00B050">
          <a:alpha val="96000"/>
        </a:srgbClr>
      </a:solidFill>
      <a:round/>
    </a:ln>
    <a:effectLst/>
  </c:spPr>
  <c:txPr>
    <a:bodyPr/>
    <a:lstStyle/>
    <a:p>
      <a:pPr>
        <a:defRPr/>
      </a:pPr>
      <a:endParaRPr lang="fr-BF"/>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EVOLUTION DE</a:t>
            </a:r>
            <a:r>
              <a:rPr lang="en-US" baseline="0">
                <a:solidFill>
                  <a:schemeClr val="tx1"/>
                </a:solidFill>
              </a:rPr>
              <a:t> L'INDICE DES TERMES DE L'ECHANGE ET DU GAIN A L'EXPORTATION</a:t>
            </a:r>
            <a:r>
              <a:rPr lang="en-US">
                <a:solidFill>
                  <a:schemeClr val="tx1"/>
                </a:solidFill>
              </a:rPr>
              <a:t> </a:t>
            </a:r>
          </a:p>
        </c:rich>
      </c:tx>
      <c:layout>
        <c:manualLayout>
          <c:xMode val="edge"/>
          <c:yMode val="edge"/>
          <c:x val="0.147348934871494"/>
          <c:y val="1.87522559858825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BF"/>
        </a:p>
      </c:txPr>
    </c:title>
    <c:autoTitleDeleted val="0"/>
    <c:plotArea>
      <c:layout>
        <c:manualLayout>
          <c:layoutTarget val="inner"/>
          <c:xMode val="edge"/>
          <c:yMode val="edge"/>
          <c:x val="3.1493114089908306E-2"/>
          <c:y val="0.1520765193545334"/>
          <c:w val="0.89385345756083279"/>
          <c:h val="0.67645949720456466"/>
        </c:manualLayout>
      </c:layout>
      <c:lineChart>
        <c:grouping val="stacked"/>
        <c:varyColors val="0"/>
        <c:ser>
          <c:idx val="20"/>
          <c:order val="20"/>
          <c:tx>
            <c:v>Indice des termes de l'échange</c:v>
          </c:tx>
          <c:spPr>
            <a:ln w="28575" cap="rnd">
              <a:solidFill>
                <a:schemeClr val="accent3">
                  <a:lumMod val="8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c:formatCode>
              <c:ptCount val="5"/>
              <c:pt idx="0">
                <c:v>1.3989493574323426</c:v>
              </c:pt>
              <c:pt idx="1">
                <c:v>1.5049984193713102</c:v>
              </c:pt>
              <c:pt idx="2">
                <c:v>1.5830979685368727</c:v>
              </c:pt>
              <c:pt idx="3">
                <c:v>1.7444628394873734</c:v>
              </c:pt>
              <c:pt idx="4">
                <c:v>2.1798185178757237</c:v>
              </c:pt>
            </c:numLit>
          </c:val>
          <c:smooth val="0"/>
          <c:extLst xmlns:c15="http://schemas.microsoft.com/office/drawing/2012/chart">
            <c:ext xmlns:c16="http://schemas.microsoft.com/office/drawing/2014/chart" uri="{C3380CC4-5D6E-409C-BE32-E72D297353CC}">
              <c16:uniqueId val="{00000000-B525-4583-8172-13E555A483A1}"/>
            </c:ext>
          </c:extLst>
        </c:ser>
        <c:ser>
          <c:idx val="21"/>
          <c:order val="21"/>
          <c:tx>
            <c:v>Indice de gain à l'exportation</c:v>
          </c:tx>
          <c:spPr>
            <a:ln w="28575" cap="rnd">
              <a:solidFill>
                <a:schemeClr val="accent4">
                  <a:lumMod val="8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c:formatCode>
              <c:ptCount val="5"/>
              <c:pt idx="0">
                <c:v>1.4290204006394236</c:v>
              </c:pt>
              <c:pt idx="1">
                <c:v>1.0365040437193707</c:v>
              </c:pt>
              <c:pt idx="2">
                <c:v>1.2762040078764221</c:v>
              </c:pt>
              <c:pt idx="3">
                <c:v>1.2121933841340211</c:v>
              </c:pt>
              <c:pt idx="4">
                <c:v>1.359893760319089</c:v>
              </c:pt>
            </c:numLit>
          </c:val>
          <c:smooth val="0"/>
          <c:extLst xmlns:c15="http://schemas.microsoft.com/office/drawing/2012/chart">
            <c:ext xmlns:c16="http://schemas.microsoft.com/office/drawing/2014/chart" uri="{C3380CC4-5D6E-409C-BE32-E72D297353CC}">
              <c16:uniqueId val="{00000001-B525-4583-8172-13E555A483A1}"/>
            </c:ext>
          </c:extLst>
        </c:ser>
        <c:dLbls>
          <c:showLegendKey val="0"/>
          <c:showVal val="0"/>
          <c:showCatName val="0"/>
          <c:showSerName val="0"/>
          <c:showPercent val="0"/>
          <c:showBubbleSize val="0"/>
        </c:dLbls>
        <c:smooth val="0"/>
        <c:axId val="1113096399"/>
        <c:axId val="1113110127"/>
        <c:extLst>
          <c:ext xmlns:c15="http://schemas.microsoft.com/office/drawing/2012/chart" uri="{02D57815-91ED-43cb-92C2-25804820EDAC}">
            <c15:filteredLineSeries>
              <c15:ser>
                <c:idx val="0"/>
                <c:order val="0"/>
                <c:tx>
                  <c:v>Importation</c:v>
                </c:tx>
                <c:spPr>
                  <a:ln w="28575" cap="rnd">
                    <a:solidFill>
                      <a:schemeClr val="accent1"/>
                    </a:solidFill>
                    <a:round/>
                  </a:ln>
                  <a:effectLst/>
                </c:spPr>
                <c:marker>
                  <c:symbol val="none"/>
                </c:marker>
                <c:cat>
                  <c:strLit>
                    <c:ptCount val="5"/>
                    <c:pt idx="0">
                      <c:v>4. TRIM.2024</c:v>
                    </c:pt>
                    <c:pt idx="1">
                      <c:v>1. TRIM.2025</c:v>
                    </c:pt>
                    <c:pt idx="2">
                      <c:v>2. TRIM.2025</c:v>
                    </c:pt>
                    <c:pt idx="3">
                      <c:v>3. TRIM.2025</c:v>
                    </c:pt>
                    <c:pt idx="4">
                      <c:v>4. TRIM.2025</c:v>
                    </c:pt>
                  </c:strLit>
                </c:cat>
                <c:val>
                  <c:numLit>
                    <c:formatCode>#\ ##0.0</c:formatCode>
                    <c:ptCount val="5"/>
                    <c:pt idx="0">
                      <c:v>1063141.744939124</c:v>
                    </c:pt>
                    <c:pt idx="1">
                      <c:v>969099.63777833001</c:v>
                    </c:pt>
                    <c:pt idx="2">
                      <c:v>1058703.0494151697</c:v>
                    </c:pt>
                    <c:pt idx="3">
                      <c:v>1126073.69279734</c:v>
                    </c:pt>
                    <c:pt idx="4">
                      <c:v>1129779.05994788</c:v>
                    </c:pt>
                  </c:numLit>
                </c:val>
                <c:smooth val="0"/>
                <c:extLst>
                  <c:ext xmlns:c16="http://schemas.microsoft.com/office/drawing/2014/chart" uri="{C3380CC4-5D6E-409C-BE32-E72D297353CC}">
                    <c16:uniqueId val="{00000002-B525-4583-8172-13E555A483A1}"/>
                  </c:ext>
                </c:extLst>
              </c15:ser>
            </c15:filteredLineSeries>
            <c15:filteredLineSeries>
              <c15:ser>
                <c:idx val="1"/>
                <c:order val="1"/>
                <c:tx>
                  <c:v>Dont</c:v>
                </c:tx>
                <c:spPr>
                  <a:ln w="28575" cap="rnd">
                    <a:solidFill>
                      <a:schemeClr val="accent2"/>
                    </a:solidFill>
                    <a:round/>
                  </a:ln>
                  <a:effectLst/>
                </c:spPr>
                <c:marker>
                  <c:symbol val="none"/>
                </c:marker>
                <c:cat>
                  <c:strLit>
                    <c:ptCount val="5"/>
                    <c:pt idx="0">
                      <c:v>4. TRIM.2024</c:v>
                    </c:pt>
                    <c:pt idx="1">
                      <c:v>1. TRIM.2025</c:v>
                    </c:pt>
                    <c:pt idx="2">
                      <c:v>2. TRIM.2025</c:v>
                    </c:pt>
                    <c:pt idx="3">
                      <c:v>3. TRIM.2025</c:v>
                    </c:pt>
                    <c:pt idx="4">
                      <c:v>4. TRIM.2025</c:v>
                    </c:pt>
                  </c:strLit>
                </c:cat>
                <c:val>
                  <c:numLit>
                    <c:formatCode>General</c:formatCode>
                    <c:ptCount val="5"/>
                  </c:numLit>
                </c:val>
                <c:smooth val="0"/>
                <c:extLst xmlns:c15="http://schemas.microsoft.com/office/drawing/2012/chart">
                  <c:ext xmlns:c16="http://schemas.microsoft.com/office/drawing/2014/chart" uri="{C3380CC4-5D6E-409C-BE32-E72D297353CC}">
                    <c16:uniqueId val="{00000003-B525-4583-8172-13E555A483A1}"/>
                  </c:ext>
                </c:extLst>
              </c15:ser>
            </c15:filteredLineSeries>
            <c15:filteredLineSeries>
              <c15:ser>
                <c:idx val="2"/>
                <c:order val="2"/>
                <c:tx>
                  <c:v>Animaux vivants et produits du règne animal</c:v>
                </c:tx>
                <c:spPr>
                  <a:ln w="28575" cap="rnd">
                    <a:solidFill>
                      <a:schemeClr val="accent3"/>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16101.313364</c:v>
                    </c:pt>
                    <c:pt idx="1">
                      <c:v>16038.684231000001</c:v>
                    </c:pt>
                    <c:pt idx="2">
                      <c:v>19511.128596999999</c:v>
                    </c:pt>
                    <c:pt idx="3">
                      <c:v>19115.360970000002</c:v>
                    </c:pt>
                    <c:pt idx="4">
                      <c:v>21373.364012000002</c:v>
                    </c:pt>
                  </c:numLit>
                </c:val>
                <c:smooth val="0"/>
                <c:extLst xmlns:c15="http://schemas.microsoft.com/office/drawing/2012/chart">
                  <c:ext xmlns:c16="http://schemas.microsoft.com/office/drawing/2014/chart" uri="{C3380CC4-5D6E-409C-BE32-E72D297353CC}">
                    <c16:uniqueId val="{00000004-B525-4583-8172-13E555A483A1}"/>
                  </c:ext>
                </c:extLst>
              </c15:ser>
            </c15:filteredLineSeries>
            <c15:filteredLineSeries>
              <c15:ser>
                <c:idx val="3"/>
                <c:order val="3"/>
                <c:tx>
                  <c:v>Produits du règne végéta</c:v>
                </c:tx>
                <c:spPr>
                  <a:ln w="28575" cap="rnd">
                    <a:solidFill>
                      <a:schemeClr val="accent4"/>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55589.049173500003</c:v>
                    </c:pt>
                    <c:pt idx="1">
                      <c:v>53968.826777000002</c:v>
                    </c:pt>
                    <c:pt idx="2">
                      <c:v>42543.176340999999</c:v>
                    </c:pt>
                    <c:pt idx="3">
                      <c:v>48007.524874000002</c:v>
                    </c:pt>
                    <c:pt idx="4">
                      <c:v>57029.910845999999</c:v>
                    </c:pt>
                  </c:numLit>
                </c:val>
                <c:smooth val="0"/>
                <c:extLst xmlns:c15="http://schemas.microsoft.com/office/drawing/2012/chart">
                  <c:ext xmlns:c16="http://schemas.microsoft.com/office/drawing/2014/chart" uri="{C3380CC4-5D6E-409C-BE32-E72D297353CC}">
                    <c16:uniqueId val="{00000005-B525-4583-8172-13E555A483A1}"/>
                  </c:ext>
                </c:extLst>
              </c15:ser>
            </c15:filteredLineSeries>
            <c15:filteredLineSeries>
              <c15:ser>
                <c:idx val="4"/>
                <c:order val="4"/>
                <c:tx>
                  <c:v>Produits des industries alimentaires ; boissons, alcools</c:v>
                </c:tx>
                <c:spPr>
                  <a:ln w="28575" cap="rnd">
                    <a:solidFill>
                      <a:schemeClr val="accent5"/>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47234.362583000002</c:v>
                    </c:pt>
                    <c:pt idx="1">
                      <c:v>43595.330860229995</c:v>
                    </c:pt>
                    <c:pt idx="2">
                      <c:v>46211.837243000002</c:v>
                    </c:pt>
                    <c:pt idx="3">
                      <c:v>49616.854666730003</c:v>
                    </c:pt>
                    <c:pt idx="4">
                      <c:v>56204.921520999997</c:v>
                    </c:pt>
                  </c:numLit>
                </c:val>
                <c:smooth val="0"/>
                <c:extLst xmlns:c15="http://schemas.microsoft.com/office/drawing/2012/chart">
                  <c:ext xmlns:c16="http://schemas.microsoft.com/office/drawing/2014/chart" uri="{C3380CC4-5D6E-409C-BE32-E72D297353CC}">
                    <c16:uniqueId val="{00000006-B525-4583-8172-13E555A483A1}"/>
                  </c:ext>
                </c:extLst>
              </c15:ser>
            </c15:filteredLineSeries>
            <c15:filteredLineSeries>
              <c15:ser>
                <c:idx val="5"/>
                <c:order val="5"/>
                <c:tx>
                  <c:v>Produits minéraux</c:v>
                </c:tx>
                <c:spPr>
                  <a:ln w="28575" cap="rnd">
                    <a:solidFill>
                      <a:schemeClr val="accent6"/>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471420.38863631297</c:v>
                    </c:pt>
                    <c:pt idx="1">
                      <c:v>333250.03616825002</c:v>
                    </c:pt>
                    <c:pt idx="2">
                      <c:v>399799.12147409993</c:v>
                    </c:pt>
                    <c:pt idx="3">
                      <c:v>404687.72786792001</c:v>
                    </c:pt>
                    <c:pt idx="4">
                      <c:v>392918.98249248997</c:v>
                    </c:pt>
                  </c:numLit>
                </c:val>
                <c:smooth val="0"/>
                <c:extLst xmlns:c15="http://schemas.microsoft.com/office/drawing/2012/chart">
                  <c:ext xmlns:c16="http://schemas.microsoft.com/office/drawing/2014/chart" uri="{C3380CC4-5D6E-409C-BE32-E72D297353CC}">
                    <c16:uniqueId val="{00000007-B525-4583-8172-13E555A483A1}"/>
                  </c:ext>
                </c:extLst>
              </c15:ser>
            </c15:filteredLineSeries>
            <c15:filteredLineSeries>
              <c15:ser>
                <c:idx val="6"/>
                <c:order val="6"/>
                <c:tx>
                  <c:v>Matières textiles et ouvrages en ces matières</c:v>
                </c:tx>
                <c:spPr>
                  <a:ln w="28575" cap="rnd">
                    <a:solidFill>
                      <a:schemeClr val="accent1">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14002.222092066</c:v>
                    </c:pt>
                    <c:pt idx="1">
                      <c:v>20308.02711381</c:v>
                    </c:pt>
                    <c:pt idx="2">
                      <c:v>30150.8487035</c:v>
                    </c:pt>
                    <c:pt idx="3">
                      <c:v>14631.07219601</c:v>
                    </c:pt>
                    <c:pt idx="4">
                      <c:v>17088.190689929997</c:v>
                    </c:pt>
                  </c:numLit>
                </c:val>
                <c:smooth val="0"/>
                <c:extLst xmlns:c15="http://schemas.microsoft.com/office/drawing/2012/chart">
                  <c:ext xmlns:c16="http://schemas.microsoft.com/office/drawing/2014/chart" uri="{C3380CC4-5D6E-409C-BE32-E72D297353CC}">
                    <c16:uniqueId val="{00000008-B525-4583-8172-13E555A483A1}"/>
                  </c:ext>
                </c:extLst>
              </c15:ser>
            </c15:filteredLineSeries>
            <c15:filteredLineSeries>
              <c15:ser>
                <c:idx val="7"/>
                <c:order val="7"/>
                <c:tx>
                  <c:v>Matériel de transport</c:v>
                </c:tx>
                <c:spPr>
                  <a:ln w="28575" cap="rnd">
                    <a:solidFill>
                      <a:schemeClr val="accent2">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63251.611013530994</c:v>
                    </c:pt>
                    <c:pt idx="1">
                      <c:v>80054.877311999997</c:v>
                    </c:pt>
                    <c:pt idx="2">
                      <c:v>76407.479048399997</c:v>
                    </c:pt>
                    <c:pt idx="3">
                      <c:v>106332.46511098</c:v>
                    </c:pt>
                    <c:pt idx="4">
                      <c:v>99839.492266839996</c:v>
                    </c:pt>
                  </c:numLit>
                </c:val>
                <c:smooth val="0"/>
                <c:extLst xmlns:c15="http://schemas.microsoft.com/office/drawing/2012/chart">
                  <c:ext xmlns:c16="http://schemas.microsoft.com/office/drawing/2014/chart" uri="{C3380CC4-5D6E-409C-BE32-E72D297353CC}">
                    <c16:uniqueId val="{00000009-B525-4583-8172-13E555A483A1}"/>
                  </c:ext>
                </c:extLst>
              </c15:ser>
            </c15:filteredLineSeries>
            <c15:filteredLineSeries>
              <c15:ser>
                <c:idx val="8"/>
                <c:order val="8"/>
                <c:tx>
                  <c:v>Autres produits d'importation</c:v>
                </c:tx>
                <c:spPr>
                  <a:ln w="28575" cap="rnd">
                    <a:solidFill>
                      <a:schemeClr val="accent3">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395542.79807671404</c:v>
                    </c:pt>
                    <c:pt idx="1">
                      <c:v>421883.85531603999</c:v>
                    </c:pt>
                    <c:pt idx="2">
                      <c:v>444079.4580081699</c:v>
                    </c:pt>
                    <c:pt idx="3">
                      <c:v>483682.68711169995</c:v>
                    </c:pt>
                    <c:pt idx="4">
                      <c:v>485324.19811962009</c:v>
                    </c:pt>
                  </c:numLit>
                </c:val>
                <c:smooth val="0"/>
                <c:extLst xmlns:c15="http://schemas.microsoft.com/office/drawing/2012/chart">
                  <c:ext xmlns:c16="http://schemas.microsoft.com/office/drawing/2014/chart" uri="{C3380CC4-5D6E-409C-BE32-E72D297353CC}">
                    <c16:uniqueId val="{0000000A-B525-4583-8172-13E555A483A1}"/>
                  </c:ext>
                </c:extLst>
              </c15:ser>
            </c15:filteredLineSeries>
            <c15:filteredLineSeries>
              <c15:ser>
                <c:idx val="9"/>
                <c:order val="9"/>
                <c:tx>
                  <c:v>Exportation</c:v>
                </c:tx>
                <c:spPr>
                  <a:ln w="28575" cap="rnd">
                    <a:solidFill>
                      <a:schemeClr val="accent4">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_ * #\ ##0.0_)\ _$_ ;_ * \(#\ ##0.0\)\ _$_ ;_ * "-"??_)\ _$_ ;_ @_ </c:formatCode>
                    <c:ptCount val="5"/>
                    <c:pt idx="0">
                      <c:v>951649.48856600001</c:v>
                    </c:pt>
                    <c:pt idx="1">
                      <c:v>1370313.8246727998</c:v>
                    </c:pt>
                    <c:pt idx="2">
                      <c:v>1555526.0982983201</c:v>
                    </c:pt>
                    <c:pt idx="3">
                      <c:v>1449730.14702196</c:v>
                    </c:pt>
                    <c:pt idx="4">
                      <c:v>2054591.3621660899</c:v>
                    </c:pt>
                  </c:numLit>
                </c:val>
                <c:smooth val="0"/>
                <c:extLst xmlns:c15="http://schemas.microsoft.com/office/drawing/2012/chart">
                  <c:ext xmlns:c16="http://schemas.microsoft.com/office/drawing/2014/chart" uri="{C3380CC4-5D6E-409C-BE32-E72D297353CC}">
                    <c16:uniqueId val="{0000000B-B525-4583-8172-13E555A483A1}"/>
                  </c:ext>
                </c:extLst>
              </c15:ser>
            </c15:filteredLineSeries>
            <c15:filteredLineSeries>
              <c15:ser>
                <c:idx val="10"/>
                <c:order val="10"/>
                <c:tx>
                  <c:v>Dont</c:v>
                </c:tx>
                <c:spPr>
                  <a:ln w="28575" cap="rnd">
                    <a:solidFill>
                      <a:schemeClr val="accent5">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General</c:formatCode>
                    <c:ptCount val="5"/>
                  </c:numLit>
                </c:val>
                <c:smooth val="0"/>
                <c:extLst xmlns:c15="http://schemas.microsoft.com/office/drawing/2012/chart">
                  <c:ext xmlns:c16="http://schemas.microsoft.com/office/drawing/2014/chart" uri="{C3380CC4-5D6E-409C-BE32-E72D297353CC}">
                    <c16:uniqueId val="{0000000C-B525-4583-8172-13E555A483A1}"/>
                  </c:ext>
                </c:extLst>
              </c15:ser>
            </c15:filteredLineSeries>
            <c15:filteredLineSeries>
              <c15:ser>
                <c:idx val="11"/>
                <c:order val="11"/>
                <c:tx>
                  <c:v>Animaux vivants et produits du règne animal</c:v>
                </c:tx>
                <c:spPr>
                  <a:ln w="28575" cap="rnd">
                    <a:solidFill>
                      <a:schemeClr val="accent6">
                        <a:lumMod val="6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3454.5297399999999</c:v>
                    </c:pt>
                    <c:pt idx="1">
                      <c:v>2776.1432500000001</c:v>
                    </c:pt>
                    <c:pt idx="2">
                      <c:v>4168.1464089999999</c:v>
                    </c:pt>
                    <c:pt idx="3">
                      <c:v>2101.359504</c:v>
                    </c:pt>
                    <c:pt idx="4">
                      <c:v>1654.489235</c:v>
                    </c:pt>
                  </c:numLit>
                </c:val>
                <c:smooth val="0"/>
                <c:extLst xmlns:c15="http://schemas.microsoft.com/office/drawing/2012/chart">
                  <c:ext xmlns:c16="http://schemas.microsoft.com/office/drawing/2014/chart" uri="{C3380CC4-5D6E-409C-BE32-E72D297353CC}">
                    <c16:uniqueId val="{0000000D-B525-4583-8172-13E555A483A1}"/>
                  </c:ext>
                </c:extLst>
              </c15:ser>
            </c15:filteredLineSeries>
            <c15:filteredLineSeries>
              <c15:ser>
                <c:idx val="12"/>
                <c:order val="12"/>
                <c:tx>
                  <c:v>Produits du règne végétal</c:v>
                </c:tx>
                <c:spPr>
                  <a:ln w="28575" cap="rnd">
                    <a:solidFill>
                      <a:schemeClr val="accent1">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21497.295312999999</c:v>
                    </c:pt>
                    <c:pt idx="1">
                      <c:v>78760.505506059999</c:v>
                    </c:pt>
                    <c:pt idx="2">
                      <c:v>119743.48073983</c:v>
                    </c:pt>
                    <c:pt idx="3">
                      <c:v>37057.451049659998</c:v>
                    </c:pt>
                    <c:pt idx="4">
                      <c:v>12205.32220409</c:v>
                    </c:pt>
                  </c:numLit>
                </c:val>
                <c:smooth val="0"/>
                <c:extLst xmlns:c15="http://schemas.microsoft.com/office/drawing/2012/chart">
                  <c:ext xmlns:c16="http://schemas.microsoft.com/office/drawing/2014/chart" uri="{C3380CC4-5D6E-409C-BE32-E72D297353CC}">
                    <c16:uniqueId val="{0000000E-B525-4583-8172-13E555A483A1}"/>
                  </c:ext>
                </c:extLst>
              </c15:ser>
            </c15:filteredLineSeries>
            <c15:filteredLineSeries>
              <c15:ser>
                <c:idx val="13"/>
                <c:order val="13"/>
                <c:tx>
                  <c:v>Produits des industries alimentaires ; boissons, alcools</c:v>
                </c:tx>
                <c:spPr>
                  <a:ln w="28575" cap="rnd">
                    <a:solidFill>
                      <a:schemeClr val="accent2">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6577.9420609999997</c:v>
                    </c:pt>
                    <c:pt idx="1">
                      <c:v>5569.400885</c:v>
                    </c:pt>
                    <c:pt idx="2">
                      <c:v>5498.2540719999997</c:v>
                    </c:pt>
                    <c:pt idx="3">
                      <c:v>4936.7453919999998</c:v>
                    </c:pt>
                    <c:pt idx="4">
                      <c:v>7593.3988959999997</c:v>
                    </c:pt>
                  </c:numLit>
                </c:val>
                <c:smooth val="0"/>
                <c:extLst xmlns:c15="http://schemas.microsoft.com/office/drawing/2012/chart">
                  <c:ext xmlns:c16="http://schemas.microsoft.com/office/drawing/2014/chart" uri="{C3380CC4-5D6E-409C-BE32-E72D297353CC}">
                    <c16:uniqueId val="{0000000F-B525-4583-8172-13E555A483A1}"/>
                  </c:ext>
                </c:extLst>
              </c15:ser>
            </c15:filteredLineSeries>
            <c15:filteredLineSeries>
              <c15:ser>
                <c:idx val="14"/>
                <c:order val="14"/>
                <c:tx>
                  <c:v>Produits minéraux</c:v>
                </c:tx>
                <c:spPr>
                  <a:ln w="28575" cap="rnd">
                    <a:solidFill>
                      <a:schemeClr val="accent3">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15173.354726</c:v>
                    </c:pt>
                    <c:pt idx="1">
                      <c:v>10817.060354000001</c:v>
                    </c:pt>
                    <c:pt idx="2">
                      <c:v>9838.0817029999998</c:v>
                    </c:pt>
                    <c:pt idx="3">
                      <c:v>10904.430133</c:v>
                    </c:pt>
                    <c:pt idx="4">
                      <c:v>10590.679574</c:v>
                    </c:pt>
                  </c:numLit>
                </c:val>
                <c:smooth val="0"/>
                <c:extLst xmlns:c15="http://schemas.microsoft.com/office/drawing/2012/chart">
                  <c:ext xmlns:c16="http://schemas.microsoft.com/office/drawing/2014/chart" uri="{C3380CC4-5D6E-409C-BE32-E72D297353CC}">
                    <c16:uniqueId val="{00000010-B525-4583-8172-13E555A483A1}"/>
                  </c:ext>
                </c:extLst>
              </c15:ser>
            </c15:filteredLineSeries>
            <c15:filteredLineSeries>
              <c15:ser>
                <c:idx val="15"/>
                <c:order val="15"/>
                <c:tx>
                  <c:v>Matières textiles et ouvrages en ces matières</c:v>
                </c:tx>
                <c:spPr>
                  <a:ln w="28575" cap="rnd">
                    <a:solidFill>
                      <a:schemeClr val="accent4">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49866.988867</c:v>
                    </c:pt>
                    <c:pt idx="1">
                      <c:v>54494.383868340003</c:v>
                    </c:pt>
                    <c:pt idx="2">
                      <c:v>28471.336256490002</c:v>
                    </c:pt>
                    <c:pt idx="3">
                      <c:v>12022.829626000001</c:v>
                    </c:pt>
                    <c:pt idx="4">
                      <c:v>3356.1571739999999</c:v>
                    </c:pt>
                  </c:numLit>
                </c:val>
                <c:smooth val="0"/>
                <c:extLst xmlns:c15="http://schemas.microsoft.com/office/drawing/2012/chart">
                  <c:ext xmlns:c16="http://schemas.microsoft.com/office/drawing/2014/chart" uri="{C3380CC4-5D6E-409C-BE32-E72D297353CC}">
                    <c16:uniqueId val="{00000011-B525-4583-8172-13E555A483A1}"/>
                  </c:ext>
                </c:extLst>
              </c15:ser>
            </c15:filteredLineSeries>
            <c15:filteredLineSeries>
              <c15:ser>
                <c:idx val="16"/>
                <c:order val="16"/>
                <c:tx>
                  <c:v>Perles fines/de culture, pierres gemmes, mét. précieux</c:v>
                </c:tx>
                <c:spPr>
                  <a:ln w="28575" cap="rnd">
                    <a:solidFill>
                      <a:schemeClr val="accent5">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827719.37563000002</c:v>
                    </c:pt>
                    <c:pt idx="1">
                      <c:v>1186674.9903699998</c:v>
                    </c:pt>
                    <c:pt idx="2">
                      <c:v>1353192.1498990001</c:v>
                    </c:pt>
                    <c:pt idx="3">
                      <c:v>1354999.102102</c:v>
                    </c:pt>
                    <c:pt idx="4">
                      <c:v>1991004.6449770001</c:v>
                    </c:pt>
                  </c:numLit>
                </c:val>
                <c:smooth val="0"/>
                <c:extLst xmlns:c15="http://schemas.microsoft.com/office/drawing/2012/chart">
                  <c:ext xmlns:c16="http://schemas.microsoft.com/office/drawing/2014/chart" uri="{C3380CC4-5D6E-409C-BE32-E72D297353CC}">
                    <c16:uniqueId val="{00000012-B525-4583-8172-13E555A483A1}"/>
                  </c:ext>
                </c:extLst>
              </c15:ser>
            </c15:filteredLineSeries>
            <c15:filteredLineSeries>
              <c15:ser>
                <c:idx val="17"/>
                <c:order val="17"/>
                <c:tx>
                  <c:v>Autres produits d'exportation</c:v>
                </c:tx>
                <c:spPr>
                  <a:ln w="28575" cap="rnd">
                    <a:solidFill>
                      <a:schemeClr val="accent6">
                        <a:lumMod val="80000"/>
                        <a:lumOff val="2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0.0</c:formatCode>
                    <c:ptCount val="5"/>
                    <c:pt idx="0">
                      <c:v>27360.002228999976</c:v>
                    </c:pt>
                    <c:pt idx="1">
                      <c:v>31221.340439399937</c:v>
                    </c:pt>
                    <c:pt idx="2">
                      <c:v>34614.649219000014</c:v>
                    </c:pt>
                    <c:pt idx="3">
                      <c:v>27708.229215299943</c:v>
                    </c:pt>
                    <c:pt idx="4">
                      <c:v>28186.670105999801</c:v>
                    </c:pt>
                  </c:numLit>
                </c:val>
                <c:smooth val="0"/>
                <c:extLst xmlns:c15="http://schemas.microsoft.com/office/drawing/2012/chart">
                  <c:ext xmlns:c16="http://schemas.microsoft.com/office/drawing/2014/chart" uri="{C3380CC4-5D6E-409C-BE32-E72D297353CC}">
                    <c16:uniqueId val="{00000013-B525-4583-8172-13E555A483A1}"/>
                  </c:ext>
                </c:extLst>
              </c15:ser>
            </c15:filteredLineSeries>
            <c15:filteredLineSeries>
              <c15:ser>
                <c:idx val="18"/>
                <c:order val="18"/>
                <c:tx>
                  <c:v>Indice prix à l'exportation</c:v>
                </c:tx>
                <c:spPr>
                  <a:ln w="28575" cap="rnd">
                    <a:solidFill>
                      <a:schemeClr val="accent1">
                        <a:lumMod val="8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c:formatCode>
                    <c:ptCount val="5"/>
                    <c:pt idx="0">
                      <c:v>1.2791598506372819</c:v>
                    </c:pt>
                    <c:pt idx="1">
                      <c:v>1.389244204758507</c:v>
                    </c:pt>
                    <c:pt idx="2">
                      <c:v>1.4327247320399084</c:v>
                    </c:pt>
                    <c:pt idx="3">
                      <c:v>1.5441616317184519</c:v>
                    </c:pt>
                    <c:pt idx="4">
                      <c:v>1.8549368221625704</c:v>
                    </c:pt>
                  </c:numLit>
                </c:val>
                <c:smooth val="0"/>
                <c:extLst xmlns:c15="http://schemas.microsoft.com/office/drawing/2012/chart">
                  <c:ext xmlns:c16="http://schemas.microsoft.com/office/drawing/2014/chart" uri="{C3380CC4-5D6E-409C-BE32-E72D297353CC}">
                    <c16:uniqueId val="{00000014-B525-4583-8172-13E555A483A1}"/>
                  </c:ext>
                </c:extLst>
              </c15:ser>
            </c15:filteredLineSeries>
            <c15:filteredLineSeries>
              <c15:ser>
                <c:idx val="19"/>
                <c:order val="19"/>
                <c:tx>
                  <c:v>Indice prix à l'importation</c:v>
                </c:tx>
                <c:spPr>
                  <a:ln w="28575" cap="rnd">
                    <a:solidFill>
                      <a:schemeClr val="accent2">
                        <a:lumMod val="80000"/>
                      </a:schemeClr>
                    </a:solidFill>
                    <a:round/>
                  </a:ln>
                  <a:effectLst/>
                </c:spPr>
                <c:marker>
                  <c:symbol val="none"/>
                </c:marker>
                <c:cat>
                  <c:strLit>
                    <c:ptCount val="5"/>
                    <c:pt idx="0">
                      <c:v>4. TRIM.2024</c:v>
                    </c:pt>
                    <c:pt idx="1">
                      <c:v>1. TRIM.2025</c:v>
                    </c:pt>
                    <c:pt idx="2">
                      <c:v>2. TRIM.2025</c:v>
                    </c:pt>
                    <c:pt idx="3">
                      <c:v>3. TRIM.2025</c:v>
                    </c:pt>
                    <c:pt idx="4">
                      <c:v>4. TRIM.2025</c:v>
                    </c:pt>
                  </c:strLit>
                </c:cat>
                <c:val>
                  <c:numLit>
                    <c:formatCode>0%</c:formatCode>
                    <c:ptCount val="5"/>
                    <c:pt idx="0">
                      <c:v>0.9143718061281898</c:v>
                    </c:pt>
                    <c:pt idx="1">
                      <c:v>0.92308681981130747</c:v>
                    </c:pt>
                    <c:pt idx="2">
                      <c:v>0.905013309671579</c:v>
                    </c:pt>
                    <c:pt idx="3">
                      <c:v>0.88517886237818533</c:v>
                    </c:pt>
                    <c:pt idx="4">
                      <c:v>0.85095929177179541</c:v>
                    </c:pt>
                  </c:numLit>
                </c:val>
                <c:smooth val="0"/>
                <c:extLst xmlns:c15="http://schemas.microsoft.com/office/drawing/2012/chart">
                  <c:ext xmlns:c16="http://schemas.microsoft.com/office/drawing/2014/chart" uri="{C3380CC4-5D6E-409C-BE32-E72D297353CC}">
                    <c16:uniqueId val="{00000015-B525-4583-8172-13E555A483A1}"/>
                  </c:ext>
                </c:extLst>
              </c15:ser>
            </c15:filteredLineSeries>
            <c15:filteredLineSeries>
              <c15:ser>
                <c:idx val="22"/>
                <c:order val="22"/>
                <c:tx>
                  <c:v>Couverture des Importations par les Exportations (%)</c:v>
                </c:tx>
                <c:spPr>
                  <a:ln w="28575" cap="rnd">
                    <a:solidFill>
                      <a:srgbClr val="92D050"/>
                    </a:solidFill>
                    <a:round/>
                  </a:ln>
                  <a:effectLst/>
                </c:spPr>
                <c:marker>
                  <c:symbol val="none"/>
                </c:marker>
                <c:cat>
                  <c:strLit>
                    <c:ptCount val="5"/>
                    <c:pt idx="0">
                      <c:v>4. TRIM.2024</c:v>
                    </c:pt>
                    <c:pt idx="1">
                      <c:v>1. TRIM.2025</c:v>
                    </c:pt>
                    <c:pt idx="2">
                      <c:v>2. TRIM.2025</c:v>
                    </c:pt>
                    <c:pt idx="3">
                      <c:v>3. TRIM.2025</c:v>
                    </c:pt>
                    <c:pt idx="4">
                      <c:v>4. TRIM.2025</c:v>
                    </c:pt>
                  </c:strLit>
                </c:cat>
                <c:val>
                  <c:numLit>
                    <c:formatCode>0%</c:formatCode>
                    <c:ptCount val="5"/>
                    <c:pt idx="0">
                      <c:v>0.89732769263208223</c:v>
                    </c:pt>
                    <c:pt idx="1">
                      <c:v>1.4227550824133093</c:v>
                    </c:pt>
                    <c:pt idx="2">
                      <c:v>1.4754886543174772</c:v>
                    </c:pt>
                    <c:pt idx="3">
                      <c:v>1.2942651702157966</c:v>
                    </c:pt>
                    <c:pt idx="4">
                      <c:v>1.8185780167149443</c:v>
                    </c:pt>
                  </c:numLit>
                </c:val>
                <c:smooth val="0"/>
                <c:extLst xmlns:c15="http://schemas.microsoft.com/office/drawing/2012/chart">
                  <c:ext xmlns:c16="http://schemas.microsoft.com/office/drawing/2014/chart" uri="{C3380CC4-5D6E-409C-BE32-E72D297353CC}">
                    <c16:uniqueId val="{00000016-B525-4583-8172-13E555A483A1}"/>
                  </c:ext>
                </c:extLst>
              </c15:ser>
            </c15:filteredLineSeries>
          </c:ext>
        </c:extLst>
      </c:lineChart>
      <c:catAx>
        <c:axId val="111309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BF"/>
          </a:p>
        </c:txPr>
        <c:crossAx val="1113110127"/>
        <c:crosses val="autoZero"/>
        <c:auto val="1"/>
        <c:lblAlgn val="ctr"/>
        <c:lblOffset val="100"/>
        <c:noMultiLvlLbl val="0"/>
      </c:catAx>
      <c:valAx>
        <c:axId val="1113110127"/>
        <c:scaling>
          <c:orientation val="minMax"/>
        </c:scaling>
        <c:delete val="0"/>
        <c:axPos val="l"/>
        <c:majorGridlines>
          <c:spPr>
            <a:ln w="9525" cap="flat" cmpd="sng" algn="ctr">
              <a:solidFill>
                <a:schemeClr val="tx1">
                  <a:lumMod val="15000"/>
                  <a:lumOff val="85000"/>
                </a:schemeClr>
              </a:solidFill>
              <a:round/>
            </a:ln>
            <a:effectLst>
              <a:softEdge rad="139700"/>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BF"/>
          </a:p>
        </c:txPr>
        <c:crossAx val="1113096399"/>
        <c:crosses val="autoZero"/>
        <c:crossBetween val="between"/>
      </c:valAx>
      <c:spPr>
        <a:solidFill>
          <a:schemeClr val="bg1"/>
        </a:solidFill>
        <a:ln>
          <a:solidFill>
            <a:schemeClr val="bg1"/>
          </a:solidFill>
        </a:ln>
        <a:effectLst/>
      </c:spPr>
    </c:plotArea>
    <c:legend>
      <c:legendPos val="b"/>
      <c:layout>
        <c:manualLayout>
          <c:xMode val="edge"/>
          <c:yMode val="edge"/>
          <c:x val="0.10396658611009781"/>
          <c:y val="0.90748076563147551"/>
          <c:w val="0.79704547071688026"/>
          <c:h val="4.4767533188058983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BF"/>
        </a:p>
      </c:txPr>
    </c:legend>
    <c:plotVisOnly val="1"/>
    <c:dispBlanksAs val="gap"/>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Importation</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4. TRIM.2024</c:v>
              </c:pt>
              <c:pt idx="1">
                <c:v>1. TRIM.2025</c:v>
              </c:pt>
              <c:pt idx="2">
                <c:v>2. TRIM.2025</c:v>
              </c:pt>
              <c:pt idx="3">
                <c:v>3. TRIM.2025</c:v>
              </c:pt>
              <c:pt idx="4">
                <c:v>4. TRIM.2025</c:v>
              </c:pt>
            </c:strLit>
          </c:cat>
          <c:val>
            <c:numLit>
              <c:formatCode>#\ ##0.0</c:formatCode>
              <c:ptCount val="5"/>
              <c:pt idx="0">
                <c:v>1063141.744939124</c:v>
              </c:pt>
              <c:pt idx="1">
                <c:v>969099.63777833001</c:v>
              </c:pt>
              <c:pt idx="2">
                <c:v>1058703.0494151697</c:v>
              </c:pt>
              <c:pt idx="3">
                <c:v>1126073.69279734</c:v>
              </c:pt>
              <c:pt idx="4">
                <c:v>1129779.05994788</c:v>
              </c:pt>
            </c:numLit>
          </c:val>
          <c:smooth val="0"/>
          <c:extLst>
            <c:ext xmlns:c16="http://schemas.microsoft.com/office/drawing/2014/chart" uri="{C3380CC4-5D6E-409C-BE32-E72D297353CC}">
              <c16:uniqueId val="{00000000-0C61-499D-889C-1647B871DFBA}"/>
            </c:ext>
          </c:extLst>
        </c:ser>
        <c:ser>
          <c:idx val="1"/>
          <c:order val="1"/>
          <c:tx>
            <c:v>Exportation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5"/>
              <c:pt idx="0">
                <c:v>4. TRIM.2024</c:v>
              </c:pt>
              <c:pt idx="1">
                <c:v>1. TRIM.2025</c:v>
              </c:pt>
              <c:pt idx="2">
                <c:v>2. TRIM.2025</c:v>
              </c:pt>
              <c:pt idx="3">
                <c:v>3. TRIM.2025</c:v>
              </c:pt>
              <c:pt idx="4">
                <c:v>4. TRIM.2025</c:v>
              </c:pt>
            </c:strLit>
          </c:cat>
          <c:val>
            <c:numLit>
              <c:formatCode>_ * #\ ##0.0_)\ _$_ ;_ * \(#\ ##0.0\)\ _$_ ;_ * "-"??_)\ _$_ ;_ @_ </c:formatCode>
              <c:ptCount val="5"/>
              <c:pt idx="0">
                <c:v>951649.48856600001</c:v>
              </c:pt>
              <c:pt idx="1">
                <c:v>1370313.8246727998</c:v>
              </c:pt>
              <c:pt idx="2">
                <c:v>1555526.0982983201</c:v>
              </c:pt>
              <c:pt idx="3">
                <c:v>1449730.14702196</c:v>
              </c:pt>
              <c:pt idx="4">
                <c:v>2054591.3621660899</c:v>
              </c:pt>
            </c:numLit>
          </c:val>
          <c:smooth val="0"/>
          <c:extLst>
            <c:ext xmlns:c16="http://schemas.microsoft.com/office/drawing/2014/chart" uri="{C3380CC4-5D6E-409C-BE32-E72D297353CC}">
              <c16:uniqueId val="{00000001-0C61-499D-889C-1647B871DFBA}"/>
            </c:ext>
          </c:extLst>
        </c:ser>
        <c:dLbls>
          <c:showLegendKey val="0"/>
          <c:showVal val="0"/>
          <c:showCatName val="0"/>
          <c:showSerName val="0"/>
          <c:showPercent val="0"/>
          <c:showBubbleSize val="0"/>
        </c:dLbls>
        <c:marker val="1"/>
        <c:smooth val="0"/>
        <c:axId val="1021773088"/>
        <c:axId val="232335680"/>
      </c:lineChart>
      <c:catAx>
        <c:axId val="102177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232335680"/>
        <c:crosses val="autoZero"/>
        <c:auto val="1"/>
        <c:lblAlgn val="ctr"/>
        <c:lblOffset val="100"/>
        <c:noMultiLvlLbl val="0"/>
      </c:catAx>
      <c:valAx>
        <c:axId val="232335680"/>
        <c:scaling>
          <c:orientation val="minMax"/>
          <c:min val="500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crossAx val="1021773088"/>
        <c:crosses val="autoZero"/>
        <c:crossBetween val="between"/>
        <c:majorUnit val="100000"/>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rgbClr val="00B050"/>
      </a:solidFill>
      <a:round/>
    </a:ln>
    <a:effectLst/>
  </c:spPr>
  <c:txPr>
    <a:bodyPr/>
    <a:lstStyle/>
    <a:p>
      <a:pPr>
        <a:defRPr/>
      </a:pPr>
      <a:endParaRPr lang="fr-BF"/>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266185476815402E-2"/>
          <c:y val="0.17948308544765235"/>
          <c:w val="0.86928937007874019"/>
          <c:h val="0.63043999708369791"/>
        </c:manualLayout>
      </c:layout>
      <c:lineChart>
        <c:grouping val="standard"/>
        <c:varyColors val="0"/>
        <c:ser>
          <c:idx val="0"/>
          <c:order val="0"/>
          <c:tx>
            <c:v>Taux de change du Dollar (en Francs CFA)</c:v>
          </c:tx>
          <c:marker>
            <c:symbol val="none"/>
          </c:marker>
          <c:cat>
            <c:numLit>
              <c:formatCode>mmm\-yy</c:formatCode>
              <c:ptCount val="51"/>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pt idx="49">
                <c:v>45962</c:v>
              </c:pt>
              <c:pt idx="50">
                <c:v>45992</c:v>
              </c:pt>
            </c:numLit>
          </c:cat>
          <c:val>
            <c:numLit>
              <c:formatCode>#\ ##0.0</c:formatCode>
              <c:ptCount val="51"/>
              <c:pt idx="0">
                <c:v>565.4121650742012</c:v>
              </c:pt>
              <c:pt idx="1">
                <c:v>574.77286708775625</c:v>
              </c:pt>
              <c:pt idx="2">
                <c:v>580.30118232211919</c:v>
              </c:pt>
              <c:pt idx="3">
                <c:v>579.78126422655839</c:v>
              </c:pt>
              <c:pt idx="4">
                <c:v>578.37890893172448</c:v>
              </c:pt>
              <c:pt idx="5">
                <c:v>595.3224078158496</c:v>
              </c:pt>
              <c:pt idx="6">
                <c:v>606.43197959839063</c:v>
              </c:pt>
              <c:pt idx="7">
                <c:v>620.14188682105419</c:v>
              </c:pt>
              <c:pt idx="8">
                <c:v>620.90096940673163</c:v>
              </c:pt>
              <c:pt idx="9">
                <c:v>644.56520703337208</c:v>
              </c:pt>
              <c:pt idx="10">
                <c:v>647.70000000000005</c:v>
              </c:pt>
              <c:pt idx="11">
                <c:v>662.50221826894438</c:v>
              </c:pt>
              <c:pt idx="12">
                <c:v>667.66319471048143</c:v>
              </c:pt>
              <c:pt idx="13">
                <c:v>643.30202704481917</c:v>
              </c:pt>
              <c:pt idx="14">
                <c:v>619.49785425824382</c:v>
              </c:pt>
              <c:pt idx="15">
                <c:v>609.1864081582662</c:v>
              </c:pt>
              <c:pt idx="16">
                <c:v>612.24616140192643</c:v>
              </c:pt>
              <c:pt idx="17">
                <c:v>612.7749991642238</c:v>
              </c:pt>
              <c:pt idx="18">
                <c:v>598.09353314966711</c:v>
              </c:pt>
              <c:pt idx="19">
                <c:v>603.66036467713059</c:v>
              </c:pt>
              <c:pt idx="20">
                <c:v>605.1835846483234</c:v>
              </c:pt>
              <c:pt idx="21">
                <c:v>593.2641265094702</c:v>
              </c:pt>
              <c:pt idx="22">
                <c:v>601.32709833270178</c:v>
              </c:pt>
              <c:pt idx="23">
                <c:v>614.00350832972708</c:v>
              </c:pt>
              <c:pt idx="24">
                <c:v>621.03103739036931</c:v>
              </c:pt>
              <c:pt idx="25">
                <c:v>606.99125880362328</c:v>
              </c:pt>
              <c:pt idx="26">
                <c:v>601.6863186386588</c:v>
              </c:pt>
              <c:pt idx="27">
                <c:v>601.52107623722429</c:v>
              </c:pt>
              <c:pt idx="28">
                <c:v>607.67460870830405</c:v>
              </c:pt>
              <c:pt idx="29">
                <c:v>603.29047327935814</c:v>
              </c:pt>
              <c:pt idx="30">
                <c:v>611.48947797402127</c:v>
              </c:pt>
              <c:pt idx="31">
                <c:v>606.69389980255619</c:v>
              </c:pt>
              <c:pt idx="32">
                <c:v>609.70671069424441</c:v>
              </c:pt>
              <c:pt idx="33">
                <c:v>604.91292488908994</c:v>
              </c:pt>
              <c:pt idx="34">
                <c:v>595.71919407984967</c:v>
              </c:pt>
              <c:pt idx="35">
                <c:v>590.64721120577258</c:v>
              </c:pt>
              <c:pt idx="36">
                <c:v>601.59809149544958</c:v>
              </c:pt>
              <c:pt idx="37">
                <c:v>617.17451735667112</c:v>
              </c:pt>
              <c:pt idx="38">
                <c:v>626.00795967753379</c:v>
              </c:pt>
              <c:pt idx="39">
                <c:v>633.58328268337084</c:v>
              </c:pt>
              <c:pt idx="40">
                <c:v>629.99431867459248</c:v>
              </c:pt>
              <c:pt idx="41">
                <c:v>607.04875486215815</c:v>
              </c:pt>
              <c:pt idx="42">
                <c:v>585.15720440071448</c:v>
              </c:pt>
              <c:pt idx="43">
                <c:v>581.64961855232946</c:v>
              </c:pt>
              <c:pt idx="44">
                <c:v>569.64203193132914</c:v>
              </c:pt>
              <c:pt idx="45">
                <c:v>561.7760162867603</c:v>
              </c:pt>
              <c:pt idx="46">
                <c:v>563.97080895365775</c:v>
              </c:pt>
              <c:pt idx="47">
                <c:v>559.11827652320346</c:v>
              </c:pt>
              <c:pt idx="48">
                <c:v>564.01352702203371</c:v>
              </c:pt>
              <c:pt idx="49">
                <c:v>567.43374832311849</c:v>
              </c:pt>
              <c:pt idx="50">
                <c:v>560.24183898932961</c:v>
              </c:pt>
            </c:numLit>
          </c:val>
          <c:smooth val="0"/>
          <c:extLst>
            <c:ext xmlns:c16="http://schemas.microsoft.com/office/drawing/2014/chart" uri="{C3380CC4-5D6E-409C-BE32-E72D297353CC}">
              <c16:uniqueId val="{00000000-3EF6-46BF-964B-6CE57583A265}"/>
            </c:ext>
          </c:extLst>
        </c:ser>
        <c:dLbls>
          <c:showLegendKey val="0"/>
          <c:showVal val="0"/>
          <c:showCatName val="0"/>
          <c:showSerName val="0"/>
          <c:showPercent val="0"/>
          <c:showBubbleSize val="0"/>
        </c:dLbls>
        <c:marker val="1"/>
        <c:smooth val="0"/>
        <c:axId val="117688960"/>
        <c:axId val="117690752"/>
      </c:lineChart>
      <c:lineChart>
        <c:grouping val="standard"/>
        <c:varyColors val="0"/>
        <c:ser>
          <c:idx val="1"/>
          <c:order val="1"/>
          <c:tx>
            <c:v>Cours mondial du coton (Indice Liverpool $ US / tonne)</c:v>
          </c:tx>
          <c:marker>
            <c:symbol val="none"/>
          </c:marker>
          <c:cat>
            <c:numLit>
              <c:formatCode>mmm\-yy</c:formatCode>
              <c:ptCount val="51"/>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pt idx="49">
                <c:v>45962</c:v>
              </c:pt>
              <c:pt idx="50">
                <c:v>45992</c:v>
              </c:pt>
            </c:numLit>
          </c:cat>
          <c:val>
            <c:numLit>
              <c:formatCode>#\ ##0.0</c:formatCode>
              <c:ptCount val="51"/>
              <c:pt idx="0">
                <c:v>2.5877829559999999</c:v>
              </c:pt>
              <c:pt idx="1">
                <c:v>2.7897261480000002</c:v>
              </c:pt>
              <c:pt idx="2">
                <c:v>2.6464258479999998</c:v>
              </c:pt>
              <c:pt idx="3">
                <c:v>2.9112007100000001</c:v>
              </c:pt>
              <c:pt idx="4">
                <c:v>3.0514145419999998</c:v>
              </c:pt>
              <c:pt idx="5">
                <c:v>3.1113802060000002</c:v>
              </c:pt>
              <c:pt idx="6">
                <c:v>3.4242157839999998</c:v>
              </c:pt>
              <c:pt idx="7">
                <c:v>3.6100652499999999</c:v>
              </c:pt>
              <c:pt idx="8">
                <c:v>3.3988626540000002</c:v>
              </c:pt>
              <c:pt idx="9">
                <c:v>2.8887135860000002</c:v>
              </c:pt>
              <c:pt idx="10">
                <c:v>2.742988204</c:v>
              </c:pt>
              <c:pt idx="11">
                <c:v>2.607844998</c:v>
              </c:pt>
              <c:pt idx="12">
                <c:v>2.1975652160000001</c:v>
              </c:pt>
              <c:pt idx="13">
                <c:v>2.2255638900000001</c:v>
              </c:pt>
              <c:pt idx="14">
                <c:v>2.2238000000000002</c:v>
              </c:pt>
              <c:pt idx="15">
                <c:v>2.2109999999999999</c:v>
              </c:pt>
              <c:pt idx="16">
                <c:v>2.1909999999999998</c:v>
              </c:pt>
              <c:pt idx="17">
                <c:v>2.1030000000000002</c:v>
              </c:pt>
              <c:pt idx="18">
                <c:v>2.0979163920000001</c:v>
              </c:pt>
              <c:pt idx="19">
                <c:v>2.0734451100000002</c:v>
              </c:pt>
              <c:pt idx="20">
                <c:v>2.0388325759999999</c:v>
              </c:pt>
              <c:pt idx="21">
                <c:v>2.0542649160000002</c:v>
              </c:pt>
              <c:pt idx="22">
                <c:v>2.1148919660000001</c:v>
              </c:pt>
              <c:pt idx="23">
                <c:v>2.1594252900000002</c:v>
              </c:pt>
              <c:pt idx="24">
                <c:v>2.1062939479999998</c:v>
              </c:pt>
              <c:pt idx="25">
                <c:v>1.994299252</c:v>
              </c:pt>
              <c:pt idx="26">
                <c:v>1.9954015620000001</c:v>
              </c:pt>
              <c:pt idx="27">
                <c:v>2.0300140959999999</c:v>
              </c:pt>
              <c:pt idx="28">
                <c:v>2.187864888</c:v>
              </c:pt>
              <c:pt idx="29">
                <c:v>2.1988879880000001</c:v>
              </c:pt>
              <c:pt idx="30">
                <c:v>1.9907718599999999</c:v>
              </c:pt>
              <c:pt idx="31">
                <c:v>1.9069963000000001</c:v>
              </c:pt>
              <c:pt idx="32">
                <c:v>1.833802916</c:v>
              </c:pt>
              <c:pt idx="33">
                <c:v>1.792796984</c:v>
              </c:pt>
              <c:pt idx="34">
                <c:v>1.7612709179999999</c:v>
              </c:pt>
              <c:pt idx="35">
                <c:v>1.818370576</c:v>
              </c:pt>
              <c:pt idx="36">
                <c:v>1.843723706</c:v>
              </c:pt>
              <c:pt idx="37">
                <c:v>1.797206224</c:v>
              </c:pt>
              <c:pt idx="38">
                <c:v>1.762373228</c:v>
              </c:pt>
              <c:pt idx="39">
                <c:v>1.723571916</c:v>
              </c:pt>
              <c:pt idx="40">
                <c:v>1.721146834</c:v>
              </c:pt>
              <c:pt idx="41">
                <c:v>1.712548816</c:v>
              </c:pt>
              <c:pt idx="42">
                <c:v>1.727540232</c:v>
              </c:pt>
              <c:pt idx="43">
                <c:v>1.719824062</c:v>
              </c:pt>
              <c:pt idx="44">
                <c:v>1.7257765359999999</c:v>
              </c:pt>
              <c:pt idx="45">
                <c:v>1.737461022</c:v>
              </c:pt>
              <c:pt idx="46">
                <c:v>1.7328313200000001</c:v>
              </c:pt>
              <c:pt idx="47">
                <c:v>1.7182808279999999</c:v>
              </c:pt>
              <c:pt idx="48">
                <c:v>1.675070276</c:v>
              </c:pt>
              <c:pt idx="49">
                <c:v>1.656992392</c:v>
              </c:pt>
              <c:pt idx="50">
                <c:v>1.6325211100000001</c:v>
              </c:pt>
            </c:numLit>
          </c:val>
          <c:smooth val="0"/>
          <c:extLst>
            <c:ext xmlns:c16="http://schemas.microsoft.com/office/drawing/2014/chart" uri="{C3380CC4-5D6E-409C-BE32-E72D297353CC}">
              <c16:uniqueId val="{00000001-3EF6-46BF-964B-6CE57583A265}"/>
            </c:ext>
          </c:extLst>
        </c:ser>
        <c:dLbls>
          <c:showLegendKey val="0"/>
          <c:showVal val="0"/>
          <c:showCatName val="0"/>
          <c:showSerName val="0"/>
          <c:showPercent val="0"/>
          <c:showBubbleSize val="0"/>
        </c:dLbls>
        <c:marker val="1"/>
        <c:smooth val="0"/>
        <c:axId val="500044784"/>
        <c:axId val="500020784"/>
      </c:lineChart>
      <c:dateAx>
        <c:axId val="117688960"/>
        <c:scaling>
          <c:orientation val="minMax"/>
        </c:scaling>
        <c:delete val="0"/>
        <c:axPos val="b"/>
        <c:numFmt formatCode="mmm\-yy" sourceLinked="1"/>
        <c:majorTickMark val="out"/>
        <c:minorTickMark val="none"/>
        <c:tickLblPos val="nextTo"/>
        <c:txPr>
          <a:bodyPr rot="-2940000"/>
          <a:lstStyle/>
          <a:p>
            <a:pPr>
              <a:defRPr sz="700" b="0"/>
            </a:pPr>
            <a:endParaRPr lang="fr-BF"/>
          </a:p>
        </c:txPr>
        <c:crossAx val="117690752"/>
        <c:crosses val="autoZero"/>
        <c:auto val="1"/>
        <c:lblOffset val="100"/>
        <c:baseTimeUnit val="months"/>
        <c:majorUnit val="5"/>
        <c:majorTimeUnit val="months"/>
      </c:dateAx>
      <c:valAx>
        <c:axId val="117690752"/>
        <c:scaling>
          <c:orientation val="minMax"/>
        </c:scaling>
        <c:delete val="0"/>
        <c:axPos val="l"/>
        <c:majorGridlines>
          <c:spPr>
            <a:ln>
              <a:solidFill>
                <a:srgbClr val="4F81BD"/>
              </a:solidFill>
              <a:prstDash val="sysDot"/>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BF"/>
          </a:p>
        </c:txPr>
        <c:crossAx val="117688960"/>
        <c:crosses val="autoZero"/>
        <c:crossBetween val="between"/>
      </c:valAx>
      <c:valAx>
        <c:axId val="500020784"/>
        <c:scaling>
          <c:orientation val="minMax"/>
        </c:scaling>
        <c:delete val="0"/>
        <c:axPos val="r"/>
        <c:numFmt formatCode="#\ ##0.0" sourceLinked="1"/>
        <c:majorTickMark val="out"/>
        <c:minorTickMark val="none"/>
        <c:tickLblPos val="nextTo"/>
        <c:txPr>
          <a:bodyPr/>
          <a:lstStyle/>
          <a:p>
            <a:pPr>
              <a:defRPr sz="700"/>
            </a:pPr>
            <a:endParaRPr lang="fr-BF"/>
          </a:p>
        </c:txPr>
        <c:crossAx val="500044784"/>
        <c:crosses val="max"/>
        <c:crossBetween val="between"/>
      </c:valAx>
      <c:dateAx>
        <c:axId val="500044784"/>
        <c:scaling>
          <c:orientation val="minMax"/>
        </c:scaling>
        <c:delete val="1"/>
        <c:axPos val="b"/>
        <c:numFmt formatCode="mmm\-yy" sourceLinked="1"/>
        <c:majorTickMark val="out"/>
        <c:minorTickMark val="none"/>
        <c:tickLblPos val="nextTo"/>
        <c:crossAx val="500020784"/>
        <c:crosses val="autoZero"/>
        <c:auto val="1"/>
        <c:lblOffset val="100"/>
        <c:baseTimeUnit val="months"/>
      </c:dateAx>
    </c:plotArea>
    <c:legend>
      <c:legendPos val="t"/>
      <c:layout>
        <c:manualLayout>
          <c:xMode val="edge"/>
          <c:yMode val="edge"/>
          <c:x val="7.6075525935054627E-3"/>
          <c:y val="2.4091121580292408E-2"/>
          <c:w val="0.95637924258912188"/>
          <c:h val="0.12841909739247773"/>
        </c:manualLayout>
      </c:layout>
      <c:overlay val="0"/>
      <c:spPr>
        <a:ln>
          <a:solidFill>
            <a:srgbClr val="00B050"/>
          </a:solidFill>
        </a:ln>
      </c:spPr>
      <c:txPr>
        <a:bodyPr/>
        <a:lstStyle/>
        <a:p>
          <a:pPr>
            <a:defRPr sz="600"/>
          </a:pPr>
          <a:endParaRPr lang="fr-BF"/>
        </a:p>
      </c:txPr>
    </c:legend>
    <c:plotVisOnly val="1"/>
    <c:dispBlanksAs val="gap"/>
    <c:showDLblsOverMax val="0"/>
  </c:chart>
  <c:spPr>
    <a:solidFill>
      <a:srgbClr val="70AD47">
        <a:lumMod val="40000"/>
        <a:lumOff val="60000"/>
      </a:srgbClr>
    </a:solidFill>
    <a:ln>
      <a:solidFill>
        <a:srgbClr val="00B050"/>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266185476815402E-2"/>
          <c:y val="0.17948308544765235"/>
          <c:w val="0.86928937007874019"/>
          <c:h val="0.68529575737044779"/>
        </c:manualLayout>
      </c:layout>
      <c:lineChart>
        <c:grouping val="standard"/>
        <c:varyColors val="0"/>
        <c:ser>
          <c:idx val="1"/>
          <c:order val="0"/>
          <c:tx>
            <c:v>Cours mondial du pétrole (en $ US / Baril)</c:v>
          </c:tx>
          <c:marker>
            <c:symbol val="none"/>
          </c:marker>
          <c:cat>
            <c:numLit>
              <c:formatCode>mmm\-yy</c:formatCode>
              <c:ptCount val="51"/>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pt idx="49">
                <c:v>45962</c:v>
              </c:pt>
              <c:pt idx="50">
                <c:v>45992</c:v>
              </c:pt>
            </c:numLit>
          </c:cat>
          <c:val>
            <c:numLit>
              <c:formatCode>#\ ##0.0</c:formatCode>
              <c:ptCount val="51"/>
              <c:pt idx="0">
                <c:v>83.65</c:v>
              </c:pt>
              <c:pt idx="1">
                <c:v>80.77</c:v>
              </c:pt>
              <c:pt idx="2">
                <c:v>74.31</c:v>
              </c:pt>
              <c:pt idx="3">
                <c:v>85.53</c:v>
              </c:pt>
              <c:pt idx="4">
                <c:v>95.76</c:v>
              </c:pt>
              <c:pt idx="5">
                <c:v>115.59</c:v>
              </c:pt>
              <c:pt idx="6">
                <c:v>105.78</c:v>
              </c:pt>
              <c:pt idx="7">
                <c:v>112.37</c:v>
              </c:pt>
              <c:pt idx="8">
                <c:v>120.08</c:v>
              </c:pt>
              <c:pt idx="9">
                <c:v>108.92</c:v>
              </c:pt>
              <c:pt idx="10">
                <c:v>98.6</c:v>
              </c:pt>
              <c:pt idx="11">
                <c:v>90.16</c:v>
              </c:pt>
              <c:pt idx="12">
                <c:v>93.13</c:v>
              </c:pt>
              <c:pt idx="13">
                <c:v>91.07</c:v>
              </c:pt>
              <c:pt idx="14">
                <c:v>80.900000000000006</c:v>
              </c:pt>
              <c:pt idx="15">
                <c:v>83.1</c:v>
              </c:pt>
              <c:pt idx="16">
                <c:v>82.7</c:v>
              </c:pt>
              <c:pt idx="17">
                <c:v>78.5</c:v>
              </c:pt>
              <c:pt idx="18">
                <c:v>84.11</c:v>
              </c:pt>
              <c:pt idx="19">
                <c:v>75.7</c:v>
              </c:pt>
              <c:pt idx="20">
                <c:v>74.89</c:v>
              </c:pt>
              <c:pt idx="21">
                <c:v>80.099999999999994</c:v>
              </c:pt>
              <c:pt idx="22">
                <c:v>86.162999999999997</c:v>
              </c:pt>
              <c:pt idx="23">
                <c:v>94</c:v>
              </c:pt>
              <c:pt idx="24">
                <c:v>91.061000000000007</c:v>
              </c:pt>
              <c:pt idx="25">
                <c:v>83.183000000000007</c:v>
              </c:pt>
              <c:pt idx="26">
                <c:v>77.858000000000004</c:v>
              </c:pt>
              <c:pt idx="27">
                <c:v>80.227000000000004</c:v>
              </c:pt>
              <c:pt idx="28">
                <c:v>83.763999999999996</c:v>
              </c:pt>
              <c:pt idx="29">
                <c:v>85.447000000000003</c:v>
              </c:pt>
              <c:pt idx="30">
                <c:v>90.054000000000002</c:v>
              </c:pt>
              <c:pt idx="31">
                <c:v>81.995000000000005</c:v>
              </c:pt>
              <c:pt idx="32">
                <c:v>82.555000000000007</c:v>
              </c:pt>
              <c:pt idx="33">
                <c:v>85.296000000000006</c:v>
              </c:pt>
              <c:pt idx="34">
                <c:v>80.863</c:v>
              </c:pt>
              <c:pt idx="35">
                <c:v>74.293000000000006</c:v>
              </c:pt>
              <c:pt idx="36">
                <c:v>75.662000000000006</c:v>
              </c:pt>
              <c:pt idx="37">
                <c:v>74.394999999999996</c:v>
              </c:pt>
              <c:pt idx="38">
                <c:v>73.832999999999998</c:v>
              </c:pt>
              <c:pt idx="39">
                <c:v>79.206000000000003</c:v>
              </c:pt>
              <c:pt idx="40">
                <c:v>75.156999999999996</c:v>
              </c:pt>
              <c:pt idx="41">
                <c:v>72.573999999999998</c:v>
              </c:pt>
              <c:pt idx="42">
                <c:v>67.745000000000005</c:v>
              </c:pt>
              <c:pt idx="43">
                <c:v>64.206000000000003</c:v>
              </c:pt>
              <c:pt idx="44">
                <c:v>71.45</c:v>
              </c:pt>
              <c:pt idx="45">
                <c:v>70.950999999999993</c:v>
              </c:pt>
              <c:pt idx="46">
                <c:v>68.203000000000003</c:v>
              </c:pt>
              <c:pt idx="47">
                <c:v>67.950999999999993</c:v>
              </c:pt>
              <c:pt idx="48">
                <c:v>64.650999999999996</c:v>
              </c:pt>
              <c:pt idx="49">
                <c:v>63.609000000000002</c:v>
              </c:pt>
              <c:pt idx="50">
                <c:v>62.72</c:v>
              </c:pt>
            </c:numLit>
          </c:val>
          <c:smooth val="0"/>
          <c:extLst>
            <c:ext xmlns:c16="http://schemas.microsoft.com/office/drawing/2014/chart" uri="{C3380CC4-5D6E-409C-BE32-E72D297353CC}">
              <c16:uniqueId val="{00000000-CDFD-496D-B965-E1794170E594}"/>
            </c:ext>
          </c:extLst>
        </c:ser>
        <c:ser>
          <c:idx val="2"/>
          <c:order val="1"/>
          <c:tx>
            <c:v>Cours mondial de l'Or (en $ US / g)</c:v>
          </c:tx>
          <c:marker>
            <c:symbol val="none"/>
          </c:marker>
          <c:cat>
            <c:numLit>
              <c:formatCode>mmm\-yy</c:formatCode>
              <c:ptCount val="51"/>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pt idx="49">
                <c:v>45962</c:v>
              </c:pt>
              <c:pt idx="50">
                <c:v>45992</c:v>
              </c:pt>
            </c:numLit>
          </c:cat>
          <c:val>
            <c:numLit>
              <c:formatCode>#\ ##0.0</c:formatCode>
              <c:ptCount val="51"/>
              <c:pt idx="0">
                <c:v>57.057877813504838</c:v>
              </c:pt>
              <c:pt idx="1">
                <c:v>58.530327389652157</c:v>
              </c:pt>
              <c:pt idx="2">
                <c:v>57.516479099678456</c:v>
              </c:pt>
              <c:pt idx="3">
                <c:v>58.402250803858514</c:v>
              </c:pt>
              <c:pt idx="4">
                <c:v>59.733681672025725</c:v>
              </c:pt>
              <c:pt idx="5">
                <c:v>62.617922549979035</c:v>
              </c:pt>
              <c:pt idx="6">
                <c:v>62.219918767981049</c:v>
              </c:pt>
              <c:pt idx="7">
                <c:v>59.535063543102112</c:v>
              </c:pt>
              <c:pt idx="8">
                <c:v>59.013665594855304</c:v>
              </c:pt>
              <c:pt idx="9">
                <c:v>55.911269330883478</c:v>
              </c:pt>
              <c:pt idx="10">
                <c:v>56.772508038585215</c:v>
              </c:pt>
              <c:pt idx="11">
                <c:v>54.19239013933548</c:v>
              </c:pt>
              <c:pt idx="12">
                <c:v>53.55649977032612</c:v>
              </c:pt>
              <c:pt idx="13">
                <c:v>55.479026600409235</c:v>
              </c:pt>
              <c:pt idx="14">
                <c:v>57.691318327974273</c:v>
              </c:pt>
              <c:pt idx="15">
                <c:v>61.019292604501608</c:v>
              </c:pt>
              <c:pt idx="16">
                <c:v>59.688102893890672</c:v>
              </c:pt>
              <c:pt idx="17">
                <c:v>61.369774919614144</c:v>
              </c:pt>
              <c:pt idx="18">
                <c:v>64.271436227223987</c:v>
              </c:pt>
              <c:pt idx="19">
                <c:v>64.076768488745984</c:v>
              </c:pt>
              <c:pt idx="20">
                <c:v>62.495615317158702</c:v>
              </c:pt>
              <c:pt idx="21">
                <c:v>51.335266235036578</c:v>
              </c:pt>
              <c:pt idx="22">
                <c:v>50.588804448456528</c:v>
              </c:pt>
              <c:pt idx="23">
                <c:v>50.515412156895188</c:v>
              </c:pt>
              <c:pt idx="24">
                <c:v>61.500859287317624</c:v>
              </c:pt>
              <c:pt idx="25">
                <c:v>63.777824541713422</c:v>
              </c:pt>
              <c:pt idx="26">
                <c:v>65.319394433013258</c:v>
              </c:pt>
              <c:pt idx="27">
                <c:v>65.447004769921449</c:v>
              </c:pt>
              <c:pt idx="28">
                <c:v>65.11947628845779</c:v>
              </c:pt>
              <c:pt idx="29">
                <c:v>69.394852752057616</c:v>
              </c:pt>
              <c:pt idx="30">
                <c:v>75.112142979619847</c:v>
              </c:pt>
              <c:pt idx="31">
                <c:v>75.570742700372335</c:v>
              </c:pt>
              <c:pt idx="32">
                <c:v>74.78510125622698</c:v>
              </c:pt>
              <c:pt idx="33">
                <c:v>76.864672165524965</c:v>
              </c:pt>
              <c:pt idx="34">
                <c:v>79.364568978716903</c:v>
              </c:pt>
              <c:pt idx="35">
                <c:v>82.576328280508349</c:v>
              </c:pt>
              <c:pt idx="36">
                <c:v>86.4967845659164</c:v>
              </c:pt>
              <c:pt idx="37">
                <c:v>85.404685346807554</c:v>
              </c:pt>
              <c:pt idx="38">
                <c:v>85.010530546623798</c:v>
              </c:pt>
              <c:pt idx="39">
                <c:v>87.060581701256936</c:v>
              </c:pt>
              <c:pt idx="40">
                <c:v>93.140675241157552</c:v>
              </c:pt>
              <c:pt idx="41">
                <c:v>95.875746440055096</c:v>
              </c:pt>
              <c:pt idx="42">
                <c:v>103.28376205787781</c:v>
              </c:pt>
              <c:pt idx="43">
                <c:v>105.48247588424437</c:v>
              </c:pt>
              <c:pt idx="44">
                <c:v>107.77162762210993</c:v>
              </c:pt>
              <c:pt idx="45">
                <c:v>107.47280861177128</c:v>
              </c:pt>
              <c:pt idx="46">
                <c:v>107.97998392282956</c:v>
              </c:pt>
              <c:pt idx="47">
                <c:v>117.62335574393454</c:v>
              </c:pt>
              <c:pt idx="48">
                <c:v>130.49126240738147</c:v>
              </c:pt>
              <c:pt idx="49">
                <c:v>131.33826366559484</c:v>
              </c:pt>
              <c:pt idx="50">
                <c:v>138.26270096463023</c:v>
              </c:pt>
            </c:numLit>
          </c:val>
          <c:smooth val="0"/>
          <c:extLst>
            <c:ext xmlns:c16="http://schemas.microsoft.com/office/drawing/2014/chart" uri="{C3380CC4-5D6E-409C-BE32-E72D297353CC}">
              <c16:uniqueId val="{00000001-CDFD-496D-B965-E1794170E594}"/>
            </c:ext>
          </c:extLst>
        </c:ser>
        <c:dLbls>
          <c:showLegendKey val="0"/>
          <c:showVal val="0"/>
          <c:showCatName val="0"/>
          <c:showSerName val="0"/>
          <c:showPercent val="0"/>
          <c:showBubbleSize val="0"/>
        </c:dLbls>
        <c:smooth val="0"/>
        <c:axId val="117688960"/>
        <c:axId val="117690752"/>
      </c:lineChart>
      <c:dateAx>
        <c:axId val="117688960"/>
        <c:scaling>
          <c:orientation val="minMax"/>
        </c:scaling>
        <c:delete val="0"/>
        <c:axPos val="b"/>
        <c:numFmt formatCode="mmm\-yy" sourceLinked="1"/>
        <c:majorTickMark val="out"/>
        <c:minorTickMark val="none"/>
        <c:tickLblPos val="nextTo"/>
        <c:txPr>
          <a:bodyPr rot="-2640000"/>
          <a:lstStyle/>
          <a:p>
            <a:pPr>
              <a:defRPr sz="700" b="0"/>
            </a:pPr>
            <a:endParaRPr lang="fr-BF"/>
          </a:p>
        </c:txPr>
        <c:crossAx val="117690752"/>
        <c:crosses val="autoZero"/>
        <c:auto val="1"/>
        <c:lblOffset val="100"/>
        <c:baseTimeUnit val="months"/>
        <c:majorUnit val="5"/>
        <c:majorTimeUnit val="months"/>
      </c:dateAx>
      <c:valAx>
        <c:axId val="117690752"/>
        <c:scaling>
          <c:orientation val="minMax"/>
        </c:scaling>
        <c:delete val="0"/>
        <c:axPos val="l"/>
        <c:majorGridlines>
          <c:spPr>
            <a:ln>
              <a:solidFill>
                <a:srgbClr val="4F81BD"/>
              </a:solidFill>
              <a:prstDash val="sysDot"/>
            </a:ln>
          </c:spPr>
        </c:majorGridlines>
        <c:numFmt formatCode="0" sourceLinked="0"/>
        <c:majorTickMark val="out"/>
        <c:minorTickMark val="none"/>
        <c:tickLblPos val="nextTo"/>
        <c:txPr>
          <a:bodyPr/>
          <a:lstStyle/>
          <a:p>
            <a:pPr>
              <a:defRPr sz="700"/>
            </a:pPr>
            <a:endParaRPr lang="fr-BF"/>
          </a:p>
        </c:txPr>
        <c:crossAx val="117688960"/>
        <c:crosses val="autoZero"/>
        <c:crossBetween val="between"/>
      </c:valAx>
    </c:plotArea>
    <c:legend>
      <c:legendPos val="t"/>
      <c:layout>
        <c:manualLayout>
          <c:xMode val="edge"/>
          <c:yMode val="edge"/>
          <c:x val="0.11463622061208285"/>
          <c:y val="4.417107426386549E-2"/>
          <c:w val="0.83525569284882262"/>
          <c:h val="9.8356162957369514E-2"/>
        </c:manualLayout>
      </c:layout>
      <c:overlay val="0"/>
      <c:spPr>
        <a:ln>
          <a:solidFill>
            <a:srgbClr val="00B050"/>
          </a:solidFill>
        </a:ln>
      </c:spPr>
      <c:txPr>
        <a:bodyPr/>
        <a:lstStyle/>
        <a:p>
          <a:pPr>
            <a:defRPr sz="600"/>
          </a:pPr>
          <a:endParaRPr lang="fr-BF"/>
        </a:p>
      </c:txPr>
    </c:legend>
    <c:plotVisOnly val="1"/>
    <c:dispBlanksAs val="gap"/>
    <c:showDLblsOverMax val="0"/>
  </c:chart>
  <c:spPr>
    <a:solidFill>
      <a:srgbClr val="70AD47">
        <a:lumMod val="40000"/>
        <a:lumOff val="60000"/>
      </a:srgbClr>
    </a:solidFill>
    <a:ln>
      <a:solidFill>
        <a:srgbClr val="00B050"/>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6481504241013E-2"/>
          <c:y val="5.0332137631039955E-2"/>
          <c:w val="0.91773126353328827"/>
          <c:h val="0.78171371596900241"/>
        </c:manualLayout>
      </c:layout>
      <c:barChart>
        <c:barDir val="col"/>
        <c:grouping val="clustered"/>
        <c:varyColors val="0"/>
        <c:ser>
          <c:idx val="0"/>
          <c:order val="0"/>
          <c:tx>
            <c:v>Circulation fiduciaire</c:v>
          </c:tx>
          <c:invertIfNegative val="0"/>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556.15485447408037</c:v>
              </c:pt>
              <c:pt idx="1">
                <c:v>564.45864322721116</c:v>
              </c:pt>
              <c:pt idx="2">
                <c:v>596.91050461700002</c:v>
              </c:pt>
              <c:pt idx="3">
                <c:v>593.0085980918933</c:v>
              </c:pt>
              <c:pt idx="4">
                <c:v>597.80315791134547</c:v>
              </c:pt>
              <c:pt idx="5">
                <c:v>571.95605468917836</c:v>
              </c:pt>
              <c:pt idx="6">
                <c:v>566.1833044629999</c:v>
              </c:pt>
              <c:pt idx="7">
                <c:v>562.48034102199995</c:v>
              </c:pt>
              <c:pt idx="8">
                <c:v>554.64895519900006</c:v>
              </c:pt>
              <c:pt idx="9">
                <c:v>557.22728732200005</c:v>
              </c:pt>
              <c:pt idx="10">
                <c:v>592.666747203</c:v>
              </c:pt>
              <c:pt idx="11">
                <c:v>655.88045644454292</c:v>
              </c:pt>
              <c:pt idx="12">
                <c:v>641.43941933963845</c:v>
              </c:pt>
              <c:pt idx="13">
                <c:v>649.78554837003003</c:v>
              </c:pt>
              <c:pt idx="14">
                <c:v>654.77673972598882</c:v>
              </c:pt>
              <c:pt idx="15">
                <c:v>667.73314264209307</c:v>
              </c:pt>
              <c:pt idx="16">
                <c:v>692.87994507299993</c:v>
              </c:pt>
              <c:pt idx="17">
                <c:v>661.87057758999993</c:v>
              </c:pt>
              <c:pt idx="18">
                <c:v>683.86547867499996</c:v>
              </c:pt>
              <c:pt idx="19">
                <c:v>645.20461593300001</c:v>
              </c:pt>
              <c:pt idx="20">
                <c:v>626.61868268600006</c:v>
              </c:pt>
              <c:pt idx="21">
                <c:v>632.46072877000006</c:v>
              </c:pt>
              <c:pt idx="22">
                <c:v>636.86056889916335</c:v>
              </c:pt>
              <c:pt idx="23">
                <c:v>697.68567470958476</c:v>
              </c:pt>
              <c:pt idx="24">
                <c:v>677.28951742907759</c:v>
              </c:pt>
              <c:pt idx="25">
                <c:v>664.31510174878542</c:v>
              </c:pt>
              <c:pt idx="26">
                <c:v>681.38280337900005</c:v>
              </c:pt>
              <c:pt idx="27">
                <c:v>694.81758351500014</c:v>
              </c:pt>
              <c:pt idx="28">
                <c:v>658.79299317000005</c:v>
              </c:pt>
              <c:pt idx="29">
                <c:v>635.84013341812897</c:v>
              </c:pt>
              <c:pt idx="30">
                <c:v>619.66947138400008</c:v>
              </c:pt>
              <c:pt idx="31">
                <c:v>592.80179774073054</c:v>
              </c:pt>
              <c:pt idx="32">
                <c:v>648.643576897</c:v>
              </c:pt>
              <c:pt idx="33">
                <c:v>671.53595779400007</c:v>
              </c:pt>
              <c:pt idx="34">
                <c:v>737.675421873</c:v>
              </c:pt>
              <c:pt idx="35">
                <c:v>833.54291078699998</c:v>
              </c:pt>
              <c:pt idx="36">
                <c:v>802.93570887800001</c:v>
              </c:pt>
              <c:pt idx="37">
                <c:v>807.37070134200007</c:v>
              </c:pt>
              <c:pt idx="38">
                <c:v>833.3663855210001</c:v>
              </c:pt>
              <c:pt idx="39">
                <c:v>889.96556564100001</c:v>
              </c:pt>
              <c:pt idx="40">
                <c:v>835.85004947300001</c:v>
              </c:pt>
              <c:pt idx="41">
                <c:v>825.13500047900004</c:v>
              </c:pt>
              <c:pt idx="42">
                <c:v>797.78235572500012</c:v>
              </c:pt>
              <c:pt idx="43">
                <c:v>767.574278865</c:v>
              </c:pt>
              <c:pt idx="44">
                <c:v>738.004078241</c:v>
              </c:pt>
              <c:pt idx="45">
                <c:v>740.392667426</c:v>
              </c:pt>
              <c:pt idx="46">
                <c:v>785.4504543270001</c:v>
              </c:pt>
              <c:pt idx="47">
                <c:v>828.74838173000012</c:v>
              </c:pt>
              <c:pt idx="48">
                <c:v>823.79585933800001</c:v>
              </c:pt>
              <c:pt idx="49">
                <c:v>826.7502541340001</c:v>
              </c:pt>
              <c:pt idx="50">
                <c:v>858.63758405400006</c:v>
              </c:pt>
              <c:pt idx="51">
                <c:v>900.03724503499996</c:v>
              </c:pt>
              <c:pt idx="52">
                <c:v>909.28460970600008</c:v>
              </c:pt>
              <c:pt idx="53">
                <c:v>923.48333448599999</c:v>
              </c:pt>
              <c:pt idx="54">
                <c:v>917.14915839100001</c:v>
              </c:pt>
              <c:pt idx="55">
                <c:v>923.61169018800001</c:v>
              </c:pt>
              <c:pt idx="56">
                <c:v>933.14057847800018</c:v>
              </c:pt>
              <c:pt idx="57">
                <c:v>909.10119619900001</c:v>
              </c:pt>
              <c:pt idx="58">
                <c:v>936.48323727700006</c:v>
              </c:pt>
              <c:pt idx="59">
                <c:v>986.10114882400012</c:v>
              </c:pt>
              <c:pt idx="60">
                <c:v>966.40376012700006</c:v>
              </c:pt>
              <c:pt idx="61">
                <c:v>970.61523102800004</c:v>
              </c:pt>
              <c:pt idx="62">
                <c:v>986.01292398299995</c:v>
              </c:pt>
              <c:pt idx="63">
                <c:v>1020.61290896</c:v>
              </c:pt>
              <c:pt idx="64">
                <c:v>1060.2597071550001</c:v>
              </c:pt>
              <c:pt idx="65">
                <c:v>1086.39539485</c:v>
              </c:pt>
              <c:pt idx="66">
                <c:v>1091.666921154</c:v>
              </c:pt>
              <c:pt idx="67">
                <c:v>1041.1482735189998</c:v>
              </c:pt>
              <c:pt idx="68">
                <c:v>1035.044995023</c:v>
              </c:pt>
              <c:pt idx="69">
                <c:v>1044.8304959</c:v>
              </c:pt>
              <c:pt idx="70">
                <c:v>1076.6132857120001</c:v>
              </c:pt>
              <c:pt idx="71">
                <c:v>1255.0059130659999</c:v>
              </c:pt>
              <c:pt idx="72">
                <c:v>1247.1051999289998</c:v>
              </c:pt>
              <c:pt idx="73">
                <c:v>1245.2278871719998</c:v>
              </c:pt>
              <c:pt idx="74">
                <c:v>1302.9135293699999</c:v>
              </c:pt>
              <c:pt idx="75">
                <c:v>1325.525244657</c:v>
              </c:pt>
              <c:pt idx="76">
                <c:v>1418.3008131169997</c:v>
              </c:pt>
              <c:pt idx="77">
                <c:v>1273.3712039119998</c:v>
              </c:pt>
              <c:pt idx="78">
                <c:v>1267.682175381</c:v>
              </c:pt>
              <c:pt idx="79">
                <c:v>1241.486296434</c:v>
              </c:pt>
              <c:pt idx="80">
                <c:v>1295.8030773400001</c:v>
              </c:pt>
              <c:pt idx="81">
                <c:v>1381.4169647199999</c:v>
              </c:pt>
              <c:pt idx="82">
                <c:v>1461.1852927340001</c:v>
              </c:pt>
              <c:pt idx="83">
                <c:v>1601.8425938739999</c:v>
              </c:pt>
            </c:numLit>
          </c:val>
          <c:extLst>
            <c:ext xmlns:c16="http://schemas.microsoft.com/office/drawing/2014/chart" uri="{C3380CC4-5D6E-409C-BE32-E72D297353CC}">
              <c16:uniqueId val="{00000000-1BE3-462F-94F6-0FD3D0420D8B}"/>
            </c:ext>
          </c:extLst>
        </c:ser>
        <c:ser>
          <c:idx val="1"/>
          <c:order val="1"/>
          <c:tx>
            <c:v>Dépôts transférables</c:v>
          </c:tx>
          <c:invertIfNegative val="0"/>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1561.4909430540001</c:v>
              </c:pt>
              <c:pt idx="1">
                <c:v>1636.5610427029999</c:v>
              </c:pt>
              <c:pt idx="2">
                <c:v>1835.5257073700002</c:v>
              </c:pt>
              <c:pt idx="3">
                <c:v>1673.6478806139999</c:v>
              </c:pt>
              <c:pt idx="4">
                <c:v>1716.605932829</c:v>
              </c:pt>
              <c:pt idx="5">
                <c:v>1779.0833197980003</c:v>
              </c:pt>
              <c:pt idx="6">
                <c:v>1660.054592836</c:v>
              </c:pt>
              <c:pt idx="7">
                <c:v>1668.4155016899999</c:v>
              </c:pt>
              <c:pt idx="8">
                <c:v>1651.3846579810001</c:v>
              </c:pt>
              <c:pt idx="9">
                <c:v>1613.313057307</c:v>
              </c:pt>
              <c:pt idx="10">
                <c:v>1676.8675171490002</c:v>
              </c:pt>
              <c:pt idx="11">
                <c:v>1828.6421499549999</c:v>
              </c:pt>
              <c:pt idx="12">
                <c:v>1834.5314103149999</c:v>
              </c:pt>
              <c:pt idx="13">
                <c:v>1898.8955691780002</c:v>
              </c:pt>
              <c:pt idx="14">
                <c:v>1887.5419678849998</c:v>
              </c:pt>
              <c:pt idx="15">
                <c:v>1941.0860471189999</c:v>
              </c:pt>
              <c:pt idx="16">
                <c:v>2050.5817973869998</c:v>
              </c:pt>
              <c:pt idx="17">
                <c:v>2123.55626312</c:v>
              </c:pt>
              <c:pt idx="18">
                <c:v>1912.8814978089999</c:v>
              </c:pt>
              <c:pt idx="19">
                <c:v>1933.0922765450002</c:v>
              </c:pt>
              <c:pt idx="20">
                <c:v>2047.0703964170002</c:v>
              </c:pt>
              <c:pt idx="21">
                <c:v>1903.805072202</c:v>
              </c:pt>
              <c:pt idx="22">
                <c:v>2040.8259189729999</c:v>
              </c:pt>
              <c:pt idx="23">
                <c:v>2300.480586912</c:v>
              </c:pt>
              <c:pt idx="24">
                <c:v>2245.673037304</c:v>
              </c:pt>
              <c:pt idx="25">
                <c:v>2280.9538020489999</c:v>
              </c:pt>
              <c:pt idx="26">
                <c:v>2453.5429812570001</c:v>
              </c:pt>
              <c:pt idx="27">
                <c:v>2437.1786688339998</c:v>
              </c:pt>
              <c:pt idx="28">
                <c:v>2443.4435870559996</c:v>
              </c:pt>
              <c:pt idx="29">
                <c:v>2568.778376755</c:v>
              </c:pt>
              <c:pt idx="30">
                <c:v>2564.5620450610004</c:v>
              </c:pt>
              <c:pt idx="31">
                <c:v>2396.564953776</c:v>
              </c:pt>
              <c:pt idx="32">
                <c:v>2453.0367143889998</c:v>
              </c:pt>
              <c:pt idx="33">
                <c:v>2405.7117832479998</c:v>
              </c:pt>
              <c:pt idx="34">
                <c:v>2324.3443692370001</c:v>
              </c:pt>
              <c:pt idx="35">
                <c:v>2783.6456819710002</c:v>
              </c:pt>
              <c:pt idx="36">
                <c:v>2633.4108219939994</c:v>
              </c:pt>
              <c:pt idx="37">
                <c:v>2526.7033283820001</c:v>
              </c:pt>
              <c:pt idx="38">
                <c:v>2712.2345806119997</c:v>
              </c:pt>
              <c:pt idx="39">
                <c:v>2471.5377282479999</c:v>
              </c:pt>
              <c:pt idx="40">
                <c:v>2579.9564671369994</c:v>
              </c:pt>
              <c:pt idx="41">
                <c:v>2726.0595514409997</c:v>
              </c:pt>
              <c:pt idx="42">
                <c:v>2712.5537556019999</c:v>
              </c:pt>
              <c:pt idx="43">
                <c:v>2692.2841766889997</c:v>
              </c:pt>
              <c:pt idx="44">
                <c:v>2682.8821712329996</c:v>
              </c:pt>
              <c:pt idx="45">
                <c:v>2455.6303334100003</c:v>
              </c:pt>
              <c:pt idx="46">
                <c:v>2516.9423734750003</c:v>
              </c:pt>
              <c:pt idx="47">
                <c:v>2813.9410329239995</c:v>
              </c:pt>
              <c:pt idx="48">
                <c:v>2678.9427819900002</c:v>
              </c:pt>
              <c:pt idx="49">
                <c:v>2406.3967885699999</c:v>
              </c:pt>
              <c:pt idx="50">
                <c:v>2550.6226424810002</c:v>
              </c:pt>
              <c:pt idx="51">
                <c:v>2549.7487594269996</c:v>
              </c:pt>
              <c:pt idx="52">
                <c:v>2606.9043459149998</c:v>
              </c:pt>
              <c:pt idx="53">
                <c:v>2690.4704537129996</c:v>
              </c:pt>
              <c:pt idx="54">
                <c:v>2625.6817730969997</c:v>
              </c:pt>
              <c:pt idx="55">
                <c:v>2551.1044592650001</c:v>
              </c:pt>
              <c:pt idx="56">
                <c:v>2693.1156919209998</c:v>
              </c:pt>
              <c:pt idx="57">
                <c:v>2581.2692009709999</c:v>
              </c:pt>
              <c:pt idx="58">
                <c:v>2489.0704990740001</c:v>
              </c:pt>
              <c:pt idx="59">
                <c:v>2491.7672695840001</c:v>
              </c:pt>
              <c:pt idx="60">
                <c:v>2393.7560068399998</c:v>
              </c:pt>
              <c:pt idx="61">
                <c:v>2633.4856944880003</c:v>
              </c:pt>
              <c:pt idx="62">
                <c:v>2574.5984891410003</c:v>
              </c:pt>
              <c:pt idx="63">
                <c:v>2426.583377986</c:v>
              </c:pt>
              <c:pt idx="64">
                <c:v>2624.6136953999999</c:v>
              </c:pt>
              <c:pt idx="65">
                <c:v>2749.2134212410001</c:v>
              </c:pt>
              <c:pt idx="66">
                <c:v>2640.9210574909998</c:v>
              </c:pt>
              <c:pt idx="67">
                <c:v>2550.9125593869999</c:v>
              </c:pt>
              <c:pt idx="68">
                <c:v>2506.9558285519997</c:v>
              </c:pt>
              <c:pt idx="69">
                <c:v>2580.2331045269998</c:v>
              </c:pt>
              <c:pt idx="70">
                <c:v>2474.615660205</c:v>
              </c:pt>
              <c:pt idx="71">
                <c:v>2492.580563039</c:v>
              </c:pt>
              <c:pt idx="72">
                <c:v>2561.9548966920001</c:v>
              </c:pt>
              <c:pt idx="73">
                <c:v>2568.4504912479997</c:v>
              </c:pt>
              <c:pt idx="74">
                <c:v>2598.2830915470004</c:v>
              </c:pt>
              <c:pt idx="75">
                <c:v>2603.9911238689997</c:v>
              </c:pt>
              <c:pt idx="76">
                <c:v>2657.898174983</c:v>
              </c:pt>
              <c:pt idx="77">
                <c:v>2692.4112839080003</c:v>
              </c:pt>
              <c:pt idx="78">
                <c:v>2613.0147337640005</c:v>
              </c:pt>
              <c:pt idx="79">
                <c:v>2638.394178042</c:v>
              </c:pt>
              <c:pt idx="80">
                <c:v>2856.7782989890002</c:v>
              </c:pt>
              <c:pt idx="81">
                <c:v>2816.21246062</c:v>
              </c:pt>
              <c:pt idx="82">
                <c:v>2870.4712018799996</c:v>
              </c:pt>
              <c:pt idx="83">
                <c:v>2999.8445337399999</c:v>
              </c:pt>
            </c:numLit>
          </c:val>
          <c:extLst>
            <c:ext xmlns:c16="http://schemas.microsoft.com/office/drawing/2014/chart" uri="{C3380CC4-5D6E-409C-BE32-E72D297353CC}">
              <c16:uniqueId val="{00000001-1BE3-462F-94F6-0FD3D0420D8B}"/>
            </c:ext>
          </c:extLst>
        </c:ser>
        <c:dLbls>
          <c:showLegendKey val="0"/>
          <c:showVal val="0"/>
          <c:showCatName val="0"/>
          <c:showSerName val="0"/>
          <c:showPercent val="0"/>
          <c:showBubbleSize val="0"/>
        </c:dLbls>
        <c:gapWidth val="150"/>
        <c:axId val="682172312"/>
        <c:axId val="682170744"/>
      </c:barChart>
      <c:catAx>
        <c:axId val="682172312"/>
        <c:scaling>
          <c:orientation val="minMax"/>
        </c:scaling>
        <c:delete val="0"/>
        <c:axPos val="b"/>
        <c:numFmt formatCode="[$-40C]mmm\-yy;@" sourceLinked="1"/>
        <c:majorTickMark val="out"/>
        <c:minorTickMark val="in"/>
        <c:tickLblPos val="low"/>
        <c:spPr>
          <a:ln w="12700">
            <a:solidFill>
              <a:srgbClr val="000000"/>
            </a:solidFill>
            <a:prstDash val="solid"/>
          </a:ln>
        </c:spPr>
        <c:txPr>
          <a:bodyPr rot="2100000" vert="horz"/>
          <a:lstStyle/>
          <a:p>
            <a:pPr>
              <a:defRPr sz="550" b="1" i="0" u="none" strike="noStrike" baseline="0">
                <a:solidFill>
                  <a:srgbClr val="000000"/>
                </a:solidFill>
                <a:latin typeface="Arial" panose="020B0604020202020204" pitchFamily="34" charset="0"/>
                <a:ea typeface="Times New Roman"/>
                <a:cs typeface="Times New Roman"/>
              </a:defRPr>
            </a:pPr>
            <a:endParaRPr lang="fr-BF"/>
          </a:p>
        </c:txPr>
        <c:crossAx val="682170744"/>
        <c:crosses val="autoZero"/>
        <c:auto val="0"/>
        <c:lblAlgn val="ctr"/>
        <c:lblOffset val="100"/>
        <c:tickLblSkip val="1"/>
        <c:tickMarkSkip val="1"/>
        <c:noMultiLvlLbl val="0"/>
      </c:catAx>
      <c:valAx>
        <c:axId val="682170744"/>
        <c:scaling>
          <c:orientation val="minMax"/>
        </c:scaling>
        <c:delete val="0"/>
        <c:axPos val="l"/>
        <c:majorGridlines/>
        <c:title>
          <c:tx>
            <c:rich>
              <a:bodyPr/>
              <a:lstStyle/>
              <a:p>
                <a:pPr>
                  <a:defRPr sz="1000" b="1" i="0" u="none" strike="noStrike" baseline="0">
                    <a:solidFill>
                      <a:srgbClr val="000000"/>
                    </a:solidFill>
                    <a:latin typeface="Arial"/>
                    <a:ea typeface="Arial"/>
                    <a:cs typeface="Arial"/>
                  </a:defRPr>
                </a:pPr>
                <a:r>
                  <a:rPr lang="fr-FR"/>
                  <a:t>(en mia de FCFA)</a:t>
                </a:r>
              </a:p>
            </c:rich>
          </c:tx>
          <c:layout>
            <c:manualLayout>
              <c:xMode val="edge"/>
              <c:yMode val="edge"/>
              <c:x val="5.0330328427256503E-3"/>
              <c:y val="0.29255537064176135"/>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fr-BF"/>
          </a:p>
        </c:txPr>
        <c:crossAx val="682172312"/>
        <c:crosses val="autoZero"/>
        <c:crossBetween val="between"/>
      </c:valAx>
      <c:spPr>
        <a:solidFill>
          <a:srgbClr val="FFFFFF"/>
        </a:solidFill>
        <a:ln w="3175">
          <a:solidFill>
            <a:srgbClr val="000000"/>
          </a:solidFill>
          <a:prstDash val="solid"/>
        </a:ln>
      </c:spPr>
    </c:plotArea>
    <c:legend>
      <c:legendPos val="r"/>
      <c:layout>
        <c:manualLayout>
          <c:xMode val="edge"/>
          <c:yMode val="edge"/>
          <c:x val="8.8638548064693151E-2"/>
          <c:y val="9.6001315534977955E-2"/>
          <c:w val="0.25273533596695802"/>
          <c:h val="0.1908768578698552"/>
        </c:manualLayout>
      </c:layout>
      <c:overlay val="0"/>
      <c:spPr>
        <a:solidFill>
          <a:srgbClr val="FFFFFF"/>
        </a:solidFill>
        <a:ln w="25400">
          <a:noFill/>
        </a:ln>
      </c:spPr>
      <c:txPr>
        <a:bodyPr/>
        <a:lstStyle/>
        <a:p>
          <a:pPr>
            <a:defRPr sz="1000" b="1" i="0" u="none" strike="noStrike" baseline="0">
              <a:solidFill>
                <a:srgbClr val="000000"/>
              </a:solidFill>
              <a:latin typeface="Times New Roman"/>
              <a:ea typeface="Times New Roman"/>
              <a:cs typeface="Times New Roman"/>
            </a:defRPr>
          </a:pPr>
          <a:endParaRPr lang="fr-BF"/>
        </a:p>
      </c:txPr>
    </c:legend>
    <c:plotVisOnly val="0"/>
    <c:dispBlanksAs val="gap"/>
    <c:showDLblsOverMax val="0"/>
  </c:chart>
  <c:spPr>
    <a:solidFill>
      <a:schemeClr val="accent6">
        <a:lumMod val="40000"/>
        <a:lumOff val="60000"/>
      </a:schemeClr>
    </a:solidFill>
    <a:ln w="9525">
      <a:solidFill>
        <a:srgbClr val="00B050"/>
      </a:solidFill>
    </a:ln>
  </c:spPr>
  <c:txPr>
    <a:bodyPr/>
    <a:lstStyle/>
    <a:p>
      <a:pPr>
        <a:defRPr sz="1000" b="0" i="0" u="none" strike="noStrike" baseline="0">
          <a:solidFill>
            <a:srgbClr val="000000"/>
          </a:solidFill>
          <a:latin typeface="Arial"/>
          <a:ea typeface="Arial"/>
          <a:cs typeface="Arial"/>
        </a:defRPr>
      </a:pPr>
      <a:endParaRPr lang="fr-BF"/>
    </a:p>
  </c:txPr>
  <c:printSettings>
    <c:headerFooter alignWithMargins="0">
      <c:oddHeader>&amp;LComité de Prévision et de Conjoncture&amp;RTableau de bord de l’économie - 1er trimestre 2024</c:oddHeader>
      <c:oddFooter>&amp;C&amp;P</c:oddFooter>
    </c:headerFooter>
    <c:pageMargins b="0.98425196850393704" l="0.78740157480314965" r="0.78740157480314965" t="0.98425196850393704" header="0.51181102362204722" footer="0.51181102362204722"/>
    <c:pageSetup firstPageNumber="29" orientation="portrait" useFirstPageNumber="1"/>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578620370222484E-2"/>
          <c:y val="3.7141956514175296E-2"/>
          <c:w val="0.8917044471875093"/>
          <c:h val="0.80764255397818596"/>
        </c:manualLayout>
      </c:layout>
      <c:lineChart>
        <c:grouping val="standard"/>
        <c:varyColors val="0"/>
        <c:ser>
          <c:idx val="0"/>
          <c:order val="0"/>
          <c:tx>
            <c:v>Créances intérieures</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2643.9239946839998</c:v>
              </c:pt>
              <c:pt idx="1">
                <c:v>2650.608200997</c:v>
              </c:pt>
              <c:pt idx="2">
                <c:v>2805.8215981940002</c:v>
              </c:pt>
              <c:pt idx="3">
                <c:v>2671.202181959</c:v>
              </c:pt>
              <c:pt idx="4">
                <c:v>2774.4306330579998</c:v>
              </c:pt>
              <c:pt idx="5">
                <c:v>2914.6619491460001</c:v>
              </c:pt>
              <c:pt idx="6">
                <c:v>2878.8609048989997</c:v>
              </c:pt>
              <c:pt idx="7">
                <c:v>2872.8530330489994</c:v>
              </c:pt>
              <c:pt idx="8">
                <c:v>2992.0923849280002</c:v>
              </c:pt>
              <c:pt idx="9">
                <c:v>2930.2730309629997</c:v>
              </c:pt>
              <c:pt idx="10">
                <c:v>2971.1800957659993</c:v>
              </c:pt>
              <c:pt idx="11">
                <c:v>3068.0108933849997</c:v>
              </c:pt>
              <c:pt idx="12">
                <c:v>3226.1496238720001</c:v>
              </c:pt>
              <c:pt idx="13">
                <c:v>3333.2732072510003</c:v>
              </c:pt>
              <c:pt idx="14">
                <c:v>3178.4879513169999</c:v>
              </c:pt>
              <c:pt idx="15">
                <c:v>3117.2970779369998</c:v>
              </c:pt>
              <c:pt idx="16">
                <c:v>3155.938857049</c:v>
              </c:pt>
              <c:pt idx="17">
                <c:v>3109.3512532989998</c:v>
              </c:pt>
              <c:pt idx="18">
                <c:v>2974.445008532</c:v>
              </c:pt>
              <c:pt idx="19">
                <c:v>2938.1651668149998</c:v>
              </c:pt>
              <c:pt idx="20">
                <c:v>3107.3518570829997</c:v>
              </c:pt>
              <c:pt idx="21">
                <c:v>3071.374039281</c:v>
              </c:pt>
              <c:pt idx="22">
                <c:v>3132.6527954860003</c:v>
              </c:pt>
              <c:pt idx="23">
                <c:v>3380.8458239050969</c:v>
              </c:pt>
              <c:pt idx="24">
                <c:v>3290.8440766990002</c:v>
              </c:pt>
              <c:pt idx="25">
                <c:v>3252.0626526297851</c:v>
              </c:pt>
              <c:pt idx="26">
                <c:v>3216.7188229919998</c:v>
              </c:pt>
              <c:pt idx="27">
                <c:v>3173.4525791410001</c:v>
              </c:pt>
              <c:pt idx="28">
                <c:v>3083.1565170270001</c:v>
              </c:pt>
              <c:pt idx="29">
                <c:v>3200.42611493</c:v>
              </c:pt>
              <c:pt idx="30">
                <c:v>3172.24010567</c:v>
              </c:pt>
              <c:pt idx="31">
                <c:v>3122.7952985309998</c:v>
              </c:pt>
              <c:pt idx="32">
                <c:v>3296.6871737959996</c:v>
              </c:pt>
              <c:pt idx="33">
                <c:v>3333.7935720150003</c:v>
              </c:pt>
              <c:pt idx="34">
                <c:v>3175.2930384069996</c:v>
              </c:pt>
              <c:pt idx="35">
                <c:v>3487.3946488610004</c:v>
              </c:pt>
              <c:pt idx="36">
                <c:v>3534.092421931</c:v>
              </c:pt>
              <c:pt idx="37">
                <c:v>3753.6763490879998</c:v>
              </c:pt>
              <c:pt idx="38">
                <c:v>3741.5916782479999</c:v>
              </c:pt>
              <c:pt idx="39">
                <c:v>3640.1557074620005</c:v>
              </c:pt>
              <c:pt idx="40">
                <c:v>3784.0068229709996</c:v>
              </c:pt>
              <c:pt idx="41">
                <c:v>3954.5169609490003</c:v>
              </c:pt>
              <c:pt idx="42">
                <c:v>3920.7905950890004</c:v>
              </c:pt>
              <c:pt idx="43">
                <c:v>3974.333842685</c:v>
              </c:pt>
              <c:pt idx="44">
                <c:v>4014.8611862760004</c:v>
              </c:pt>
              <c:pt idx="45">
                <c:v>4058.4603249169995</c:v>
              </c:pt>
              <c:pt idx="46">
                <c:v>4141.4212905269997</c:v>
              </c:pt>
              <c:pt idx="47">
                <c:v>4396.1364443080001</c:v>
              </c:pt>
              <c:pt idx="48">
                <c:v>4416.1022129339999</c:v>
              </c:pt>
              <c:pt idx="49">
                <c:v>4359.746941509</c:v>
              </c:pt>
              <c:pt idx="50">
                <c:v>4317.6425430890004</c:v>
              </c:pt>
              <c:pt idx="51">
                <c:v>4381.3401735160005</c:v>
              </c:pt>
              <c:pt idx="52">
                <c:v>4452.6248572139993</c:v>
              </c:pt>
              <c:pt idx="53">
                <c:v>4551.9022971499999</c:v>
              </c:pt>
              <c:pt idx="54">
                <c:v>4446.4742233510005</c:v>
              </c:pt>
              <c:pt idx="55">
                <c:v>4580.0022047880002</c:v>
              </c:pt>
              <c:pt idx="56">
                <c:v>4686.3317924869998</c:v>
              </c:pt>
              <c:pt idx="57">
                <c:v>4747.5566415049998</c:v>
              </c:pt>
              <c:pt idx="58">
                <c:v>4666.9326713299997</c:v>
              </c:pt>
              <c:pt idx="59">
                <c:v>4764.6858344120001</c:v>
              </c:pt>
              <c:pt idx="60">
                <c:v>4751.3629720830004</c:v>
              </c:pt>
              <c:pt idx="61">
                <c:v>5105.6188184029998</c:v>
              </c:pt>
              <c:pt idx="62">
                <c:v>4921.716119144</c:v>
              </c:pt>
              <c:pt idx="63">
                <c:v>4836.2443681240002</c:v>
              </c:pt>
              <c:pt idx="64">
                <c:v>4785.2766990910004</c:v>
              </c:pt>
              <c:pt idx="65">
                <c:v>4802.5267659450001</c:v>
              </c:pt>
              <c:pt idx="66">
                <c:v>4746.6649989319994</c:v>
              </c:pt>
              <c:pt idx="67">
                <c:v>4846.9016964989996</c:v>
              </c:pt>
              <c:pt idx="68">
                <c:v>4927.9990626220006</c:v>
              </c:pt>
              <c:pt idx="69">
                <c:v>5292.7511410529987</c:v>
              </c:pt>
              <c:pt idx="70">
                <c:v>4939.4862860499998</c:v>
              </c:pt>
              <c:pt idx="71">
                <c:v>4949.5157730020001</c:v>
              </c:pt>
              <c:pt idx="72">
                <c:v>4883.0109275570003</c:v>
              </c:pt>
              <c:pt idx="73">
                <c:v>4883.8851810199994</c:v>
              </c:pt>
              <c:pt idx="74">
                <c:v>4867.4526194360005</c:v>
              </c:pt>
              <c:pt idx="75">
                <c:v>4837.0891295679994</c:v>
              </c:pt>
              <c:pt idx="76">
                <c:v>4736.1850423699998</c:v>
              </c:pt>
              <c:pt idx="77">
                <c:v>4929.9538502200003</c:v>
              </c:pt>
              <c:pt idx="78">
                <c:v>4484.1849678540002</c:v>
              </c:pt>
              <c:pt idx="79">
                <c:v>4852.1686636719996</c:v>
              </c:pt>
              <c:pt idx="80">
                <c:v>4997.9285993700005</c:v>
              </c:pt>
              <c:pt idx="81">
                <c:v>4978.9710556320006</c:v>
              </c:pt>
              <c:pt idx="82">
                <c:v>5226.0938542949989</c:v>
              </c:pt>
              <c:pt idx="83">
                <c:v>5078.7196412230005</c:v>
              </c:pt>
            </c:numLit>
          </c:val>
          <c:smooth val="0"/>
          <c:extLst>
            <c:ext xmlns:c16="http://schemas.microsoft.com/office/drawing/2014/chart" uri="{C3380CC4-5D6E-409C-BE32-E72D297353CC}">
              <c16:uniqueId val="{00000000-6D92-41F2-921E-610DCD0C4870}"/>
            </c:ext>
          </c:extLst>
        </c:ser>
        <c:ser>
          <c:idx val="1"/>
          <c:order val="1"/>
          <c:tx>
            <c:v>Créances sur l'économie</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2643.3287535989998</c:v>
              </c:pt>
              <c:pt idx="1">
                <c:v>2638.115754684</c:v>
              </c:pt>
              <c:pt idx="2">
                <c:v>2715.1751571520003</c:v>
              </c:pt>
              <c:pt idx="3">
                <c:v>2709.9604649580001</c:v>
              </c:pt>
              <c:pt idx="4">
                <c:v>2825.0128326189997</c:v>
              </c:pt>
              <c:pt idx="5">
                <c:v>2884.7218419340002</c:v>
              </c:pt>
              <c:pt idx="6">
                <c:v>2903.7227282929998</c:v>
              </c:pt>
              <c:pt idx="7">
                <c:v>2907.5801181219995</c:v>
              </c:pt>
              <c:pt idx="8">
                <c:v>2924.0889668590003</c:v>
              </c:pt>
              <c:pt idx="9">
                <c:v>2882.9740907169999</c:v>
              </c:pt>
              <c:pt idx="10">
                <c:v>2860.2318195639996</c:v>
              </c:pt>
              <c:pt idx="11">
                <c:v>2916.1706414949995</c:v>
              </c:pt>
              <c:pt idx="12">
                <c:v>2893.8236027299999</c:v>
              </c:pt>
              <c:pt idx="13">
                <c:v>2955.1741028900001</c:v>
              </c:pt>
              <c:pt idx="14">
                <c:v>2977.905263656</c:v>
              </c:pt>
              <c:pt idx="15">
                <c:v>3087.894212749</c:v>
              </c:pt>
              <c:pt idx="16">
                <c:v>3075.2358157069998</c:v>
              </c:pt>
              <c:pt idx="17">
                <c:v>3090.630957763</c:v>
              </c:pt>
              <c:pt idx="18">
                <c:v>3038.684384143</c:v>
              </c:pt>
              <c:pt idx="19">
                <c:v>2988.12655301</c:v>
              </c:pt>
              <c:pt idx="20">
                <c:v>3028.1465815279998</c:v>
              </c:pt>
              <c:pt idx="21">
                <c:v>3015.3888243289998</c:v>
              </c:pt>
              <c:pt idx="22">
                <c:v>3017.4982095680002</c:v>
              </c:pt>
              <c:pt idx="23">
                <c:v>3188.4661577300003</c:v>
              </c:pt>
              <c:pt idx="24">
                <c:v>3118.2916091239999</c:v>
              </c:pt>
              <c:pt idx="25">
                <c:v>3090.0657985309995</c:v>
              </c:pt>
              <c:pt idx="26">
                <c:v>3080.5533923129997</c:v>
              </c:pt>
              <c:pt idx="27">
                <c:v>3071.7199867180002</c:v>
              </c:pt>
              <c:pt idx="28">
                <c:v>3102.5905225649999</c:v>
              </c:pt>
              <c:pt idx="29">
                <c:v>3223.8524558600002</c:v>
              </c:pt>
              <c:pt idx="30">
                <c:v>3326.6431561210002</c:v>
              </c:pt>
              <c:pt idx="31">
                <c:v>3158.18038776</c:v>
              </c:pt>
              <c:pt idx="32">
                <c:v>3286.4519717609996</c:v>
              </c:pt>
              <c:pt idx="33">
                <c:v>3302.3786287530002</c:v>
              </c:pt>
              <c:pt idx="34">
                <c:v>3281.2204733039998</c:v>
              </c:pt>
              <c:pt idx="35">
                <c:v>3553.9022827620006</c:v>
              </c:pt>
              <c:pt idx="36">
                <c:v>3499.8430782300002</c:v>
              </c:pt>
              <c:pt idx="37">
                <c:v>3554.6216106950001</c:v>
              </c:pt>
              <c:pt idx="38">
                <c:v>3605.7169840629999</c:v>
              </c:pt>
              <c:pt idx="39">
                <c:v>3656.5336853030003</c:v>
              </c:pt>
              <c:pt idx="40">
                <c:v>3723.0736170429996</c:v>
              </c:pt>
              <c:pt idx="41">
                <c:v>3874.8495407850005</c:v>
              </c:pt>
              <c:pt idx="42">
                <c:v>3892.638239373</c:v>
              </c:pt>
              <c:pt idx="43">
                <c:v>3983.9923989240001</c:v>
              </c:pt>
              <c:pt idx="44">
                <c:v>3888.8611619090002</c:v>
              </c:pt>
              <c:pt idx="45">
                <c:v>3906.5258606469997</c:v>
              </c:pt>
              <c:pt idx="46">
                <c:v>3952.3223717299998</c:v>
              </c:pt>
              <c:pt idx="47">
                <c:v>4114.4947610870004</c:v>
              </c:pt>
              <c:pt idx="48">
                <c:v>4060.2611212830002</c:v>
              </c:pt>
              <c:pt idx="49">
                <c:v>4009.1503214750001</c:v>
              </c:pt>
              <c:pt idx="50">
                <c:v>3984.5340388760001</c:v>
              </c:pt>
              <c:pt idx="51">
                <c:v>4059.2191032700002</c:v>
              </c:pt>
              <c:pt idx="52">
                <c:v>4146.1060832359999</c:v>
              </c:pt>
              <c:pt idx="53">
                <c:v>4152.5648892569998</c:v>
              </c:pt>
              <c:pt idx="54">
                <c:v>4170.7089869060001</c:v>
              </c:pt>
              <c:pt idx="55">
                <c:v>4194.6316129719999</c:v>
              </c:pt>
              <c:pt idx="56">
                <c:v>4344.955298541</c:v>
              </c:pt>
              <c:pt idx="57">
                <c:v>4233.2317273810004</c:v>
              </c:pt>
              <c:pt idx="58">
                <c:v>4281.1411975829997</c:v>
              </c:pt>
              <c:pt idx="59">
                <c:v>4321.2250789939999</c:v>
              </c:pt>
              <c:pt idx="60">
                <c:v>4293.3828525890003</c:v>
              </c:pt>
              <c:pt idx="61">
                <c:v>4759.1317822459996</c:v>
              </c:pt>
              <c:pt idx="62">
                <c:v>4599.1570649690002</c:v>
              </c:pt>
              <c:pt idx="63">
                <c:v>4466.7103031300003</c:v>
              </c:pt>
              <c:pt idx="64">
                <c:v>4392.107484614</c:v>
              </c:pt>
              <c:pt idx="65">
                <c:v>4363.189159685</c:v>
              </c:pt>
              <c:pt idx="66">
                <c:v>4325.1549530929997</c:v>
              </c:pt>
              <c:pt idx="67">
                <c:v>4317.3564403689998</c:v>
              </c:pt>
              <c:pt idx="68">
                <c:v>4307.1945954990006</c:v>
              </c:pt>
              <c:pt idx="69">
                <c:v>4638.0515859089992</c:v>
              </c:pt>
              <c:pt idx="70">
                <c:v>4275.6875467189993</c:v>
              </c:pt>
              <c:pt idx="71">
                <c:v>4309.8380638170001</c:v>
              </c:pt>
              <c:pt idx="72">
                <c:v>4160.2486874910001</c:v>
              </c:pt>
              <c:pt idx="73">
                <c:v>4149.2731036639998</c:v>
              </c:pt>
              <c:pt idx="74">
                <c:v>4143.0058182160001</c:v>
              </c:pt>
              <c:pt idx="75">
                <c:v>4084.4829002219999</c:v>
              </c:pt>
              <c:pt idx="76">
                <c:v>3982.2989066620003</c:v>
              </c:pt>
              <c:pt idx="77">
                <c:v>4100.332881972</c:v>
              </c:pt>
              <c:pt idx="78">
                <c:v>3943.0442818070001</c:v>
              </c:pt>
              <c:pt idx="79">
                <c:v>4036.2766469769995</c:v>
              </c:pt>
              <c:pt idx="80">
                <c:v>4147.442861777</c:v>
              </c:pt>
              <c:pt idx="81">
                <c:v>4129.2348101810003</c:v>
              </c:pt>
              <c:pt idx="82">
                <c:v>4223.6763159919992</c:v>
              </c:pt>
              <c:pt idx="83">
                <c:v>4044.0781228800001</c:v>
              </c:pt>
            </c:numLit>
          </c:val>
          <c:smooth val="0"/>
          <c:extLst>
            <c:ext xmlns:c16="http://schemas.microsoft.com/office/drawing/2014/chart" uri="{C3380CC4-5D6E-409C-BE32-E72D297353CC}">
              <c16:uniqueId val="{00000001-6D92-41F2-921E-610DCD0C4870}"/>
            </c:ext>
          </c:extLst>
        </c:ser>
        <c:dLbls>
          <c:showLegendKey val="0"/>
          <c:showVal val="0"/>
          <c:showCatName val="0"/>
          <c:showSerName val="0"/>
          <c:showPercent val="0"/>
          <c:showBubbleSize val="0"/>
        </c:dLbls>
        <c:marker val="1"/>
        <c:smooth val="0"/>
        <c:axId val="793233776"/>
        <c:axId val="793232208"/>
      </c:lineChart>
      <c:lineChart>
        <c:grouping val="standard"/>
        <c:varyColors val="0"/>
        <c:ser>
          <c:idx val="2"/>
          <c:order val="2"/>
          <c:tx>
            <c:v>Créances nettes sur l'Administration Centrale</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0.59524108500006889</c:v>
              </c:pt>
              <c:pt idx="1">
                <c:v>12.492446313000016</c:v>
              </c:pt>
              <c:pt idx="2">
                <c:v>90.646441041999964</c:v>
              </c:pt>
              <c:pt idx="3">
                <c:v>-38.758282999000016</c:v>
              </c:pt>
              <c:pt idx="4">
                <c:v>-50.582199561000067</c:v>
              </c:pt>
              <c:pt idx="5">
                <c:v>29.940107212000072</c:v>
              </c:pt>
              <c:pt idx="6">
                <c:v>-24.861823394000055</c:v>
              </c:pt>
              <c:pt idx="7">
                <c:v>-34.727085073000012</c:v>
              </c:pt>
              <c:pt idx="8">
                <c:v>68.00341806900002</c:v>
              </c:pt>
              <c:pt idx="9">
                <c:v>47.298940246000001</c:v>
              </c:pt>
              <c:pt idx="10">
                <c:v>110.94827620199993</c:v>
              </c:pt>
              <c:pt idx="11">
                <c:v>151.84025188999999</c:v>
              </c:pt>
              <c:pt idx="12">
                <c:v>332.32602114200006</c:v>
              </c:pt>
              <c:pt idx="13">
                <c:v>378.09910436100012</c:v>
              </c:pt>
              <c:pt idx="14">
                <c:v>200.58268766100002</c:v>
              </c:pt>
              <c:pt idx="15">
                <c:v>29.402865187999964</c:v>
              </c:pt>
              <c:pt idx="16">
                <c:v>80.703041342000034</c:v>
              </c:pt>
              <c:pt idx="17">
                <c:v>18.720295536000037</c:v>
              </c:pt>
              <c:pt idx="18">
                <c:v>-64.239375611000071</c:v>
              </c:pt>
              <c:pt idx="19">
                <c:v>-49.961386194999932</c:v>
              </c:pt>
              <c:pt idx="20">
                <c:v>79.205275554999872</c:v>
              </c:pt>
              <c:pt idx="21">
                <c:v>55.985214952000064</c:v>
              </c:pt>
              <c:pt idx="22">
                <c:v>115.15458591799994</c:v>
              </c:pt>
              <c:pt idx="23">
                <c:v>192.37966617509667</c:v>
              </c:pt>
              <c:pt idx="24">
                <c:v>172.55246757500015</c:v>
              </c:pt>
              <c:pt idx="25">
                <c:v>161.99685409878546</c:v>
              </c:pt>
              <c:pt idx="26">
                <c:v>136.16543067900002</c:v>
              </c:pt>
              <c:pt idx="27">
                <c:v>101.73259242299986</c:v>
              </c:pt>
              <c:pt idx="28">
                <c:v>-19.434005538000008</c:v>
              </c:pt>
              <c:pt idx="29">
                <c:v>-23.426340929999981</c:v>
              </c:pt>
              <c:pt idx="30">
                <c:v>-154.40305045099996</c:v>
              </c:pt>
              <c:pt idx="31">
                <c:v>-35.38508922900013</c:v>
              </c:pt>
              <c:pt idx="32">
                <c:v>10.2352020350001</c:v>
              </c:pt>
              <c:pt idx="33">
                <c:v>31.414943262000122</c:v>
              </c:pt>
              <c:pt idx="34">
                <c:v>-105.92743489700007</c:v>
              </c:pt>
              <c:pt idx="35">
                <c:v>-66.50763390100002</c:v>
              </c:pt>
              <c:pt idx="36">
                <c:v>34.249343700999994</c:v>
              </c:pt>
              <c:pt idx="37">
                <c:v>199.05473839299989</c:v>
              </c:pt>
              <c:pt idx="38">
                <c:v>135.87469418499995</c:v>
              </c:pt>
              <c:pt idx="39">
                <c:v>-16.377977840999954</c:v>
              </c:pt>
              <c:pt idx="40">
                <c:v>60.933205928000071</c:v>
              </c:pt>
              <c:pt idx="41">
                <c:v>79.667420164000049</c:v>
              </c:pt>
              <c:pt idx="42">
                <c:v>28.152355716000166</c:v>
              </c:pt>
              <c:pt idx="43">
                <c:v>-9.6585562390000064</c:v>
              </c:pt>
              <c:pt idx="44">
                <c:v>126.00002436700009</c:v>
              </c:pt>
              <c:pt idx="45">
                <c:v>151.93446426999992</c:v>
              </c:pt>
              <c:pt idx="46">
                <c:v>189.09891879700024</c:v>
              </c:pt>
              <c:pt idx="47">
                <c:v>281.64168322099994</c:v>
              </c:pt>
              <c:pt idx="48">
                <c:v>355.84109165100006</c:v>
              </c:pt>
              <c:pt idx="49">
                <c:v>350.59662003399995</c:v>
              </c:pt>
              <c:pt idx="50">
                <c:v>333.10850421300006</c:v>
              </c:pt>
              <c:pt idx="51">
                <c:v>322.1210702460001</c:v>
              </c:pt>
              <c:pt idx="52">
                <c:v>306.5187739779999</c:v>
              </c:pt>
              <c:pt idx="53">
                <c:v>399.33740789299998</c:v>
              </c:pt>
              <c:pt idx="54">
                <c:v>275.76523644500014</c:v>
              </c:pt>
              <c:pt idx="55">
                <c:v>385.370591816</c:v>
              </c:pt>
              <c:pt idx="56">
                <c:v>341.3764939460001</c:v>
              </c:pt>
              <c:pt idx="57">
                <c:v>514.32491412399986</c:v>
              </c:pt>
              <c:pt idx="58">
                <c:v>385.791473747</c:v>
              </c:pt>
              <c:pt idx="59">
                <c:v>443.46075541800013</c:v>
              </c:pt>
              <c:pt idx="60">
                <c:v>457.98011949399995</c:v>
              </c:pt>
              <c:pt idx="61">
                <c:v>346.48703615699992</c:v>
              </c:pt>
              <c:pt idx="62">
                <c:v>322.55905417499991</c:v>
              </c:pt>
              <c:pt idx="63">
                <c:v>369.534064994</c:v>
              </c:pt>
              <c:pt idx="64">
                <c:v>393.16921447699997</c:v>
              </c:pt>
              <c:pt idx="65">
                <c:v>439.33760626000003</c:v>
              </c:pt>
              <c:pt idx="66">
                <c:v>421.51004583899999</c:v>
              </c:pt>
              <c:pt idx="67">
                <c:v>529.54525612999998</c:v>
              </c:pt>
              <c:pt idx="68">
                <c:v>620.80446712299988</c:v>
              </c:pt>
              <c:pt idx="69">
                <c:v>654.69955514399987</c:v>
              </c:pt>
              <c:pt idx="70">
                <c:v>663.79873933100021</c:v>
              </c:pt>
              <c:pt idx="71">
                <c:v>639.67770918499991</c:v>
              </c:pt>
              <c:pt idx="72">
                <c:v>722.76224006600012</c:v>
              </c:pt>
              <c:pt idx="73">
                <c:v>734.61207735599999</c:v>
              </c:pt>
              <c:pt idx="74">
                <c:v>724.44680122</c:v>
              </c:pt>
              <c:pt idx="75">
                <c:v>752.60622934599985</c:v>
              </c:pt>
              <c:pt idx="76">
                <c:v>753.88613570799998</c:v>
              </c:pt>
              <c:pt idx="77">
                <c:v>829.62096824800028</c:v>
              </c:pt>
              <c:pt idx="78">
                <c:v>541.14068604700014</c:v>
              </c:pt>
              <c:pt idx="79">
                <c:v>815.89201669500017</c:v>
              </c:pt>
              <c:pt idx="80">
                <c:v>850.48573759300018</c:v>
              </c:pt>
              <c:pt idx="81">
                <c:v>849.73624545100017</c:v>
              </c:pt>
              <c:pt idx="82">
                <c:v>1002.4175383029998</c:v>
              </c:pt>
              <c:pt idx="83">
                <c:v>1034.6415183429999</c:v>
              </c:pt>
            </c:numLit>
          </c:val>
          <c:smooth val="0"/>
          <c:extLst>
            <c:ext xmlns:c16="http://schemas.microsoft.com/office/drawing/2014/chart" uri="{C3380CC4-5D6E-409C-BE32-E72D297353CC}">
              <c16:uniqueId val="{00000002-6D92-41F2-921E-610DCD0C4870}"/>
            </c:ext>
          </c:extLst>
        </c:ser>
        <c:dLbls>
          <c:showLegendKey val="0"/>
          <c:showVal val="0"/>
          <c:showCatName val="0"/>
          <c:showSerName val="0"/>
          <c:showPercent val="0"/>
          <c:showBubbleSize val="0"/>
        </c:dLbls>
        <c:marker val="1"/>
        <c:smooth val="0"/>
        <c:axId val="500050064"/>
        <c:axId val="500078384"/>
      </c:lineChart>
      <c:catAx>
        <c:axId val="793233776"/>
        <c:scaling>
          <c:orientation val="minMax"/>
        </c:scaling>
        <c:delete val="0"/>
        <c:axPos val="b"/>
        <c:numFmt formatCode="[$-40C]mmm\-yy;@" sourceLinked="1"/>
        <c:majorTickMark val="out"/>
        <c:minorTickMark val="in"/>
        <c:tickLblPos val="nextTo"/>
        <c:spPr>
          <a:ln w="12700">
            <a:solidFill>
              <a:srgbClr val="000000"/>
            </a:solidFill>
            <a:prstDash val="solid"/>
          </a:ln>
        </c:spPr>
        <c:txPr>
          <a:bodyPr rot="2100000" vert="horz"/>
          <a:lstStyle/>
          <a:p>
            <a:pPr>
              <a:defRPr sz="550" b="1" i="0" u="none" strike="noStrike" baseline="0">
                <a:solidFill>
                  <a:srgbClr val="000000"/>
                </a:solidFill>
                <a:latin typeface="Arial" panose="020B0604020202020204" pitchFamily="34" charset="0"/>
                <a:ea typeface="Times New Roman"/>
                <a:cs typeface="Times New Roman"/>
              </a:defRPr>
            </a:pPr>
            <a:endParaRPr lang="fr-BF"/>
          </a:p>
        </c:txPr>
        <c:crossAx val="793232208"/>
        <c:crosses val="autoZero"/>
        <c:auto val="0"/>
        <c:lblAlgn val="ctr"/>
        <c:lblOffset val="100"/>
        <c:tickLblSkip val="1"/>
        <c:noMultiLvlLbl val="0"/>
      </c:catAx>
      <c:valAx>
        <c:axId val="793232208"/>
        <c:scaling>
          <c:orientation val="minMax"/>
          <c:min val="1500"/>
        </c:scaling>
        <c:delete val="0"/>
        <c:axPos val="l"/>
        <c:majorGridlines/>
        <c:title>
          <c:tx>
            <c:rich>
              <a:bodyPr/>
              <a:lstStyle/>
              <a:p>
                <a:pPr>
                  <a:defRPr sz="1000" b="1" i="0" u="none" strike="noStrike" baseline="0">
                    <a:solidFill>
                      <a:srgbClr val="000000"/>
                    </a:solidFill>
                    <a:latin typeface="Arial"/>
                    <a:ea typeface="Arial"/>
                    <a:cs typeface="Arial"/>
                  </a:defRPr>
                </a:pPr>
                <a:r>
                  <a:rPr lang="fr-FR"/>
                  <a:t>(en mia de FCFA)</a:t>
                </a:r>
              </a:p>
            </c:rich>
          </c:tx>
          <c:layout>
            <c:manualLayout>
              <c:xMode val="edge"/>
              <c:yMode val="edge"/>
              <c:x val="5.033004241609758E-3"/>
              <c:y val="0.31457609655807761"/>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fr-BF"/>
          </a:p>
        </c:txPr>
        <c:crossAx val="793233776"/>
        <c:crosses val="autoZero"/>
        <c:crossBetween val="between"/>
      </c:valAx>
      <c:valAx>
        <c:axId val="500078384"/>
        <c:scaling>
          <c:orientation val="minMax"/>
        </c:scaling>
        <c:delete val="0"/>
        <c:axPos val="r"/>
        <c:numFmt formatCode="0" sourceLinked="0"/>
        <c:majorTickMark val="out"/>
        <c:minorTickMark val="none"/>
        <c:tickLblPos val="nextTo"/>
        <c:txPr>
          <a:bodyPr/>
          <a:lstStyle/>
          <a:p>
            <a:pPr>
              <a:defRPr sz="800" baseline="0"/>
            </a:pPr>
            <a:endParaRPr lang="fr-BF"/>
          </a:p>
        </c:txPr>
        <c:crossAx val="500050064"/>
        <c:crosses val="max"/>
        <c:crossBetween val="between"/>
      </c:valAx>
      <c:dateAx>
        <c:axId val="500050064"/>
        <c:scaling>
          <c:orientation val="minMax"/>
        </c:scaling>
        <c:delete val="1"/>
        <c:axPos val="b"/>
        <c:numFmt formatCode="[$-40C]mmm\-yy;@" sourceLinked="1"/>
        <c:majorTickMark val="out"/>
        <c:minorTickMark val="none"/>
        <c:tickLblPos val="nextTo"/>
        <c:crossAx val="500078384"/>
        <c:crosses val="autoZero"/>
        <c:auto val="1"/>
        <c:lblOffset val="100"/>
        <c:baseTimeUnit val="months"/>
      </c:dateAx>
      <c:spPr>
        <a:solidFill>
          <a:srgbClr val="FFFFFF"/>
        </a:solidFill>
        <a:ln w="3175">
          <a:solidFill>
            <a:srgbClr val="000000"/>
          </a:solidFill>
          <a:prstDash val="solid"/>
        </a:ln>
      </c:spPr>
    </c:plotArea>
    <c:legend>
      <c:legendPos val="r"/>
      <c:layout>
        <c:manualLayout>
          <c:xMode val="edge"/>
          <c:yMode val="edge"/>
          <c:x val="5.6795783683337001E-2"/>
          <c:y val="6.4991087397625338E-2"/>
          <c:w val="0.71781050130493929"/>
          <c:h val="7.8518870878705724E-2"/>
        </c:manualLayout>
      </c:layout>
      <c:overlay val="0"/>
      <c:spPr>
        <a:noFill/>
        <a:ln w="25400">
          <a:noFill/>
        </a:ln>
      </c:spPr>
      <c:txPr>
        <a:bodyPr/>
        <a:lstStyle/>
        <a:p>
          <a:pPr>
            <a:defRPr sz="800" b="1" i="0" u="none" strike="noStrike" baseline="0">
              <a:solidFill>
                <a:schemeClr val="tx1"/>
              </a:solidFill>
              <a:latin typeface="Times New Roman"/>
              <a:ea typeface="Times New Roman"/>
              <a:cs typeface="Times New Roman"/>
            </a:defRPr>
          </a:pPr>
          <a:endParaRPr lang="fr-BF"/>
        </a:p>
      </c:txPr>
    </c:legend>
    <c:plotVisOnly val="0"/>
    <c:dispBlanksAs val="gap"/>
    <c:showDLblsOverMax val="0"/>
  </c:chart>
  <c:spPr>
    <a:solidFill>
      <a:schemeClr val="accent6">
        <a:lumMod val="40000"/>
        <a:lumOff val="60000"/>
      </a:schemeClr>
    </a:solidFill>
    <a:ln w="9525">
      <a:solidFill>
        <a:srgbClr val="00B050"/>
      </a:solidFill>
    </a:ln>
  </c:spPr>
  <c:txPr>
    <a:bodyPr/>
    <a:lstStyle/>
    <a:p>
      <a:pPr>
        <a:defRPr sz="1000" b="0" i="0" u="none" strike="noStrike" baseline="0">
          <a:solidFill>
            <a:srgbClr val="000000"/>
          </a:solidFill>
          <a:latin typeface="Arial"/>
          <a:ea typeface="Arial"/>
          <a:cs typeface="Arial"/>
        </a:defRPr>
      </a:pPr>
      <a:endParaRPr lang="fr-BF"/>
    </a:p>
  </c:txPr>
  <c:printSettings>
    <c:headerFooter alignWithMargins="0"/>
    <c:pageMargins b="0.98425196899999956" l="0.78740157499999996" r="0.78740157499999996" t="0.98425196899999956" header="0.49212598450000788" footer="0.49212598450000788"/>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01037445848131E-2"/>
          <c:y val="5.0332137631039955E-2"/>
          <c:w val="0.90673538919417562"/>
          <c:h val="0.805301798057803"/>
        </c:manualLayout>
      </c:layout>
      <c:lineChart>
        <c:grouping val="standard"/>
        <c:varyColors val="0"/>
        <c:ser>
          <c:idx val="0"/>
          <c:order val="0"/>
          <c:tx>
            <c:v>Actifs extérieurs nets</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1340.6134312300801</c:v>
              </c:pt>
              <c:pt idx="1">
                <c:v>1400.5917088142116</c:v>
              </c:pt>
              <c:pt idx="2">
                <c:v>1512.5554275150002</c:v>
              </c:pt>
              <c:pt idx="3">
                <c:v>1526.3659831088935</c:v>
              </c:pt>
              <c:pt idx="4">
                <c:v>1476.6784665473454</c:v>
              </c:pt>
              <c:pt idx="5">
                <c:v>1466.6964526651784</c:v>
              </c:pt>
              <c:pt idx="6">
                <c:v>1406.3030107050001</c:v>
              </c:pt>
              <c:pt idx="7">
                <c:v>1431.2982665800005</c:v>
              </c:pt>
              <c:pt idx="8">
                <c:v>1306.5900266479998</c:v>
              </c:pt>
              <c:pt idx="9">
                <c:v>1401.4207834620004</c:v>
              </c:pt>
              <c:pt idx="10">
                <c:v>1374.6962406989994</c:v>
              </c:pt>
              <c:pt idx="11">
                <c:v>1508.5330278715433</c:v>
              </c:pt>
              <c:pt idx="12">
                <c:v>1444.5897033276383</c:v>
              </c:pt>
              <c:pt idx="13">
                <c:v>1488.2895143010301</c:v>
              </c:pt>
              <c:pt idx="14">
                <c:v>1570.9718822869881</c:v>
              </c:pt>
              <c:pt idx="15">
                <c:v>1618.1707436360928</c:v>
              </c:pt>
              <c:pt idx="16">
                <c:v>1747.3274137899994</c:v>
              </c:pt>
              <c:pt idx="17">
                <c:v>1962.799560616</c:v>
              </c:pt>
              <c:pt idx="18">
                <c:v>1885.1179442890002</c:v>
              </c:pt>
              <c:pt idx="19">
                <c:v>1939.1467026269997</c:v>
              </c:pt>
              <c:pt idx="20">
                <c:v>1859.1540356920004</c:v>
              </c:pt>
              <c:pt idx="21">
                <c:v>1822.7177777840002</c:v>
              </c:pt>
              <c:pt idx="22">
                <c:v>1842.8528253551633</c:v>
              </c:pt>
              <c:pt idx="23">
                <c:v>1983.664176386488</c:v>
              </c:pt>
              <c:pt idx="24">
                <c:v>1911.0169222000773</c:v>
              </c:pt>
              <c:pt idx="25">
                <c:v>2041.9268066490004</c:v>
              </c:pt>
              <c:pt idx="26">
                <c:v>2326.5949514840004</c:v>
              </c:pt>
              <c:pt idx="27">
                <c:v>2391.8779095509999</c:v>
              </c:pt>
              <c:pt idx="28">
                <c:v>2418.3513485249996</c:v>
              </c:pt>
              <c:pt idx="29">
                <c:v>2512.4441445041293</c:v>
              </c:pt>
              <c:pt idx="30">
                <c:v>2553.5460892639999</c:v>
              </c:pt>
              <c:pt idx="31">
                <c:v>2433.4643404187309</c:v>
              </c:pt>
              <c:pt idx="32">
                <c:v>2431.22254079</c:v>
              </c:pt>
              <c:pt idx="33">
                <c:v>2397.0895796999994</c:v>
              </c:pt>
              <c:pt idx="34">
                <c:v>2370.0836633660001</c:v>
              </c:pt>
              <c:pt idx="35">
                <c:v>2636.7524641230002</c:v>
              </c:pt>
              <c:pt idx="36">
                <c:v>2460.6788620730003</c:v>
              </c:pt>
              <c:pt idx="37">
                <c:v>2320.5318769280002</c:v>
              </c:pt>
              <c:pt idx="38">
                <c:v>2406.6066683119998</c:v>
              </c:pt>
              <c:pt idx="39">
                <c:v>2319.9172272100004</c:v>
              </c:pt>
              <c:pt idx="40">
                <c:v>2225.5983469760004</c:v>
              </c:pt>
              <c:pt idx="41">
                <c:v>2297.0984696430005</c:v>
              </c:pt>
              <c:pt idx="42">
                <c:v>2254.5938493650006</c:v>
              </c:pt>
              <c:pt idx="43">
                <c:v>2176.6161932940004</c:v>
              </c:pt>
              <c:pt idx="44">
                <c:v>2259.3783468389993</c:v>
              </c:pt>
              <c:pt idx="45">
                <c:v>1871.6956816160002</c:v>
              </c:pt>
              <c:pt idx="46">
                <c:v>1951.1128035759998</c:v>
              </c:pt>
              <c:pt idx="47">
                <c:v>1972.0706759070001</c:v>
              </c:pt>
              <c:pt idx="48">
                <c:v>1871.558048375</c:v>
              </c:pt>
              <c:pt idx="49">
                <c:v>1494.1240691580003</c:v>
              </c:pt>
              <c:pt idx="50">
                <c:v>1657.7496957499998</c:v>
              </c:pt>
              <c:pt idx="51">
                <c:v>1731.2864033989999</c:v>
              </c:pt>
              <c:pt idx="52">
                <c:v>1764.5601100910001</c:v>
              </c:pt>
              <c:pt idx="53">
                <c:v>1870.3018244580001</c:v>
              </c:pt>
              <c:pt idx="54">
                <c:v>1778.1311073900001</c:v>
              </c:pt>
              <c:pt idx="55">
                <c:v>1729.0343513259998</c:v>
              </c:pt>
              <c:pt idx="56">
                <c:v>1900.7818864940004</c:v>
              </c:pt>
              <c:pt idx="57">
                <c:v>1791.0793027590005</c:v>
              </c:pt>
              <c:pt idx="58">
                <c:v>1703.4346748600001</c:v>
              </c:pt>
              <c:pt idx="59">
                <c:v>1626.2842100790003</c:v>
              </c:pt>
              <c:pt idx="60">
                <c:v>1630.7737761820001</c:v>
              </c:pt>
              <c:pt idx="61">
                <c:v>1739.8826465289999</c:v>
              </c:pt>
              <c:pt idx="62">
                <c:v>1875.8517066999996</c:v>
              </c:pt>
              <c:pt idx="63">
                <c:v>1803.3540888159994</c:v>
              </c:pt>
              <c:pt idx="64">
                <c:v>1971.9454357659995</c:v>
              </c:pt>
              <c:pt idx="65">
                <c:v>2103.4325230119998</c:v>
              </c:pt>
              <c:pt idx="66">
                <c:v>2076.1303013759994</c:v>
              </c:pt>
              <c:pt idx="67">
                <c:v>1992.2918341000004</c:v>
              </c:pt>
              <c:pt idx="68">
                <c:v>1808.8898365949999</c:v>
              </c:pt>
              <c:pt idx="69">
                <c:v>1907.5005362649999</c:v>
              </c:pt>
              <c:pt idx="70">
                <c:v>1823.7569715529996</c:v>
              </c:pt>
              <c:pt idx="71">
                <c:v>2075.2126117929993</c:v>
              </c:pt>
              <c:pt idx="72">
                <c:v>2121.3189459930004</c:v>
              </c:pt>
              <c:pt idx="73">
                <c:v>2099.0285330609995</c:v>
              </c:pt>
              <c:pt idx="74">
                <c:v>2345.8281208469998</c:v>
              </c:pt>
              <c:pt idx="75">
                <c:v>2379.5530431460002</c:v>
              </c:pt>
              <c:pt idx="76">
                <c:v>2471.6268976679999</c:v>
              </c:pt>
              <c:pt idx="77">
                <c:v>2435.2108114820003</c:v>
              </c:pt>
              <c:pt idx="78">
                <c:v>2691.2075783679998</c:v>
              </c:pt>
              <c:pt idx="79">
                <c:v>2426.1139846679994</c:v>
              </c:pt>
              <c:pt idx="80">
                <c:v>2459.6834181859999</c:v>
              </c:pt>
              <c:pt idx="81">
                <c:v>2688.1603357690001</c:v>
              </c:pt>
              <c:pt idx="82">
                <c:v>2911.4636479150004</c:v>
              </c:pt>
              <c:pt idx="83">
                <c:v>3100.4060339700004</c:v>
              </c:pt>
            </c:numLit>
          </c:val>
          <c:smooth val="0"/>
          <c:extLst>
            <c:ext xmlns:c16="http://schemas.microsoft.com/office/drawing/2014/chart" uri="{C3380CC4-5D6E-409C-BE32-E72D297353CC}">
              <c16:uniqueId val="{00000000-7157-49CF-AA51-5E9E94F146D8}"/>
            </c:ext>
          </c:extLst>
        </c:ser>
        <c:ser>
          <c:idx val="2"/>
          <c:order val="2"/>
          <c:tx>
            <c:v>Banques</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1087.385</c:v>
              </c:pt>
              <c:pt idx="1">
                <c:v>1140.5210000000002</c:v>
              </c:pt>
              <c:pt idx="2">
                <c:v>1252.702</c:v>
              </c:pt>
              <c:pt idx="3">
                <c:v>1141.4120000000003</c:v>
              </c:pt>
              <c:pt idx="4">
                <c:v>1127.0509999999999</c:v>
              </c:pt>
              <c:pt idx="5">
                <c:v>1146.3279999999997</c:v>
              </c:pt>
              <c:pt idx="6">
                <c:v>1071.318</c:v>
              </c:pt>
              <c:pt idx="7">
                <c:v>1104.8160000000003</c:v>
              </c:pt>
              <c:pt idx="8">
                <c:v>1145.0670000000002</c:v>
              </c:pt>
              <c:pt idx="9">
                <c:v>1178.9160000000002</c:v>
              </c:pt>
              <c:pt idx="10">
                <c:v>1158.1199999999999</c:v>
              </c:pt>
              <c:pt idx="11">
                <c:v>1431.8130000000001</c:v>
              </c:pt>
              <c:pt idx="12">
                <c:v>1227.9070000000002</c:v>
              </c:pt>
              <c:pt idx="13">
                <c:v>1225.2179999999998</c:v>
              </c:pt>
              <c:pt idx="14">
                <c:v>1246.4979999999996</c:v>
              </c:pt>
              <c:pt idx="15">
                <c:v>1372.114</c:v>
              </c:pt>
              <c:pt idx="16">
                <c:v>1593.154</c:v>
              </c:pt>
              <c:pt idx="17">
                <c:v>1660.98</c:v>
              </c:pt>
              <c:pt idx="18">
                <c:v>1485.0649999999998</c:v>
              </c:pt>
              <c:pt idx="19">
                <c:v>1643.7439999999999</c:v>
              </c:pt>
              <c:pt idx="20">
                <c:v>1678.175</c:v>
              </c:pt>
              <c:pt idx="21">
                <c:v>1705.6200000000001</c:v>
              </c:pt>
              <c:pt idx="22">
                <c:v>1825.9870000000001</c:v>
              </c:pt>
              <c:pt idx="23">
                <c:v>1778.202</c:v>
              </c:pt>
              <c:pt idx="24">
                <c:v>1621.2309999999998</c:v>
              </c:pt>
              <c:pt idx="25">
                <c:v>1733.7130000000002</c:v>
              </c:pt>
              <c:pt idx="26">
                <c:v>1787.0540000000003</c:v>
              </c:pt>
              <c:pt idx="27">
                <c:v>1775.8059999999996</c:v>
              </c:pt>
              <c:pt idx="28">
                <c:v>1763.2039999999997</c:v>
              </c:pt>
              <c:pt idx="29">
                <c:v>1911.5430000000003</c:v>
              </c:pt>
              <c:pt idx="30">
                <c:v>1826.8920000000001</c:v>
              </c:pt>
              <c:pt idx="31">
                <c:v>1850.0450000000005</c:v>
              </c:pt>
              <c:pt idx="32">
                <c:v>1835.375</c:v>
              </c:pt>
              <c:pt idx="33">
                <c:v>1856.62</c:v>
              </c:pt>
              <c:pt idx="34">
                <c:v>1917.7450000000001</c:v>
              </c:pt>
              <c:pt idx="35">
                <c:v>2169.3359999999998</c:v>
              </c:pt>
              <c:pt idx="36">
                <c:v>2011.5629999999999</c:v>
              </c:pt>
              <c:pt idx="37">
                <c:v>2062.1320000000001</c:v>
              </c:pt>
              <c:pt idx="38">
                <c:v>2192.1759999999999</c:v>
              </c:pt>
              <c:pt idx="39">
                <c:v>2242.799</c:v>
              </c:pt>
              <c:pt idx="40">
                <c:v>2197.5830000000005</c:v>
              </c:pt>
              <c:pt idx="41">
                <c:v>2299.1170000000002</c:v>
              </c:pt>
              <c:pt idx="42">
                <c:v>2301.7240000000002</c:v>
              </c:pt>
              <c:pt idx="43">
                <c:v>2191.0010000000002</c:v>
              </c:pt>
              <c:pt idx="44">
                <c:v>2412.8609999999994</c:v>
              </c:pt>
              <c:pt idx="45">
                <c:v>2331.154</c:v>
              </c:pt>
              <c:pt idx="46">
                <c:v>2444.0029999999997</c:v>
              </c:pt>
              <c:pt idx="47">
                <c:v>2596.1610000000001</c:v>
              </c:pt>
              <c:pt idx="48">
                <c:v>2358.3920000000003</c:v>
              </c:pt>
              <c:pt idx="49">
                <c:v>1989.2320000000004</c:v>
              </c:pt>
              <c:pt idx="50">
                <c:v>2049.4349999999999</c:v>
              </c:pt>
              <c:pt idx="51">
                <c:v>1986.1060000000002</c:v>
              </c:pt>
              <c:pt idx="52">
                <c:v>2132.279</c:v>
              </c:pt>
              <c:pt idx="53">
                <c:v>2274.326</c:v>
              </c:pt>
              <c:pt idx="54">
                <c:v>2238.2669999999998</c:v>
              </c:pt>
              <c:pt idx="55">
                <c:v>2137.7929999999997</c:v>
              </c:pt>
              <c:pt idx="56">
                <c:v>2278.5110000000004</c:v>
              </c:pt>
              <c:pt idx="57">
                <c:v>2111.5820000000003</c:v>
              </c:pt>
              <c:pt idx="58">
                <c:v>2038.0520000000001</c:v>
              </c:pt>
              <c:pt idx="59">
                <c:v>1998.8049999999998</c:v>
              </c:pt>
              <c:pt idx="60">
                <c:v>1967.5120000000002</c:v>
              </c:pt>
              <c:pt idx="61">
                <c:v>2031.241</c:v>
              </c:pt>
              <c:pt idx="62">
                <c:v>2219.3539999999998</c:v>
              </c:pt>
              <c:pt idx="63">
                <c:v>2099.7159999999999</c:v>
              </c:pt>
              <c:pt idx="64">
                <c:v>2131.6969999999997</c:v>
              </c:pt>
              <c:pt idx="65">
                <c:v>2189.2439999999992</c:v>
              </c:pt>
              <c:pt idx="66">
                <c:v>2171.5219999999999</c:v>
              </c:pt>
              <c:pt idx="67">
                <c:v>2134.0560000000005</c:v>
              </c:pt>
              <c:pt idx="68">
                <c:v>2124.768</c:v>
              </c:pt>
              <c:pt idx="69">
                <c:v>2252.0969999999998</c:v>
              </c:pt>
              <c:pt idx="70">
                <c:v>2140.4209999999998</c:v>
              </c:pt>
              <c:pt idx="71">
                <c:v>2134.6659999999993</c:v>
              </c:pt>
              <c:pt idx="72">
                <c:v>2066.7750000000005</c:v>
              </c:pt>
              <c:pt idx="73">
                <c:v>2100.5239999999999</c:v>
              </c:pt>
              <c:pt idx="74">
                <c:v>2103.1529999999993</c:v>
              </c:pt>
              <c:pt idx="75">
                <c:v>2158.4100000000003</c:v>
              </c:pt>
              <c:pt idx="76">
                <c:v>2144.2269999999999</c:v>
              </c:pt>
              <c:pt idx="77">
                <c:v>2056.9890000000005</c:v>
              </c:pt>
              <c:pt idx="78">
                <c:v>2259.6439999999998</c:v>
              </c:pt>
              <c:pt idx="79">
                <c:v>2017.6389999999997</c:v>
              </c:pt>
              <c:pt idx="80">
                <c:v>2129.1489999999999</c:v>
              </c:pt>
              <c:pt idx="81">
                <c:v>2146.4909999999995</c:v>
              </c:pt>
              <c:pt idx="82">
                <c:v>2337.8760000000002</c:v>
              </c:pt>
              <c:pt idx="83">
                <c:v>2307.4840000000004</c:v>
              </c:pt>
            </c:numLit>
          </c:val>
          <c:smooth val="0"/>
          <c:extLst>
            <c:ext xmlns:c16="http://schemas.microsoft.com/office/drawing/2014/chart" uri="{C3380CC4-5D6E-409C-BE32-E72D297353CC}">
              <c16:uniqueId val="{00000001-7157-49CF-AA51-5E9E94F146D8}"/>
            </c:ext>
          </c:extLst>
        </c:ser>
        <c:dLbls>
          <c:showLegendKey val="0"/>
          <c:showVal val="0"/>
          <c:showCatName val="0"/>
          <c:showSerName val="0"/>
          <c:showPercent val="0"/>
          <c:showBubbleSize val="0"/>
        </c:dLbls>
        <c:marker val="1"/>
        <c:smooth val="0"/>
        <c:axId val="793234168"/>
        <c:axId val="793232992"/>
      </c:lineChart>
      <c:lineChart>
        <c:grouping val="standard"/>
        <c:varyColors val="0"/>
        <c:ser>
          <c:idx val="1"/>
          <c:order val="1"/>
          <c:tx>
            <c:v>BCEAO</c:v>
          </c:tx>
          <c:marker>
            <c:symbol val="none"/>
          </c:marker>
          <c:cat>
            <c:numLit>
              <c:formatCode>[$-40C]mmm\-yy;@</c:formatCode>
              <c:ptCount val="84"/>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Lit>
          </c:cat>
          <c:val>
            <c:numLit>
              <c:formatCode>0.0</c:formatCode>
              <c:ptCount val="84"/>
              <c:pt idx="0">
                <c:v>253.2284312300801</c:v>
              </c:pt>
              <c:pt idx="1">
                <c:v>260.07070881421123</c:v>
              </c:pt>
              <c:pt idx="2">
                <c:v>259.85342751500013</c:v>
              </c:pt>
              <c:pt idx="3">
                <c:v>384.95398310889334</c:v>
              </c:pt>
              <c:pt idx="4">
                <c:v>349.62746654734542</c:v>
              </c:pt>
              <c:pt idx="5">
                <c:v>320.36845266517844</c:v>
              </c:pt>
              <c:pt idx="6">
                <c:v>334.98501070500004</c:v>
              </c:pt>
              <c:pt idx="7">
                <c:v>326.48226657999999</c:v>
              </c:pt>
              <c:pt idx="8">
                <c:v>161.52302664799981</c:v>
              </c:pt>
              <c:pt idx="9">
                <c:v>222.50478346199998</c:v>
              </c:pt>
              <c:pt idx="10">
                <c:v>216.57624069899987</c:v>
              </c:pt>
              <c:pt idx="11">
                <c:v>76.720027871543039</c:v>
              </c:pt>
              <c:pt idx="12">
                <c:v>216.68270332763814</c:v>
              </c:pt>
              <c:pt idx="13">
                <c:v>263.07151430103022</c:v>
              </c:pt>
              <c:pt idx="14">
                <c:v>324.47388228698867</c:v>
              </c:pt>
              <c:pt idx="15">
                <c:v>246.05674363609285</c:v>
              </c:pt>
              <c:pt idx="16">
                <c:v>154.17341378999981</c:v>
              </c:pt>
              <c:pt idx="17">
                <c:v>301.81956061599999</c:v>
              </c:pt>
              <c:pt idx="18">
                <c:v>400.05294428900004</c:v>
              </c:pt>
              <c:pt idx="19">
                <c:v>295.40270262699983</c:v>
              </c:pt>
              <c:pt idx="20">
                <c:v>180.97903569200025</c:v>
              </c:pt>
              <c:pt idx="21">
                <c:v>117.09777778399985</c:v>
              </c:pt>
              <c:pt idx="22">
                <c:v>16.865825355163452</c:v>
              </c:pt>
              <c:pt idx="23">
                <c:v>205.46217638648807</c:v>
              </c:pt>
              <c:pt idx="24">
                <c:v>289.78592220007761</c:v>
              </c:pt>
              <c:pt idx="25">
                <c:v>308.21380664899993</c:v>
              </c:pt>
              <c:pt idx="26">
                <c:v>539.54095148400006</c:v>
              </c:pt>
              <c:pt idx="27">
                <c:v>616.07190955100009</c:v>
              </c:pt>
              <c:pt idx="28">
                <c:v>655.1473485250001</c:v>
              </c:pt>
              <c:pt idx="29">
                <c:v>600.90114450412875</c:v>
              </c:pt>
              <c:pt idx="30">
                <c:v>726.65408926399982</c:v>
              </c:pt>
              <c:pt idx="31">
                <c:v>583.41934041873048</c:v>
              </c:pt>
              <c:pt idx="32">
                <c:v>595.84754078999981</c:v>
              </c:pt>
              <c:pt idx="33">
                <c:v>540.46957969999994</c:v>
              </c:pt>
              <c:pt idx="34">
                <c:v>452.33866336599999</c:v>
              </c:pt>
              <c:pt idx="35">
                <c:v>467.4164641230002</c:v>
              </c:pt>
              <c:pt idx="36">
                <c:v>449.11586207300002</c:v>
              </c:pt>
              <c:pt idx="37">
                <c:v>258.39987692800003</c:v>
              </c:pt>
              <c:pt idx="38">
                <c:v>214.43066831200008</c:v>
              </c:pt>
              <c:pt idx="39">
                <c:v>77.1182272100001</c:v>
              </c:pt>
              <c:pt idx="40">
                <c:v>28.015346975999933</c:v>
              </c:pt>
              <c:pt idx="41">
                <c:v>-2.0185303570000315</c:v>
              </c:pt>
              <c:pt idx="42">
                <c:v>-47.130150634999836</c:v>
              </c:pt>
              <c:pt idx="43">
                <c:v>-14.384806705999836</c:v>
              </c:pt>
              <c:pt idx="44">
                <c:v>-153.48265316100003</c:v>
              </c:pt>
              <c:pt idx="45">
                <c:v>-459.45831838399988</c:v>
              </c:pt>
              <c:pt idx="46">
                <c:v>-492.89019642399995</c:v>
              </c:pt>
              <c:pt idx="47">
                <c:v>-624.09032409300016</c:v>
              </c:pt>
              <c:pt idx="48">
                <c:v>-486.83395162500005</c:v>
              </c:pt>
              <c:pt idx="49">
                <c:v>-495.10793084200003</c:v>
              </c:pt>
              <c:pt idx="50">
                <c:v>-391.68530425</c:v>
              </c:pt>
              <c:pt idx="51">
                <c:v>-254.81959660100006</c:v>
              </c:pt>
              <c:pt idx="52">
                <c:v>-367.71888990900004</c:v>
              </c:pt>
              <c:pt idx="53">
                <c:v>-404.02417554199997</c:v>
              </c:pt>
              <c:pt idx="54">
                <c:v>-460.13589260999993</c:v>
              </c:pt>
              <c:pt idx="55">
                <c:v>-408.75864867400003</c:v>
              </c:pt>
              <c:pt idx="56">
                <c:v>-377.72911350600009</c:v>
              </c:pt>
              <c:pt idx="57">
                <c:v>-320.50269724099996</c:v>
              </c:pt>
              <c:pt idx="58">
                <c:v>-334.61732514000005</c:v>
              </c:pt>
              <c:pt idx="59">
                <c:v>-372.52078992099985</c:v>
              </c:pt>
              <c:pt idx="60">
                <c:v>-336.73822381800005</c:v>
              </c:pt>
              <c:pt idx="61">
                <c:v>-291.3583534710001</c:v>
              </c:pt>
              <c:pt idx="62">
                <c:v>-343.50229330000002</c:v>
              </c:pt>
              <c:pt idx="63">
                <c:v>-296.36191118400018</c:v>
              </c:pt>
              <c:pt idx="64">
                <c:v>-159.75156423399994</c:v>
              </c:pt>
              <c:pt idx="65">
                <c:v>-85.811476987999754</c:v>
              </c:pt>
              <c:pt idx="66">
                <c:v>-95.391698624000128</c:v>
              </c:pt>
              <c:pt idx="67">
                <c:v>-141.76416590000008</c:v>
              </c:pt>
              <c:pt idx="68">
                <c:v>-315.87816340500001</c:v>
              </c:pt>
              <c:pt idx="69">
                <c:v>-344.59646373499993</c:v>
              </c:pt>
              <c:pt idx="70">
                <c:v>-316.66402844699996</c:v>
              </c:pt>
              <c:pt idx="71">
                <c:v>-59.453388207000103</c:v>
              </c:pt>
              <c:pt idx="72">
                <c:v>54.543945992999966</c:v>
              </c:pt>
              <c:pt idx="73">
                <c:v>-1.495466939000039</c:v>
              </c:pt>
              <c:pt idx="74">
                <c:v>242.67512084700002</c:v>
              </c:pt>
              <c:pt idx="75">
                <c:v>221.14304314599985</c:v>
              </c:pt>
              <c:pt idx="76">
                <c:v>327.39989766799999</c:v>
              </c:pt>
              <c:pt idx="77">
                <c:v>378.22181148199979</c:v>
              </c:pt>
              <c:pt idx="78">
                <c:v>431.56357836800021</c:v>
              </c:pt>
              <c:pt idx="79">
                <c:v>408.47498466799993</c:v>
              </c:pt>
              <c:pt idx="80">
                <c:v>330.53441818599981</c:v>
              </c:pt>
              <c:pt idx="81">
                <c:v>541.66933576900021</c:v>
              </c:pt>
              <c:pt idx="82">
                <c:v>573.58764791500005</c:v>
              </c:pt>
              <c:pt idx="83">
                <c:v>792.92203397000014</c:v>
              </c:pt>
            </c:numLit>
          </c:val>
          <c:smooth val="0"/>
          <c:extLst>
            <c:ext xmlns:c16="http://schemas.microsoft.com/office/drawing/2014/chart" uri="{C3380CC4-5D6E-409C-BE32-E72D297353CC}">
              <c16:uniqueId val="{00000002-7157-49CF-AA51-5E9E94F146D8}"/>
            </c:ext>
          </c:extLst>
        </c:ser>
        <c:dLbls>
          <c:showLegendKey val="0"/>
          <c:showVal val="0"/>
          <c:showCatName val="0"/>
          <c:showSerName val="0"/>
          <c:showPercent val="0"/>
          <c:showBubbleSize val="0"/>
        </c:dLbls>
        <c:marker val="1"/>
        <c:smooth val="0"/>
        <c:axId val="303449728"/>
        <c:axId val="303460288"/>
      </c:lineChart>
      <c:catAx>
        <c:axId val="793234168"/>
        <c:scaling>
          <c:orientation val="minMax"/>
        </c:scaling>
        <c:delete val="0"/>
        <c:axPos val="b"/>
        <c:numFmt formatCode="[$-40C]mmm\-yy;@" sourceLinked="1"/>
        <c:majorTickMark val="none"/>
        <c:minorTickMark val="none"/>
        <c:tickLblPos val="low"/>
        <c:spPr>
          <a:ln w="12700">
            <a:solidFill>
              <a:srgbClr val="000000"/>
            </a:solidFill>
            <a:prstDash val="solid"/>
          </a:ln>
        </c:spPr>
        <c:txPr>
          <a:bodyPr rot="2100000" vert="horz" anchor="ctr" anchorCtr="1"/>
          <a:lstStyle/>
          <a:p>
            <a:pPr>
              <a:defRPr sz="550" b="1" i="0" u="none" strike="noStrike" baseline="0">
                <a:solidFill>
                  <a:srgbClr val="000000"/>
                </a:solidFill>
                <a:latin typeface="Arial" panose="020B0604020202020204" pitchFamily="34" charset="0"/>
                <a:ea typeface="Times New Roman"/>
                <a:cs typeface="Times New Roman"/>
              </a:defRPr>
            </a:pPr>
            <a:endParaRPr lang="fr-BF"/>
          </a:p>
        </c:txPr>
        <c:crossAx val="793232992"/>
        <c:crosses val="autoZero"/>
        <c:auto val="0"/>
        <c:lblAlgn val="ctr"/>
        <c:lblOffset val="100"/>
        <c:tickLblSkip val="1"/>
        <c:noMultiLvlLbl val="0"/>
      </c:catAx>
      <c:valAx>
        <c:axId val="793232992"/>
        <c:scaling>
          <c:orientation val="minMax"/>
          <c:min val="-1000"/>
        </c:scaling>
        <c:delete val="0"/>
        <c:axPos val="l"/>
        <c:majorGridlines/>
        <c:title>
          <c:tx>
            <c:rich>
              <a:bodyPr/>
              <a:lstStyle/>
              <a:p>
                <a:pPr>
                  <a:defRPr sz="1000" b="1" i="0" u="none" strike="noStrike" baseline="0">
                    <a:solidFill>
                      <a:srgbClr val="000000"/>
                    </a:solidFill>
                    <a:latin typeface="Arial"/>
                    <a:ea typeface="Arial"/>
                    <a:cs typeface="Arial"/>
                  </a:defRPr>
                </a:pPr>
                <a:r>
                  <a:rPr lang="fr-FR"/>
                  <a:t>(en mia de FCFA)</a:t>
                </a:r>
              </a:p>
            </c:rich>
          </c:tx>
          <c:layout>
            <c:manualLayout>
              <c:xMode val="edge"/>
              <c:yMode val="edge"/>
              <c:x val="5.0330328427256503E-3"/>
              <c:y val="0.2925555060334443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fr-BF"/>
          </a:p>
        </c:txPr>
        <c:crossAx val="793234168"/>
        <c:crosses val="autoZero"/>
        <c:crossBetween val="between"/>
      </c:valAx>
      <c:valAx>
        <c:axId val="303460288"/>
        <c:scaling>
          <c:orientation val="minMax"/>
        </c:scaling>
        <c:delete val="0"/>
        <c:axPos val="r"/>
        <c:numFmt formatCode="0" sourceLinked="0"/>
        <c:majorTickMark val="out"/>
        <c:minorTickMark val="none"/>
        <c:tickLblPos val="nextTo"/>
        <c:txPr>
          <a:bodyPr/>
          <a:lstStyle/>
          <a:p>
            <a:pPr>
              <a:defRPr sz="900" baseline="0">
                <a:latin typeface="Times New Roman" panose="02020603050405020304" pitchFamily="18" charset="0"/>
              </a:defRPr>
            </a:pPr>
            <a:endParaRPr lang="fr-BF"/>
          </a:p>
        </c:txPr>
        <c:crossAx val="303449728"/>
        <c:crosses val="max"/>
        <c:crossBetween val="between"/>
      </c:valAx>
      <c:dateAx>
        <c:axId val="303449728"/>
        <c:scaling>
          <c:orientation val="minMax"/>
        </c:scaling>
        <c:delete val="1"/>
        <c:axPos val="b"/>
        <c:numFmt formatCode="[$-40C]mmm\-yy;@" sourceLinked="1"/>
        <c:majorTickMark val="out"/>
        <c:minorTickMark val="none"/>
        <c:tickLblPos val="nextTo"/>
        <c:crossAx val="303460288"/>
        <c:crosses val="autoZero"/>
        <c:auto val="1"/>
        <c:lblOffset val="100"/>
        <c:baseTimeUnit val="months"/>
      </c:dateAx>
      <c:spPr>
        <a:solidFill>
          <a:srgbClr val="FFFFFF"/>
        </a:solidFill>
        <a:ln w="3175">
          <a:solidFill>
            <a:srgbClr val="000000"/>
          </a:solidFill>
          <a:prstDash val="solid"/>
        </a:ln>
      </c:spPr>
    </c:plotArea>
    <c:legend>
      <c:legendPos val="r"/>
      <c:layout>
        <c:manualLayout>
          <c:xMode val="edge"/>
          <c:yMode val="edge"/>
          <c:x val="6.4751128152036028E-2"/>
          <c:y val="6.5203110040295872E-2"/>
          <c:w val="0.40668505380347592"/>
          <c:h val="9.346722791901306E-2"/>
        </c:manualLayout>
      </c:layout>
      <c:overlay val="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fr-BF"/>
        </a:p>
      </c:txPr>
    </c:legend>
    <c:plotVisOnly val="0"/>
    <c:dispBlanksAs val="gap"/>
    <c:showDLblsOverMax val="0"/>
  </c:chart>
  <c:spPr>
    <a:solidFill>
      <a:schemeClr val="accent6">
        <a:lumMod val="40000"/>
        <a:lumOff val="60000"/>
      </a:schemeClr>
    </a:solidFill>
    <a:ln w="9525">
      <a:solidFill>
        <a:srgbClr val="00B050"/>
      </a:solidFill>
    </a:ln>
  </c:spPr>
  <c:txPr>
    <a:bodyPr/>
    <a:lstStyle/>
    <a:p>
      <a:pPr>
        <a:defRPr sz="1000" b="0" i="0" u="none" strike="noStrike" baseline="0">
          <a:solidFill>
            <a:srgbClr val="000000"/>
          </a:solidFill>
          <a:latin typeface="Arial"/>
          <a:ea typeface="Arial"/>
          <a:cs typeface="Arial"/>
        </a:defRPr>
      </a:pPr>
      <a:endParaRPr lang="fr-BF"/>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r>
              <a:rPr lang="fr-FR" b="1" i="0" baseline="0">
                <a:solidFill>
                  <a:sysClr val="windowText" lastClr="000000"/>
                </a:solidFill>
              </a:rPr>
              <a:t>Evolution de l'inflation selon l'origine des produits</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endParaRPr lang="fr-BF"/>
        </a:p>
      </c:txPr>
    </c:title>
    <c:autoTitleDeleted val="0"/>
    <c:plotArea>
      <c:layout/>
      <c:lineChart>
        <c:grouping val="standard"/>
        <c:varyColors val="0"/>
        <c:ser>
          <c:idx val="0"/>
          <c:order val="0"/>
          <c:tx>
            <c:v>local</c:v>
          </c:tx>
          <c:spPr>
            <a:ln w="22225" cap="rnd" cmpd="sng" algn="ctr">
              <a:solidFill>
                <a:schemeClr val="accent1"/>
              </a:solidFill>
              <a:round/>
            </a:ln>
            <a:effectLst/>
          </c:spPr>
          <c:marker>
            <c:symbol val="none"/>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103.535250085177</c:v>
              </c:pt>
              <c:pt idx="1">
                <c:v>104.23424291746799</c:v>
              </c:pt>
              <c:pt idx="2">
                <c:v>103.91208158101</c:v>
              </c:pt>
              <c:pt idx="3">
                <c:v>104.015623414762</c:v>
              </c:pt>
              <c:pt idx="4">
                <c:v>104.949149242394</c:v>
              </c:pt>
              <c:pt idx="5">
                <c:v>106.884962456154</c:v>
              </c:pt>
              <c:pt idx="6">
                <c:v>106.717010864686</c:v>
              </c:pt>
              <c:pt idx="7">
                <c:v>106.39368451459799</c:v>
              </c:pt>
              <c:pt idx="8">
                <c:v>105.016185434671</c:v>
              </c:pt>
              <c:pt idx="9">
                <c:v>103.5488206022</c:v>
              </c:pt>
              <c:pt idx="10">
                <c:v>103.01046532829599</c:v>
              </c:pt>
              <c:pt idx="11">
                <c:v>103.64474362730699</c:v>
              </c:pt>
              <c:pt idx="12">
                <c:v>106.20167916884974</c:v>
              </c:pt>
              <c:pt idx="13">
                <c:v>106.48537436264422</c:v>
              </c:pt>
              <c:pt idx="14">
                <c:v>109.46034017865128</c:v>
              </c:pt>
              <c:pt idx="15">
                <c:v>109.2839891122385</c:v>
              </c:pt>
              <c:pt idx="16">
                <c:v>109.43733786564091</c:v>
              </c:pt>
              <c:pt idx="17">
                <c:v>108.58625228425747</c:v>
              </c:pt>
              <c:pt idx="18">
                <c:v>104.81387295055778</c:v>
              </c:pt>
              <c:pt idx="19">
                <c:v>103.64075498702923</c:v>
              </c:pt>
              <c:pt idx="20">
                <c:v>102.23761389339705</c:v>
              </c:pt>
              <c:pt idx="21">
                <c:v>100.32842191353684</c:v>
              </c:pt>
              <c:pt idx="22">
                <c:v>99.814703589638725</c:v>
              </c:pt>
              <c:pt idx="23">
                <c:v>101.40953062502395</c:v>
              </c:pt>
              <c:pt idx="24">
                <c:v>99.876043090999687</c:v>
              </c:pt>
              <c:pt idx="25">
                <c:v>102.09193257766475</c:v>
              </c:pt>
              <c:pt idx="26">
                <c:v>101.40953062502395</c:v>
              </c:pt>
            </c:numLit>
          </c:val>
          <c:smooth val="0"/>
          <c:extLst>
            <c:ext xmlns:c16="http://schemas.microsoft.com/office/drawing/2014/chart" uri="{C3380CC4-5D6E-409C-BE32-E72D297353CC}">
              <c16:uniqueId val="{00000000-5F48-4203-8F9B-3F2F5B5FC55B}"/>
            </c:ext>
          </c:extLst>
        </c:ser>
        <c:ser>
          <c:idx val="1"/>
          <c:order val="1"/>
          <c:tx>
            <c:v>Importé</c:v>
          </c:tx>
          <c:spPr>
            <a:ln w="22225" cap="rnd" cmpd="sng" algn="ctr">
              <a:solidFill>
                <a:schemeClr val="accent2"/>
              </a:solidFill>
              <a:round/>
            </a:ln>
            <a:effectLst/>
          </c:spPr>
          <c:marker>
            <c:symbol val="none"/>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101.40706744580299</c:v>
              </c:pt>
              <c:pt idx="1">
                <c:v>101.257525510145</c:v>
              </c:pt>
              <c:pt idx="2">
                <c:v>101.375891856217</c:v>
              </c:pt>
              <c:pt idx="3">
                <c:v>101.490789758415</c:v>
              </c:pt>
              <c:pt idx="4">
                <c:v>101.637942914531</c:v>
              </c:pt>
              <c:pt idx="5">
                <c:v>101.74175008229</c:v>
              </c:pt>
              <c:pt idx="6">
                <c:v>101.856834073447</c:v>
              </c:pt>
              <c:pt idx="7">
                <c:v>102.07779884286499</c:v>
              </c:pt>
              <c:pt idx="8">
                <c:v>102.241079056762</c:v>
              </c:pt>
              <c:pt idx="9">
                <c:v>102.108212135497</c:v>
              </c:pt>
              <c:pt idx="10">
                <c:v>101.92669920752699</c:v>
              </c:pt>
              <c:pt idx="11">
                <c:v>101.886498898375</c:v>
              </c:pt>
              <c:pt idx="12">
                <c:v>102.84057108863772</c:v>
              </c:pt>
              <c:pt idx="13">
                <c:v>102.52825698988697</c:v>
              </c:pt>
              <c:pt idx="14">
                <c:v>103.40273646638904</c:v>
              </c:pt>
              <c:pt idx="15">
                <c:v>102.60856632956573</c:v>
              </c:pt>
              <c:pt idx="16">
                <c:v>101.91255205234978</c:v>
              </c:pt>
              <c:pt idx="17">
                <c:v>101.62700773349196</c:v>
              </c:pt>
              <c:pt idx="18">
                <c:v>101.8054729327781</c:v>
              </c:pt>
              <c:pt idx="19">
                <c:v>102.20701963117192</c:v>
              </c:pt>
              <c:pt idx="20">
                <c:v>102.42117787031529</c:v>
              </c:pt>
              <c:pt idx="21">
                <c:v>101.76085663295657</c:v>
              </c:pt>
              <c:pt idx="22">
                <c:v>101.32361689470552</c:v>
              </c:pt>
              <c:pt idx="23">
                <c:v>100.98453301606186</c:v>
              </c:pt>
              <c:pt idx="24">
                <c:v>100.98453301606186</c:v>
              </c:pt>
              <c:pt idx="25">
                <c:v>100.72575847709696</c:v>
              </c:pt>
              <c:pt idx="26">
                <c:v>99.860202260559191</c:v>
              </c:pt>
            </c:numLit>
          </c:val>
          <c:smooth val="0"/>
          <c:extLst>
            <c:ext xmlns:c16="http://schemas.microsoft.com/office/drawing/2014/chart" uri="{C3380CC4-5D6E-409C-BE32-E72D297353CC}">
              <c16:uniqueId val="{00000001-5F48-4203-8F9B-3F2F5B5FC55B}"/>
            </c:ext>
          </c:extLst>
        </c:ser>
        <c:dLbls>
          <c:showLegendKey val="0"/>
          <c:showVal val="0"/>
          <c:showCatName val="0"/>
          <c:showSerName val="0"/>
          <c:showPercent val="0"/>
          <c:showBubbleSize val="0"/>
        </c:dLbls>
        <c:dropLines>
          <c:spPr>
            <a:ln w="25400" cap="flat" cmpd="sng" algn="ctr">
              <a:solidFill>
                <a:schemeClr val="dk1">
                  <a:lumMod val="35000"/>
                  <a:lumOff val="65000"/>
                  <a:alpha val="33000"/>
                </a:schemeClr>
              </a:solidFill>
              <a:bevel/>
              <a:tailEnd type="diamond"/>
            </a:ln>
            <a:effectLst/>
          </c:spPr>
        </c:dropLines>
        <c:smooth val="0"/>
        <c:axId val="1740418112"/>
        <c:axId val="1740415200"/>
      </c:lineChart>
      <c:dateAx>
        <c:axId val="1740418112"/>
        <c:scaling>
          <c:orientation val="minMax"/>
        </c:scaling>
        <c:delete val="0"/>
        <c:axPos val="b"/>
        <c:numFmt formatCode="mm\ yyyy" sourceLinked="1"/>
        <c:majorTickMark val="none"/>
        <c:minorTickMark val="none"/>
        <c:tickLblPos val="nextTo"/>
        <c:spPr>
          <a:noFill/>
          <a:ln w="9525" cap="flat" cmpd="sng" algn="ctr">
            <a:solidFill>
              <a:schemeClr val="dk1">
                <a:lumMod val="15000"/>
                <a:lumOff val="85000"/>
              </a:schemeClr>
            </a:solidFill>
            <a:round/>
          </a:ln>
          <a:effectLst/>
        </c:spPr>
        <c:txPr>
          <a:bodyPr rot="-3600000" spcFirstLastPara="1" vertOverflow="ellipsis" wrap="square" anchor="ctr" anchorCtr="1"/>
          <a:lstStyle/>
          <a:p>
            <a:pPr>
              <a:defRPr sz="800" b="1" i="0" u="none" strike="noStrike" kern="1200" spc="20" baseline="0">
                <a:solidFill>
                  <a:sysClr val="windowText" lastClr="000000"/>
                </a:solidFill>
                <a:latin typeface="+mn-lt"/>
                <a:ea typeface="+mn-ea"/>
                <a:cs typeface="+mn-cs"/>
              </a:defRPr>
            </a:pPr>
            <a:endParaRPr lang="fr-BF"/>
          </a:p>
        </c:txPr>
        <c:crossAx val="1740415200"/>
        <c:crosses val="autoZero"/>
        <c:auto val="1"/>
        <c:lblOffset val="100"/>
        <c:baseTimeUnit val="months"/>
        <c:majorUnit val="1"/>
        <c:majorTimeUnit val="months"/>
      </c:dateAx>
      <c:valAx>
        <c:axId val="1740415200"/>
        <c:scaling>
          <c:orientation val="minMax"/>
          <c:min val="9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ysClr val="windowText" lastClr="000000"/>
                </a:solidFill>
                <a:latin typeface="+mn-lt"/>
                <a:ea typeface="+mn-ea"/>
                <a:cs typeface="+mn-cs"/>
              </a:defRPr>
            </a:pPr>
            <a:endParaRPr lang="fr-BF"/>
          </a:p>
        </c:txPr>
        <c:crossAx val="174041811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layout>
        <c:manualLayout>
          <c:xMode val="edge"/>
          <c:yMode val="edge"/>
          <c:x val="0.396877712827028"/>
          <c:y val="0.91485686384729958"/>
          <c:w val="0.19175873743574642"/>
          <c:h val="6.2810625585788787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15875" cap="flat" cmpd="sng" algn="ctr">
      <a:solidFill>
        <a:srgbClr val="00B050">
          <a:alpha val="99000"/>
        </a:srgbClr>
      </a:solidFill>
      <a:round/>
    </a:ln>
    <a:effectLst/>
  </c:spPr>
  <c:txPr>
    <a:bodyPr/>
    <a:lstStyle/>
    <a:p>
      <a:pPr>
        <a:defRPr/>
      </a:pPr>
      <a:endParaRPr lang="fr-BF"/>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ysClr val="windowText" lastClr="000000"/>
                </a:solidFill>
                <a:latin typeface="+mn-lt"/>
                <a:ea typeface="+mn-ea"/>
                <a:cs typeface="+mn-cs"/>
              </a:defRPr>
            </a:pPr>
            <a:r>
              <a:rPr lang="fr-FR" sz="1200" b="1" i="0" baseline="0">
                <a:solidFill>
                  <a:sysClr val="windowText" lastClr="000000"/>
                </a:solidFill>
              </a:rPr>
              <a:t>Evolution de l'inflation selon le secteur de production des produits</a:t>
            </a:r>
          </a:p>
        </c:rich>
      </c:tx>
      <c:layout>
        <c:manualLayout>
          <c:xMode val="edge"/>
          <c:yMode val="edge"/>
          <c:x val="0.28081517918508381"/>
          <c:y val="3.0947771857899528E-2"/>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ysClr val="windowText" lastClr="000000"/>
              </a:solidFill>
              <a:latin typeface="+mn-lt"/>
              <a:ea typeface="+mn-ea"/>
              <a:cs typeface="+mn-cs"/>
            </a:defRPr>
          </a:pPr>
          <a:endParaRPr lang="fr-BF"/>
        </a:p>
      </c:txPr>
    </c:title>
    <c:autoTitleDeleted val="0"/>
    <c:plotArea>
      <c:layout/>
      <c:lineChart>
        <c:grouping val="standard"/>
        <c:varyColors val="0"/>
        <c:ser>
          <c:idx val="0"/>
          <c:order val="0"/>
          <c:tx>
            <c:v>Primaire</c:v>
          </c:tx>
          <c:spPr>
            <a:ln w="22225" cap="rnd" cmpd="sng" algn="ctr">
              <a:solidFill>
                <a:schemeClr val="accent1"/>
              </a:solidFill>
              <a:round/>
            </a:ln>
            <a:effectLst/>
          </c:spPr>
          <c:marker>
            <c:symbol val="none"/>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106.995299589628</c:v>
              </c:pt>
              <c:pt idx="1">
                <c:v>110.280720056763</c:v>
              </c:pt>
              <c:pt idx="2">
                <c:v>110.949843396462</c:v>
              </c:pt>
              <c:pt idx="3">
                <c:v>111.26067183059899</c:v>
              </c:pt>
              <c:pt idx="4">
                <c:v>114.84739948994699</c:v>
              </c:pt>
              <c:pt idx="5">
                <c:v>119.07669279299699</c:v>
              </c:pt>
              <c:pt idx="6">
                <c:v>118.005155299699</c:v>
              </c:pt>
              <c:pt idx="7">
                <c:v>116.935610596986</c:v>
              </c:pt>
              <c:pt idx="8">
                <c:v>112.585227433675</c:v>
              </c:pt>
              <c:pt idx="9">
                <c:v>109.154022151505</c:v>
              </c:pt>
              <c:pt idx="10">
                <c:v>107.78338020571501</c:v>
              </c:pt>
              <c:pt idx="11">
                <c:v>110.1805247058</c:v>
              </c:pt>
              <c:pt idx="12">
                <c:v>109.77751161030069</c:v>
              </c:pt>
              <c:pt idx="13">
                <c:v>110.08259980338762</c:v>
              </c:pt>
              <c:pt idx="14">
                <c:v>115.38435462547601</c:v>
              </c:pt>
              <c:pt idx="15">
                <c:v>114.679261912564</c:v>
              </c:pt>
              <c:pt idx="16">
                <c:v>115.01146905614753</c:v>
              </c:pt>
              <c:pt idx="17">
                <c:v>113.52670651645782</c:v>
              </c:pt>
              <c:pt idx="18">
                <c:v>108.57071831320128</c:v>
              </c:pt>
              <c:pt idx="19">
                <c:v>106.64527282794158</c:v>
              </c:pt>
              <c:pt idx="20">
                <c:v>103.89947909015923</c:v>
              </c:pt>
              <c:pt idx="21">
                <c:v>100.65876450581364</c:v>
              </c:pt>
              <c:pt idx="22">
                <c:v>99.628244386942228</c:v>
              </c:pt>
              <c:pt idx="23">
                <c:v>101.75030226330243</c:v>
              </c:pt>
              <c:pt idx="24">
                <c:v>99.838416253291001</c:v>
              </c:pt>
              <c:pt idx="25">
                <c:v>102.76726290692552</c:v>
              </c:pt>
              <c:pt idx="26">
                <c:v>101.2825003672358</c:v>
              </c:pt>
            </c:numLit>
          </c:val>
          <c:smooth val="0"/>
          <c:extLst>
            <c:ext xmlns:c16="http://schemas.microsoft.com/office/drawing/2014/chart" uri="{C3380CC4-5D6E-409C-BE32-E72D297353CC}">
              <c16:uniqueId val="{00000000-C4C8-4EBC-A13C-7131646D48F7}"/>
            </c:ext>
          </c:extLst>
        </c:ser>
        <c:ser>
          <c:idx val="1"/>
          <c:order val="1"/>
          <c:tx>
            <c:v>Secondaire</c:v>
          </c:tx>
          <c:spPr>
            <a:ln w="22225" cap="rnd" cmpd="sng" algn="ctr">
              <a:solidFill>
                <a:schemeClr val="accent2"/>
              </a:solidFill>
              <a:round/>
            </a:ln>
            <a:effectLst/>
          </c:spPr>
          <c:marker>
            <c:symbol val="none"/>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101.52666691236401</c:v>
              </c:pt>
              <c:pt idx="1">
                <c:v>101.25492581707699</c:v>
              </c:pt>
              <c:pt idx="2">
                <c:v>101.209407519688</c:v>
              </c:pt>
              <c:pt idx="3">
                <c:v>101.433308182174</c:v>
              </c:pt>
              <c:pt idx="4">
                <c:v>101.406682672459</c:v>
              </c:pt>
              <c:pt idx="5">
                <c:v>101.405146218794</c:v>
              </c:pt>
              <c:pt idx="6">
                <c:v>101.650626640204</c:v>
              </c:pt>
              <c:pt idx="7">
                <c:v>101.653260162981</c:v>
              </c:pt>
              <c:pt idx="8">
                <c:v>101.71360537098801</c:v>
              </c:pt>
              <c:pt idx="9">
                <c:v>101.419943952983</c:v>
              </c:pt>
              <c:pt idx="10">
                <c:v>101.61490764587199</c:v>
              </c:pt>
              <c:pt idx="11">
                <c:v>101.641462450836</c:v>
              </c:pt>
              <c:pt idx="12">
                <c:v>101.92402930023874</c:v>
              </c:pt>
              <c:pt idx="13">
                <c:v>101.80872059073539</c:v>
              </c:pt>
              <c:pt idx="14">
                <c:v>101.28539644760475</c:v>
              </c:pt>
              <c:pt idx="15">
                <c:v>101.72889148415614</c:v>
              </c:pt>
              <c:pt idx="16">
                <c:v>101.07251883006009</c:v>
              </c:pt>
              <c:pt idx="17">
                <c:v>100.92173051763262</c:v>
              </c:pt>
              <c:pt idx="18">
                <c:v>100.34518697011582</c:v>
              </c:pt>
              <c:pt idx="19">
                <c:v>100.54032478619843</c:v>
              </c:pt>
              <c:pt idx="20">
                <c:v>100.58467428985358</c:v>
              </c:pt>
              <c:pt idx="21">
                <c:v>100.30970736719172</c:v>
              </c:pt>
              <c:pt idx="22">
                <c:v>100.24761806207452</c:v>
              </c:pt>
              <c:pt idx="23">
                <c:v>100.39840637450199</c:v>
              </c:pt>
              <c:pt idx="24">
                <c:v>100.06135014672294</c:v>
              </c:pt>
              <c:pt idx="25">
                <c:v>100.4338859774261</c:v>
              </c:pt>
              <c:pt idx="26">
                <c:v>100.24761806207452</c:v>
              </c:pt>
            </c:numLit>
          </c:val>
          <c:smooth val="0"/>
          <c:extLst>
            <c:ext xmlns:c16="http://schemas.microsoft.com/office/drawing/2014/chart" uri="{C3380CC4-5D6E-409C-BE32-E72D297353CC}">
              <c16:uniqueId val="{00000001-C4C8-4EBC-A13C-7131646D48F7}"/>
            </c:ext>
          </c:extLst>
        </c:ser>
        <c:ser>
          <c:idx val="2"/>
          <c:order val="2"/>
          <c:tx>
            <c:v>Tertiaire</c:v>
          </c:tx>
          <c:spPr>
            <a:ln w="22225" cap="rnd" cmpd="sng" algn="ctr">
              <a:solidFill>
                <a:schemeClr val="accent3"/>
              </a:solidFill>
              <a:round/>
            </a:ln>
            <a:effectLst/>
          </c:spPr>
          <c:marker>
            <c:symbol val="none"/>
          </c:marker>
          <c:cat>
            <c:numLit>
              <c:formatCode>mm\ yyyy</c:formatCode>
              <c:ptCount val="27"/>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pt idx="12">
                <c:v>45627</c:v>
              </c:pt>
              <c:pt idx="13">
                <c:v>45597</c:v>
              </c:pt>
              <c:pt idx="14">
                <c:v>45566</c:v>
              </c:pt>
              <c:pt idx="15">
                <c:v>45536</c:v>
              </c:pt>
              <c:pt idx="16">
                <c:v>45505</c:v>
              </c:pt>
              <c:pt idx="17">
                <c:v>45474</c:v>
              </c:pt>
              <c:pt idx="18">
                <c:v>45444</c:v>
              </c:pt>
              <c:pt idx="19">
                <c:v>45413</c:v>
              </c:pt>
              <c:pt idx="20">
                <c:v>45383</c:v>
              </c:pt>
              <c:pt idx="21">
                <c:v>45352</c:v>
              </c:pt>
              <c:pt idx="22">
                <c:v>45323</c:v>
              </c:pt>
              <c:pt idx="23">
                <c:v>45292</c:v>
              </c:pt>
              <c:pt idx="24">
                <c:v>45261</c:v>
              </c:pt>
              <c:pt idx="25">
                <c:v>45231</c:v>
              </c:pt>
              <c:pt idx="26">
                <c:v>45200</c:v>
              </c:pt>
            </c:numLit>
          </c:cat>
          <c:val>
            <c:numLit>
              <c:formatCode>0.0</c:formatCode>
              <c:ptCount val="27"/>
              <c:pt idx="0">
                <c:v>102.32537870540899</c:v>
              </c:pt>
              <c:pt idx="1">
                <c:v>102.162731566204</c:v>
              </c:pt>
              <c:pt idx="2">
                <c:v>101.42325937106401</c:v>
              </c:pt>
              <c:pt idx="3">
                <c:v>101.27906230074601</c:v>
              </c:pt>
              <c:pt idx="4">
                <c:v>101.36524106930101</c:v>
              </c:pt>
              <c:pt idx="5">
                <c:v>102.86970431118</c:v>
              </c:pt>
              <c:pt idx="6">
                <c:v>102.893301272385</c:v>
              </c:pt>
              <c:pt idx="7">
                <c:v>103.053799948693</c:v>
              </c:pt>
              <c:pt idx="8">
                <c:v>102.80577391798001</c:v>
              </c:pt>
              <c:pt idx="9">
                <c:v>102.10603101447001</c:v>
              </c:pt>
              <c:pt idx="10">
                <c:v>101.381923500714</c:v>
              </c:pt>
              <c:pt idx="11">
                <c:v>101.264464113172</c:v>
              </c:pt>
              <c:pt idx="12">
                <c:v>100.71660231660232</c:v>
              </c:pt>
              <c:pt idx="13">
                <c:v>100.72586872586874</c:v>
              </c:pt>
              <c:pt idx="14">
                <c:v>100.72586872586874</c:v>
              </c:pt>
              <c:pt idx="15">
                <c:v>100.67027027027028</c:v>
              </c:pt>
              <c:pt idx="16">
                <c:v>100.64247104247104</c:v>
              </c:pt>
              <c:pt idx="17">
                <c:v>100.61467181467182</c:v>
              </c:pt>
              <c:pt idx="18">
                <c:v>100.61467181467182</c:v>
              </c:pt>
              <c:pt idx="19">
                <c:v>100.61467181467182</c:v>
              </c:pt>
              <c:pt idx="20">
                <c:v>100.61467181467182</c:v>
              </c:pt>
              <c:pt idx="21">
                <c:v>100.6551500355388</c:v>
              </c:pt>
              <c:pt idx="22">
                <c:v>100.62733706233197</c:v>
              </c:pt>
              <c:pt idx="23">
                <c:v>100.62733706233197</c:v>
              </c:pt>
              <c:pt idx="24">
                <c:v>100.54980694980696</c:v>
              </c:pt>
              <c:pt idx="25">
                <c:v>100.54980694980696</c:v>
              </c:pt>
              <c:pt idx="26">
                <c:v>100.54054054054055</c:v>
              </c:pt>
            </c:numLit>
          </c:val>
          <c:smooth val="0"/>
          <c:extLst>
            <c:ext xmlns:c16="http://schemas.microsoft.com/office/drawing/2014/chart" uri="{C3380CC4-5D6E-409C-BE32-E72D297353CC}">
              <c16:uniqueId val="{00000002-C4C8-4EBC-A13C-7131646D48F7}"/>
            </c:ext>
          </c:extLst>
        </c:ser>
        <c:dLbls>
          <c:showLegendKey val="0"/>
          <c:showVal val="0"/>
          <c:showCatName val="0"/>
          <c:showSerName val="0"/>
          <c:showPercent val="0"/>
          <c:showBubbleSize val="0"/>
        </c:dLbls>
        <c:dropLines>
          <c:spPr>
            <a:ln w="25400" cap="flat" cmpd="sng" algn="ctr">
              <a:solidFill>
                <a:schemeClr val="dk1">
                  <a:lumMod val="35000"/>
                  <a:lumOff val="65000"/>
                  <a:alpha val="33000"/>
                </a:schemeClr>
              </a:solidFill>
              <a:round/>
            </a:ln>
            <a:effectLst/>
          </c:spPr>
        </c:dropLines>
        <c:smooth val="0"/>
        <c:axId val="1740418112"/>
        <c:axId val="1740415200"/>
      </c:lineChart>
      <c:dateAx>
        <c:axId val="1740418112"/>
        <c:scaling>
          <c:orientation val="minMax"/>
        </c:scaling>
        <c:delete val="0"/>
        <c:axPos val="b"/>
        <c:numFmt formatCode="mm\ yyyy" sourceLinked="1"/>
        <c:majorTickMark val="none"/>
        <c:minorTickMark val="none"/>
        <c:tickLblPos val="nextTo"/>
        <c:spPr>
          <a:noFill/>
          <a:ln w="9525" cap="flat" cmpd="sng" algn="ctr">
            <a:solidFill>
              <a:schemeClr val="dk1">
                <a:lumMod val="15000"/>
                <a:lumOff val="85000"/>
              </a:schemeClr>
            </a:solidFill>
            <a:round/>
          </a:ln>
          <a:effectLst/>
        </c:spPr>
        <c:txPr>
          <a:bodyPr rot="-3600000" spcFirstLastPara="1" vertOverflow="ellipsis" wrap="square" anchor="ctr" anchorCtr="1"/>
          <a:lstStyle/>
          <a:p>
            <a:pPr>
              <a:defRPr sz="800" b="1" i="0" u="none" strike="noStrike" kern="1200" spc="20" baseline="0">
                <a:solidFill>
                  <a:sysClr val="windowText" lastClr="000000"/>
                </a:solidFill>
                <a:latin typeface="+mn-lt"/>
                <a:ea typeface="+mn-ea"/>
                <a:cs typeface="+mn-cs"/>
              </a:defRPr>
            </a:pPr>
            <a:endParaRPr lang="fr-BF"/>
          </a:p>
        </c:txPr>
        <c:crossAx val="1740415200"/>
        <c:crosses val="autoZero"/>
        <c:auto val="1"/>
        <c:lblOffset val="100"/>
        <c:baseTimeUnit val="months"/>
        <c:majorUnit val="1"/>
        <c:majorTimeUnit val="months"/>
      </c:dateAx>
      <c:valAx>
        <c:axId val="1740415200"/>
        <c:scaling>
          <c:orientation val="minMax"/>
          <c:min val="9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ysClr val="windowText" lastClr="000000"/>
                </a:solidFill>
                <a:latin typeface="+mn-lt"/>
                <a:ea typeface="+mn-ea"/>
                <a:cs typeface="+mn-cs"/>
              </a:defRPr>
            </a:pPr>
            <a:endParaRPr lang="fr-BF"/>
          </a:p>
        </c:txPr>
        <c:crossAx val="174041811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layout>
        <c:manualLayout>
          <c:xMode val="edge"/>
          <c:yMode val="edge"/>
          <c:x val="0.32223415600431898"/>
          <c:y val="0.92788993531008812"/>
          <c:w val="0.30847939022321152"/>
          <c:h val="5.9500719576604008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B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15875" cap="flat" cmpd="sng" algn="ctr">
      <a:solidFill>
        <a:srgbClr val="00B050">
          <a:alpha val="99000"/>
        </a:srgbClr>
      </a:solidFill>
      <a:round/>
    </a:ln>
    <a:effectLst/>
  </c:spPr>
  <c:txPr>
    <a:bodyPr/>
    <a:lstStyle/>
    <a:p>
      <a:pPr>
        <a:defRPr/>
      </a:pPr>
      <a:endParaRPr lang="fr-BF"/>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7508070866141763"/>
          <c:h val="0.72952038167599009"/>
        </c:manualLayout>
      </c:layout>
      <c:lineChart>
        <c:grouping val="standard"/>
        <c:varyColors val="0"/>
        <c:ser>
          <c:idx val="0"/>
          <c:order val="0"/>
          <c:tx>
            <c:v>IPI ENSEMBLE</c:v>
          </c:tx>
          <c:spPr>
            <a:ln>
              <a:solidFill>
                <a:srgbClr val="FF3399"/>
              </a:solidFill>
            </a:ln>
          </c:spPr>
          <c:marker>
            <c:spPr>
              <a:solidFill>
                <a:srgbClr val="FF3399"/>
              </a:solidFill>
              <a:ln>
                <a:solidFill>
                  <a:srgbClr val="FF3399"/>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176.77375459825799</c:v>
              </c:pt>
              <c:pt idx="1">
                <c:v>204.61931708942299</c:v>
              </c:pt>
              <c:pt idx="2">
                <c:v>169.69709013790799</c:v>
              </c:pt>
              <c:pt idx="3">
                <c:v>175.41586970470999</c:v>
              </c:pt>
              <c:pt idx="4">
                <c:v>177.01595803269799</c:v>
              </c:pt>
              <c:pt idx="5">
                <c:v>150.942234075914</c:v>
              </c:pt>
              <c:pt idx="6">
                <c:v>149.34889777876799</c:v>
              </c:pt>
              <c:pt idx="7">
                <c:v>167.45553957970401</c:v>
              </c:pt>
              <c:pt idx="8">
                <c:v>146.12013294690999</c:v>
              </c:pt>
              <c:pt idx="9">
                <c:v>149.90421283727699</c:v>
              </c:pt>
              <c:pt idx="10">
                <c:v>152.102101423287</c:v>
              </c:pt>
              <c:pt idx="11">
                <c:v>151.88329089303801</c:v>
              </c:pt>
              <c:pt idx="12">
                <c:v>168.760784536014</c:v>
              </c:pt>
              <c:pt idx="13">
                <c:v>122.268876675483</c:v>
              </c:pt>
              <c:pt idx="14">
                <c:v>141.52171872301801</c:v>
              </c:pt>
              <c:pt idx="15">
                <c:v>147.484184756025</c:v>
              </c:pt>
              <c:pt idx="16">
                <c:v>137.29781370365001</c:v>
              </c:pt>
              <c:pt idx="17">
                <c:v>139.03985151620299</c:v>
              </c:pt>
              <c:pt idx="18">
                <c:v>126.94538885407999</c:v>
              </c:pt>
              <c:pt idx="19">
                <c:v>153.50038360267899</c:v>
              </c:pt>
              <c:pt idx="20">
                <c:v>136.06239798105199</c:v>
              </c:pt>
              <c:pt idx="21">
                <c:v>137.414021357759</c:v>
              </c:pt>
              <c:pt idx="22">
                <c:v>128.12008309546701</c:v>
              </c:pt>
              <c:pt idx="23">
                <c:v>149.09210124171699</c:v>
              </c:pt>
              <c:pt idx="24">
                <c:v>153.46917224798801</c:v>
              </c:pt>
              <c:pt idx="25">
                <c:v>162.148486899993</c:v>
              </c:pt>
              <c:pt idx="26">
                <c:v>148.994690682444</c:v>
              </c:pt>
              <c:pt idx="27">
                <c:v>166.05716822561499</c:v>
              </c:pt>
              <c:pt idx="28">
                <c:v>143.146294951069</c:v>
              </c:pt>
              <c:pt idx="29">
                <c:v>133.947748413715</c:v>
              </c:pt>
              <c:pt idx="30">
                <c:v>169.49636211753901</c:v>
              </c:pt>
              <c:pt idx="31">
                <c:v>181.15456185749599</c:v>
              </c:pt>
            </c:numLit>
          </c:val>
          <c:smooth val="0"/>
          <c:extLst>
            <c:ext xmlns:c16="http://schemas.microsoft.com/office/drawing/2014/chart" uri="{C3380CC4-5D6E-409C-BE32-E72D297353CC}">
              <c16:uniqueId val="{00000000-D8AD-4307-9ACC-907D8F7D320D}"/>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00B050"/>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oddHeader>&amp;LComité de Prévision et de Conjoncture&amp;RTableau de bord de l'économie - 1er trimestre 2024</c:oddHeader>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73743034373028E-2"/>
          <c:y val="3.3565252503972152E-2"/>
          <c:w val="0.87508070866141763"/>
          <c:h val="0.68382160095156785"/>
        </c:manualLayout>
      </c:layout>
      <c:lineChart>
        <c:grouping val="standard"/>
        <c:varyColors val="0"/>
        <c:ser>
          <c:idx val="0"/>
          <c:order val="0"/>
          <c:tx>
            <c:v>INDUSTRIES DE PRODUCTION ET DE DISTRIBUTION D’ÉLECTRICITÉ, DE GAZ ET D’EAU</c:v>
          </c:tx>
          <c:spPr>
            <a:ln>
              <a:solidFill>
                <a:srgbClr val="FF3399"/>
              </a:solidFill>
            </a:ln>
          </c:spPr>
          <c:marker>
            <c:spPr>
              <a:solidFill>
                <a:srgbClr val="FF3399"/>
              </a:solidFill>
              <a:ln>
                <a:solidFill>
                  <a:srgbClr val="FF3399"/>
                </a:solidFill>
              </a:ln>
            </c:spPr>
          </c:marker>
          <c:cat>
            <c:strLit>
              <c:ptCount val="32"/>
              <c:pt idx="0">
                <c:v>1T2018</c:v>
              </c:pt>
              <c:pt idx="1">
                <c:v>2T2018</c:v>
              </c:pt>
              <c:pt idx="2">
                <c:v>3T2018</c:v>
              </c:pt>
              <c:pt idx="3">
                <c:v>4T2018</c:v>
              </c:pt>
              <c:pt idx="4">
                <c:v>1T2019</c:v>
              </c:pt>
              <c:pt idx="5">
                <c:v>2T2019</c:v>
              </c:pt>
              <c:pt idx="6">
                <c:v>3T2019</c:v>
              </c:pt>
              <c:pt idx="7">
                <c:v>4T2019</c:v>
              </c:pt>
              <c:pt idx="8">
                <c:v>1T2020</c:v>
              </c:pt>
              <c:pt idx="9">
                <c:v>2T2020</c:v>
              </c:pt>
              <c:pt idx="10">
                <c:v>3T2020</c:v>
              </c:pt>
              <c:pt idx="11">
                <c:v>4T2020</c:v>
              </c:pt>
              <c:pt idx="12">
                <c:v>1T2021</c:v>
              </c:pt>
              <c:pt idx="13">
                <c:v>2T2021</c:v>
              </c:pt>
              <c:pt idx="14">
                <c:v>3T2021</c:v>
              </c:pt>
              <c:pt idx="15">
                <c:v>4T2021</c:v>
              </c:pt>
              <c:pt idx="16">
                <c:v>1T2022</c:v>
              </c:pt>
              <c:pt idx="17">
                <c:v>2T2022</c:v>
              </c:pt>
              <c:pt idx="18">
                <c:v>3T2022</c:v>
              </c:pt>
              <c:pt idx="19">
                <c:v>4T2022</c:v>
              </c:pt>
              <c:pt idx="20">
                <c:v>1T2023</c:v>
              </c:pt>
              <c:pt idx="21">
                <c:v>2T2023</c:v>
              </c:pt>
              <c:pt idx="22">
                <c:v>3T2023</c:v>
              </c:pt>
              <c:pt idx="23">
                <c:v>4T2023</c:v>
              </c:pt>
              <c:pt idx="24">
                <c:v>1T2024</c:v>
              </c:pt>
              <c:pt idx="25">
                <c:v>2T2024</c:v>
              </c:pt>
              <c:pt idx="26">
                <c:v>3T2024</c:v>
              </c:pt>
              <c:pt idx="27">
                <c:v>4T2024</c:v>
              </c:pt>
              <c:pt idx="28">
                <c:v>1T2025</c:v>
              </c:pt>
              <c:pt idx="29">
                <c:v>2T2025</c:v>
              </c:pt>
              <c:pt idx="30">
                <c:v>3T2025</c:v>
              </c:pt>
              <c:pt idx="31">
                <c:v>4T2025</c:v>
              </c:pt>
            </c:strLit>
          </c:cat>
          <c:val>
            <c:numLit>
              <c:formatCode>0.0</c:formatCode>
              <c:ptCount val="32"/>
              <c:pt idx="0">
                <c:v>117.307215948055</c:v>
              </c:pt>
              <c:pt idx="1">
                <c:v>119.78844384452501</c:v>
              </c:pt>
              <c:pt idx="2">
                <c:v>130.81768349404101</c:v>
              </c:pt>
              <c:pt idx="3">
                <c:v>134.04087759418999</c:v>
              </c:pt>
              <c:pt idx="4">
                <c:v>223.864369170137</c:v>
              </c:pt>
              <c:pt idx="5">
                <c:v>352.748305502481</c:v>
              </c:pt>
              <c:pt idx="6">
                <c:v>247.41008975512301</c:v>
              </c:pt>
              <c:pt idx="7">
                <c:v>258.63973050580103</c:v>
              </c:pt>
              <c:pt idx="8">
                <c:v>260.71954212452698</c:v>
              </c:pt>
              <c:pt idx="9">
                <c:v>399.9941791009</c:v>
              </c:pt>
              <c:pt idx="10">
                <c:v>332.34812054430699</c:v>
              </c:pt>
              <c:pt idx="11">
                <c:v>321.32520887394799</c:v>
              </c:pt>
              <c:pt idx="12">
                <c:v>277.41026907218702</c:v>
              </c:pt>
              <c:pt idx="13">
                <c:v>417.09489670243102</c:v>
              </c:pt>
              <c:pt idx="14">
                <c:v>354.18066947292601</c:v>
              </c:pt>
              <c:pt idx="15">
                <c:v>378.90577564172497</c:v>
              </c:pt>
              <c:pt idx="16">
                <c:v>387.90906577256902</c:v>
              </c:pt>
              <c:pt idx="17">
                <c:v>409.64704690089701</c:v>
              </c:pt>
              <c:pt idx="18">
                <c:v>355.04672238287998</c:v>
              </c:pt>
              <c:pt idx="19">
                <c:v>380.52067115745803</c:v>
              </c:pt>
              <c:pt idx="20">
                <c:v>429.05025018247801</c:v>
              </c:pt>
              <c:pt idx="21">
                <c:v>538.04110443460502</c:v>
              </c:pt>
              <c:pt idx="22">
                <c:v>363.690243188159</c:v>
              </c:pt>
              <c:pt idx="23">
                <c:v>386.04765390429998</c:v>
              </c:pt>
              <c:pt idx="24">
                <c:v>448.98351293643202</c:v>
              </c:pt>
              <c:pt idx="25">
                <c:v>498.975978881944</c:v>
              </c:pt>
              <c:pt idx="26">
                <c:v>415.66283831396601</c:v>
              </c:pt>
              <c:pt idx="27">
                <c:v>470.60815600938798</c:v>
              </c:pt>
              <c:pt idx="28">
                <c:v>522.98998530072595</c:v>
              </c:pt>
              <c:pt idx="29">
                <c:v>590.61249260889099</c:v>
              </c:pt>
              <c:pt idx="30">
                <c:v>454.74531988534801</c:v>
              </c:pt>
              <c:pt idx="31">
                <c:v>522.57409321019702</c:v>
              </c:pt>
            </c:numLit>
          </c:val>
          <c:smooth val="0"/>
          <c:extLst>
            <c:ext xmlns:c16="http://schemas.microsoft.com/office/drawing/2014/chart" uri="{C3380CC4-5D6E-409C-BE32-E72D297353CC}">
              <c16:uniqueId val="{00000000-0180-4E08-84D2-F73DFC74A798}"/>
            </c:ext>
          </c:extLst>
        </c:ser>
        <c:dLbls>
          <c:showLegendKey val="0"/>
          <c:showVal val="0"/>
          <c:showCatName val="0"/>
          <c:showSerName val="0"/>
          <c:showPercent val="0"/>
          <c:showBubbleSize val="0"/>
        </c:dLbls>
        <c:marker val="1"/>
        <c:smooth val="0"/>
        <c:axId val="2091123007"/>
        <c:axId val="1"/>
      </c:lineChart>
      <c:catAx>
        <c:axId val="2091123007"/>
        <c:scaling>
          <c:orientation val="minMax"/>
        </c:scaling>
        <c:delete val="0"/>
        <c:axPos val="b"/>
        <c:majorGridlines>
          <c:spPr>
            <a:ln>
              <a:prstDash val="dash"/>
            </a:ln>
          </c:spPr>
        </c:majorGridlines>
        <c:numFmt formatCode="General" sourceLinked="1"/>
        <c:majorTickMark val="out"/>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fr-BF"/>
          </a:p>
        </c:txPr>
        <c:crossAx val="1"/>
        <c:crosses val="autoZero"/>
        <c:auto val="1"/>
        <c:lblAlgn val="ctr"/>
        <c:lblOffset val="100"/>
        <c:noMultiLvlLbl val="0"/>
      </c:catAx>
      <c:valAx>
        <c:axId val="1"/>
        <c:scaling>
          <c:orientation val="minMax"/>
          <c:min val="0"/>
        </c:scaling>
        <c:delete val="0"/>
        <c:axPos val="l"/>
        <c:majorGridlines>
          <c:spPr>
            <a:ln>
              <a:prstDash val="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BF"/>
          </a:p>
        </c:txPr>
        <c:crossAx val="2091123007"/>
        <c:crosses val="autoZero"/>
        <c:crossBetween val="between"/>
      </c:valAx>
      <c:spPr>
        <a:solidFill>
          <a:srgbClr val="FFFFFF"/>
        </a:solidFill>
        <a:ln w="25400">
          <a:noFill/>
        </a:ln>
      </c:spPr>
    </c:plotArea>
    <c:plotVisOnly val="1"/>
    <c:dispBlanksAs val="gap"/>
    <c:showDLblsOverMax val="0"/>
  </c:chart>
  <c:spPr>
    <a:solidFill>
      <a:srgbClr val="70AD47">
        <a:lumMod val="40000"/>
        <a:lumOff val="60000"/>
      </a:srgbClr>
    </a:solidFill>
    <a:ln w="9525">
      <a:solidFill>
        <a:srgbClr val="00B050"/>
      </a:solidFill>
    </a:ln>
  </c:spPr>
  <c:txPr>
    <a:bodyPr/>
    <a:lstStyle/>
    <a:p>
      <a:pPr>
        <a:defRPr sz="1000" b="0" i="0" u="none" strike="noStrike" baseline="0">
          <a:solidFill>
            <a:srgbClr val="000000"/>
          </a:solidFill>
          <a:latin typeface="Calibri"/>
          <a:ea typeface="Calibri"/>
          <a:cs typeface="Calibri"/>
        </a:defRPr>
      </a:pPr>
      <a:endParaRPr lang="fr-B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3" Type="http://schemas.openxmlformats.org/officeDocument/2006/relationships/chart" Target="../charts/chart31.xml"/><Relationship Id="rId7" Type="http://schemas.openxmlformats.org/officeDocument/2006/relationships/chart" Target="../charts/chart35.xml"/><Relationship Id="rId12" Type="http://schemas.openxmlformats.org/officeDocument/2006/relationships/chart" Target="../charts/chart40.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5" Type="http://schemas.openxmlformats.org/officeDocument/2006/relationships/chart" Target="../charts/chart33.xml"/><Relationship Id="rId10" Type="http://schemas.openxmlformats.org/officeDocument/2006/relationships/chart" Target="../charts/chart38.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png"/><Relationship Id="rId1" Type="http://schemas.openxmlformats.org/officeDocument/2006/relationships/chart" Target="../charts/chart52.xml"/><Relationship Id="rId5" Type="http://schemas.openxmlformats.org/officeDocument/2006/relationships/image" Target="../media/image18.jpeg"/><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image" Target="../media/image7.png"/><Relationship Id="rId18" Type="http://schemas.openxmlformats.org/officeDocument/2006/relationships/chart" Target="../charts/chart16.xml"/><Relationship Id="rId3" Type="http://schemas.openxmlformats.org/officeDocument/2006/relationships/image" Target="../media/image4.png"/><Relationship Id="rId7" Type="http://schemas.openxmlformats.org/officeDocument/2006/relationships/chart" Target="../charts/chart10.xml"/><Relationship Id="rId12" Type="http://schemas.openxmlformats.org/officeDocument/2006/relationships/image" Target="../media/image6.png"/><Relationship Id="rId17" Type="http://schemas.openxmlformats.org/officeDocument/2006/relationships/chart" Target="../charts/chart15.xml"/><Relationship Id="rId2" Type="http://schemas.openxmlformats.org/officeDocument/2006/relationships/image" Target="../media/image3.png"/><Relationship Id="rId16" Type="http://schemas.openxmlformats.org/officeDocument/2006/relationships/image" Target="../media/image10.png"/><Relationship Id="rId1" Type="http://schemas.openxmlformats.org/officeDocument/2006/relationships/image" Target="../media/image2.png"/><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image" Target="../media/image5.png"/><Relationship Id="rId15" Type="http://schemas.openxmlformats.org/officeDocument/2006/relationships/image" Target="../media/image9.png"/><Relationship Id="rId10" Type="http://schemas.openxmlformats.org/officeDocument/2006/relationships/chart" Target="../charts/chart13.xml"/><Relationship Id="rId4" Type="http://schemas.openxmlformats.org/officeDocument/2006/relationships/chart" Target="../charts/chart8.xml"/><Relationship Id="rId9" Type="http://schemas.openxmlformats.org/officeDocument/2006/relationships/chart" Target="../charts/chart12.xml"/><Relationship Id="rId1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image" Target="../media/image12.jpeg"/><Relationship Id="rId3" Type="http://schemas.openxmlformats.org/officeDocument/2006/relationships/chart" Target="../charts/chart24.xml"/><Relationship Id="rId7" Type="http://schemas.openxmlformats.org/officeDocument/2006/relationships/image" Target="../media/image11.jpeg"/><Relationship Id="rId12"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5.png"/><Relationship Id="rId5" Type="http://schemas.openxmlformats.org/officeDocument/2006/relationships/chart" Target="../charts/chart26.xml"/><Relationship Id="rId10" Type="http://schemas.openxmlformats.org/officeDocument/2006/relationships/image" Target="../media/image14.jpeg"/><Relationship Id="rId4" Type="http://schemas.openxmlformats.org/officeDocument/2006/relationships/chart" Target="../charts/chart25.xml"/><Relationship Id="rId9"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57151</xdr:rowOff>
    </xdr:from>
    <xdr:to>
      <xdr:col>1</xdr:col>
      <xdr:colOff>2032001</xdr:colOff>
      <xdr:row>98</xdr:row>
      <xdr:rowOff>133351</xdr:rowOff>
    </xdr:to>
    <xdr:sp macro="" textlink="">
      <xdr:nvSpPr>
        <xdr:cNvPr id="2" name="Rectangle 21">
          <a:extLst>
            <a:ext uri="{FF2B5EF4-FFF2-40B4-BE49-F238E27FC236}">
              <a16:creationId xmlns:a16="http://schemas.microsoft.com/office/drawing/2014/main" id="{00000000-0008-0000-0000-000002000000}"/>
            </a:ext>
          </a:extLst>
        </xdr:cNvPr>
        <xdr:cNvSpPr>
          <a:spLocks noChangeArrowheads="1"/>
        </xdr:cNvSpPr>
      </xdr:nvSpPr>
      <xdr:spPr bwMode="auto">
        <a:xfrm>
          <a:off x="238126" y="57151"/>
          <a:ext cx="2032000" cy="19211925"/>
        </a:xfrm>
        <a:prstGeom prst="rect">
          <a:avLst/>
        </a:prstGeom>
        <a:solidFill>
          <a:srgbClr val="79FF4F"/>
        </a:solidFill>
        <a:ln>
          <a:noFill/>
        </a:ln>
      </xdr:spPr>
      <xdr:txBody>
        <a:bodyPr vertOverflow="clip" vert="vert270" wrap="square" lIns="91440" tIns="45720" rIns="91440" bIns="45720" anchor="ctr" upright="1"/>
        <a:lstStyle/>
        <a:p>
          <a:pPr algn="ctr" rtl="0">
            <a:defRPr sz="1000"/>
          </a:pPr>
          <a:r>
            <a:rPr lang="fr-FR" sz="4000" b="1" i="0" u="none" strike="noStrike" baseline="0">
              <a:solidFill>
                <a:srgbClr val="000000"/>
              </a:solidFill>
              <a:latin typeface="Arial Black" panose="020B0A04020102020204" pitchFamily="34" charset="0"/>
              <a:cs typeface="Arial"/>
            </a:rPr>
            <a:t>TABLEAU DE BORD DE L'ECONOMIE</a:t>
          </a:r>
          <a:endParaRPr lang="fr-FR" sz="4000" b="0" i="0" u="none" strike="noStrike" baseline="0">
            <a:solidFill>
              <a:srgbClr val="000000"/>
            </a:solidFill>
            <a:latin typeface="Arial Black" panose="020B0A04020102020204" pitchFamily="34" charset="0"/>
            <a:cs typeface="Arial"/>
          </a:endParaRPr>
        </a:p>
        <a:p>
          <a:pPr algn="r" rtl="0">
            <a:lnSpc>
              <a:spcPts val="2200"/>
            </a:lnSpc>
            <a:defRPr sz="1000"/>
          </a:pPr>
          <a:r>
            <a:rPr lang="fr-FR" sz="4000" b="1" i="0" u="none" strike="noStrike" baseline="0">
              <a:solidFill>
                <a:srgbClr val="000000"/>
              </a:solidFill>
              <a:latin typeface="Arial Black" panose="020B0A04020102020204" pitchFamily="34" charset="0"/>
              <a:cs typeface="Arial"/>
            </a:rPr>
            <a:t> </a:t>
          </a:r>
          <a:endParaRPr lang="fr-FR" sz="4000" b="0" i="0" u="none" strike="noStrike" baseline="0">
            <a:solidFill>
              <a:srgbClr val="000000"/>
            </a:solidFill>
            <a:latin typeface="Arial Black" panose="020B0A04020102020204" pitchFamily="34" charset="0"/>
            <a:cs typeface="Arial"/>
          </a:endParaRPr>
        </a:p>
        <a:p>
          <a:pPr algn="r" rtl="0">
            <a:lnSpc>
              <a:spcPts val="1300"/>
            </a:lnSpc>
            <a:defRPr sz="1000"/>
          </a:pPr>
          <a:r>
            <a:rPr lang="fr-FR" sz="1200" b="0" i="0" u="none" strike="noStrike" baseline="0">
              <a:solidFill>
                <a:srgbClr val="000000"/>
              </a:solidFill>
              <a:latin typeface="Arial"/>
              <a:cs typeface="Arial"/>
            </a:rPr>
            <a:t> </a:t>
          </a:r>
        </a:p>
      </xdr:txBody>
    </xdr:sp>
    <xdr:clientData/>
  </xdr:twoCellAnchor>
  <xdr:twoCellAnchor>
    <xdr:from>
      <xdr:col>8</xdr:col>
      <xdr:colOff>317500</xdr:colOff>
      <xdr:row>96</xdr:row>
      <xdr:rowOff>82550</xdr:rowOff>
    </xdr:from>
    <xdr:to>
      <xdr:col>10</xdr:col>
      <xdr:colOff>746760</xdr:colOff>
      <xdr:row>98</xdr:row>
      <xdr:rowOff>171450</xdr:rowOff>
    </xdr:to>
    <xdr:sp macro="" textlink="">
      <xdr:nvSpPr>
        <xdr:cNvPr id="3" name="Zone de texte 33">
          <a:extLst>
            <a:ext uri="{FF2B5EF4-FFF2-40B4-BE49-F238E27FC236}">
              <a16:creationId xmlns:a16="http://schemas.microsoft.com/office/drawing/2014/main" id="{00000000-0008-0000-0000-000003000000}"/>
            </a:ext>
          </a:extLst>
        </xdr:cNvPr>
        <xdr:cNvSpPr txBox="1">
          <a:spLocks noChangeArrowheads="1"/>
        </xdr:cNvSpPr>
      </xdr:nvSpPr>
      <xdr:spPr bwMode="auto">
        <a:xfrm>
          <a:off x="9175750" y="18837275"/>
          <a:ext cx="1953260" cy="469900"/>
        </a:xfrm>
        <a:prstGeom prst="rect">
          <a:avLst/>
        </a:prstGeom>
        <a:solidFill>
          <a:srgbClr val="79FF4F"/>
        </a:solidFill>
        <a:ln>
          <a:noFill/>
        </a:ln>
      </xdr:spPr>
      <xdr:txBody>
        <a:bodyPr vertOverflow="clip" wrap="square" lIns="91440" tIns="144000" rIns="91440" bIns="144000" anchor="t" upright="1"/>
        <a:lstStyle/>
        <a:p>
          <a:pPr algn="ctr" rtl="0">
            <a:defRPr sz="1000"/>
          </a:pPr>
          <a:r>
            <a:rPr lang="fr-FR" sz="1100" b="1" i="0" u="none" strike="noStrike" baseline="0">
              <a:solidFill>
                <a:srgbClr val="000000"/>
              </a:solidFill>
              <a:latin typeface="Arial"/>
              <a:cs typeface="Arial"/>
            </a:rPr>
            <a:t>Avril 2026</a:t>
          </a:r>
        </a:p>
      </xdr:txBody>
    </xdr:sp>
    <xdr:clientData/>
  </xdr:twoCellAnchor>
  <xdr:twoCellAnchor>
    <xdr:from>
      <xdr:col>1</xdr:col>
      <xdr:colOff>3632200</xdr:colOff>
      <xdr:row>1</xdr:row>
      <xdr:rowOff>133350</xdr:rowOff>
    </xdr:from>
    <xdr:to>
      <xdr:col>8</xdr:col>
      <xdr:colOff>47625</xdr:colOff>
      <xdr:row>23</xdr:row>
      <xdr:rowOff>69850</xdr:rowOff>
    </xdr:to>
    <xdr:pic>
      <xdr:nvPicPr>
        <xdr:cNvPr id="4" name="Image 118" descr="index.1.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0325" y="323850"/>
          <a:ext cx="5035550" cy="431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2959100</xdr:colOff>
      <xdr:row>26</xdr:row>
      <xdr:rowOff>47625</xdr:rowOff>
    </xdr:from>
    <xdr:to>
      <xdr:col>10</xdr:col>
      <xdr:colOff>457200</xdr:colOff>
      <xdr:row>30</xdr:row>
      <xdr:rowOff>25400</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3197225" y="5219700"/>
          <a:ext cx="7642225" cy="7778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b" upright="1"/>
        <a:lstStyle/>
        <a:p>
          <a:pPr algn="ctr" rtl="0">
            <a:defRPr sz="1000"/>
          </a:pPr>
          <a:r>
            <a:rPr lang="fr-FR" sz="2900" b="1" i="1" u="none" strike="noStrike" baseline="0">
              <a:solidFill>
                <a:srgbClr val="000000"/>
              </a:solidFill>
              <a:latin typeface="Arial Black" panose="020B0A04020102020204" pitchFamily="34" charset="0"/>
              <a:cs typeface="Arial"/>
            </a:rPr>
            <a:t>Tableau de bord de l'Economie </a:t>
          </a:r>
          <a:endParaRPr lang="fr-FR" sz="2900" b="0" i="0" u="none" strike="noStrike" baseline="0">
            <a:solidFill>
              <a:srgbClr val="000000"/>
            </a:solidFill>
            <a:latin typeface="Arial Black" panose="020B0A04020102020204" pitchFamily="34" charset="0"/>
            <a:cs typeface="Arial"/>
          </a:endParaRPr>
        </a:p>
        <a:p>
          <a:pPr algn="ctr" rtl="0">
            <a:defRPr sz="1000"/>
          </a:pPr>
          <a:r>
            <a:rPr lang="fr-FR" sz="12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65846</xdr:rowOff>
    </xdr:from>
    <xdr:to>
      <xdr:col>8</xdr:col>
      <xdr:colOff>1490</xdr:colOff>
      <xdr:row>5</xdr:row>
      <xdr:rowOff>149087</xdr:rowOff>
    </xdr:to>
    <xdr:sp macro="" textlink="">
      <xdr:nvSpPr>
        <xdr:cNvPr id="2" name="ZoneTexte 1">
          <a:extLst>
            <a:ext uri="{FF2B5EF4-FFF2-40B4-BE49-F238E27FC236}">
              <a16:creationId xmlns:a16="http://schemas.microsoft.com/office/drawing/2014/main" id="{00000000-0008-0000-0B00-000002000000}"/>
            </a:ext>
          </a:extLst>
        </xdr:cNvPr>
        <xdr:cNvSpPr txBox="1"/>
      </xdr:nvSpPr>
      <xdr:spPr>
        <a:xfrm>
          <a:off x="0" y="65846"/>
          <a:ext cx="6611840" cy="1035741"/>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fr-FR" sz="20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DES PRODUITS AGRICOLES </a:t>
          </a:r>
          <a:endParaRPr lang="fr-BF" sz="2000"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20515</xdr:colOff>
      <xdr:row>21</xdr:row>
      <xdr:rowOff>112643</xdr:rowOff>
    </xdr:from>
    <xdr:to>
      <xdr:col>7</xdr:col>
      <xdr:colOff>569844</xdr:colOff>
      <xdr:row>26</xdr:row>
      <xdr:rowOff>119271</xdr:rowOff>
    </xdr:to>
    <xdr:sp macro="" textlink="">
      <xdr:nvSpPr>
        <xdr:cNvPr id="3" name="ZoneTexte 2">
          <a:extLst>
            <a:ext uri="{FF2B5EF4-FFF2-40B4-BE49-F238E27FC236}">
              <a16:creationId xmlns:a16="http://schemas.microsoft.com/office/drawing/2014/main" id="{00000000-0008-0000-0B00-000003000000}"/>
            </a:ext>
          </a:extLst>
        </xdr:cNvPr>
        <xdr:cNvSpPr txBox="1"/>
      </xdr:nvSpPr>
      <xdr:spPr>
        <a:xfrm>
          <a:off x="20515" y="5389493"/>
          <a:ext cx="6569129" cy="959128"/>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indent="0" algn="ctr"/>
          <a:r>
            <a:rPr lang="fr-FR" sz="20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DES PRINCIPALES PRODUCTIONS CEREALIERES  ET</a:t>
          </a:r>
          <a:r>
            <a:rPr lang="fr-FR" sz="2000" b="1" i="1" u="none" strike="noStrike" baseline="0">
              <a:solidFill>
                <a:sysClr val="windowText" lastClr="000000"/>
              </a:solidFill>
              <a:effectLst/>
              <a:latin typeface="Arial" panose="020B0604020202020204" pitchFamily="34" charset="0"/>
              <a:ea typeface="+mn-ea"/>
              <a:cs typeface="Arial" panose="020B0604020202020204" pitchFamily="34" charset="0"/>
            </a:rPr>
            <a:t> DE RENTE</a:t>
          </a:r>
          <a:endParaRPr lang="fr-BF" sz="2000" b="1" i="1" u="none" strike="noStrike">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20514</xdr:colOff>
      <xdr:row>0</xdr:row>
      <xdr:rowOff>9843</xdr:rowOff>
    </xdr:from>
    <xdr:to>
      <xdr:col>7</xdr:col>
      <xdr:colOff>772067</xdr:colOff>
      <xdr:row>3</xdr:row>
      <xdr:rowOff>11429</xdr:rowOff>
    </xdr:to>
    <xdr:sp macro="" textlink="">
      <xdr:nvSpPr>
        <xdr:cNvPr id="2" name="Texte 96">
          <a:extLst>
            <a:ext uri="{FF2B5EF4-FFF2-40B4-BE49-F238E27FC236}">
              <a16:creationId xmlns:a16="http://schemas.microsoft.com/office/drawing/2014/main" id="{00000000-0008-0000-0C00-000002000000}"/>
            </a:ext>
          </a:extLst>
        </xdr:cNvPr>
        <xdr:cNvSpPr txBox="1">
          <a:spLocks noChangeArrowheads="1"/>
        </xdr:cNvSpPr>
      </xdr:nvSpPr>
      <xdr:spPr bwMode="auto">
        <a:xfrm>
          <a:off x="20514" y="9843"/>
          <a:ext cx="4818728" cy="401636"/>
        </a:xfrm>
        <a:prstGeom prst="rect">
          <a:avLst/>
        </a:prstGeom>
        <a:solidFill>
          <a:srgbClr val="79FF4F"/>
        </a:solidFill>
        <a:ln w="12700" cmpd="dbl">
          <a:solidFill>
            <a:srgbClr val="00B050"/>
          </a:solidFill>
          <a:miter lim="800000"/>
          <a:headEnd/>
          <a:tailEnd/>
        </a:ln>
      </xdr:spPr>
      <xdr:txBody>
        <a:bodyPr vertOverflow="clip" wrap="square" lIns="45720" tIns="41148" rIns="45720" bIns="41148" anchor="ctr" upright="1"/>
        <a:lstStyle/>
        <a:p>
          <a:pPr algn="ctr" rtl="0">
            <a:defRPr sz="1000"/>
          </a:pPr>
          <a:endParaRPr lang="fr-FR" sz="2400" b="1" i="0" strike="noStrike">
            <a:solidFill>
              <a:srgbClr val="000000"/>
            </a:solidFill>
            <a:latin typeface="Times New Roman"/>
            <a:cs typeface="Times New Roman"/>
          </a:endParaRPr>
        </a:p>
      </xdr:txBody>
    </xdr:sp>
    <xdr:clientData/>
  </xdr:twoCellAnchor>
  <xdr:twoCellAnchor>
    <xdr:from>
      <xdr:col>0</xdr:col>
      <xdr:colOff>20514</xdr:colOff>
      <xdr:row>3</xdr:row>
      <xdr:rowOff>30480</xdr:rowOff>
    </xdr:from>
    <xdr:to>
      <xdr:col>7</xdr:col>
      <xdr:colOff>772067</xdr:colOff>
      <xdr:row>6</xdr:row>
      <xdr:rowOff>67945</xdr:rowOff>
    </xdr:to>
    <xdr:sp macro="" textlink="" fLocksText="0">
      <xdr:nvSpPr>
        <xdr:cNvPr id="3" name="Texte 6">
          <a:extLst>
            <a:ext uri="{FF2B5EF4-FFF2-40B4-BE49-F238E27FC236}">
              <a16:creationId xmlns:a16="http://schemas.microsoft.com/office/drawing/2014/main" id="{00000000-0008-0000-0C00-000003000000}"/>
            </a:ext>
          </a:extLst>
        </xdr:cNvPr>
        <xdr:cNvSpPr txBox="1">
          <a:spLocks noChangeArrowheads="1"/>
        </xdr:cNvSpPr>
      </xdr:nvSpPr>
      <xdr:spPr bwMode="auto">
        <a:xfrm>
          <a:off x="20514" y="430530"/>
          <a:ext cx="4818728" cy="637540"/>
        </a:xfrm>
        <a:prstGeom prst="rect">
          <a:avLst/>
        </a:prstGeom>
        <a:solidFill>
          <a:srgbClr val="FFFFFF"/>
        </a:solidFill>
        <a:ln w="9525">
          <a:solidFill>
            <a:srgbClr val="00B050"/>
          </a:solidFill>
          <a:miter lim="800000"/>
          <a:headEnd/>
          <a:tailEnd/>
        </a:ln>
      </xdr:spPr>
      <xdr:txBody>
        <a:bodyPr vertOverflow="clip" wrap="square" lIns="36576" tIns="27432" rIns="36576" bIns="0" anchor="ctr" upright="1"/>
        <a:lstStyle/>
        <a:p>
          <a:pPr algn="just" rtl="0" eaLnBrk="1" fontAlgn="auto" latinLnBrk="0" hangingPunct="1"/>
          <a:r>
            <a:rPr kumimoji="0" lang="fr-FR" sz="11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A fin mars 2025, l'exécution des opérations financières de l'Etat fait ressortir un besoin de financement de 61,8 milliards de FCFA en amélioration de 103,7 milliards de FCFA comparativement à fin mars 2024.</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fr-FR" sz="1300" b="0" i="0" strike="noStrike">
            <a:solidFill>
              <a:srgbClr val="000000"/>
            </a:solidFill>
            <a:latin typeface="Arial"/>
            <a:cs typeface="Arial"/>
          </a:endParaRPr>
        </a:p>
      </xdr:txBody>
    </xdr:sp>
    <xdr:clientData fLocksWithSheet="0"/>
  </xdr:twoCellAnchor>
  <xdr:twoCellAnchor>
    <xdr:from>
      <xdr:col>0</xdr:col>
      <xdr:colOff>97631</xdr:colOff>
      <xdr:row>0</xdr:row>
      <xdr:rowOff>57149</xdr:rowOff>
    </xdr:from>
    <xdr:to>
      <xdr:col>7</xdr:col>
      <xdr:colOff>514349</xdr:colOff>
      <xdr:row>2</xdr:row>
      <xdr:rowOff>100012</xdr:rowOff>
    </xdr:to>
    <xdr:sp macro="" textlink="">
      <xdr:nvSpPr>
        <xdr:cNvPr id="4" name="Oval 4">
          <a:extLst>
            <a:ext uri="{FF2B5EF4-FFF2-40B4-BE49-F238E27FC236}">
              <a16:creationId xmlns:a16="http://schemas.microsoft.com/office/drawing/2014/main" id="{00000000-0008-0000-0C00-000004000000}"/>
            </a:ext>
          </a:extLst>
        </xdr:cNvPr>
        <xdr:cNvSpPr>
          <a:spLocks noChangeArrowheads="1"/>
        </xdr:cNvSpPr>
      </xdr:nvSpPr>
      <xdr:spPr bwMode="auto">
        <a:xfrm>
          <a:off x="97631" y="57149"/>
          <a:ext cx="4683918" cy="309563"/>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0" rIns="73152" bIns="0" anchor="ctr" anchorCtr="1" upright="1"/>
        <a:lstStyle/>
        <a:p>
          <a:pPr algn="ctr" rtl="0">
            <a:defRPr sz="1000"/>
          </a:pPr>
          <a:r>
            <a:rPr lang="fr-FR" sz="2000" b="1" i="0" strike="noStrike">
              <a:solidFill>
                <a:srgbClr val="000000"/>
              </a:solidFill>
              <a:latin typeface="Arial" panose="020B0604020202020204" pitchFamily="34" charset="0"/>
              <a:cs typeface="Arial" panose="020B0604020202020204" pitchFamily="34" charset="0"/>
            </a:rPr>
            <a:t>Finances publiques</a:t>
          </a:r>
        </a:p>
      </xdr:txBody>
    </xdr:sp>
    <xdr:clientData/>
  </xdr:twoCellAnchor>
  <xdr:twoCellAnchor>
    <xdr:from>
      <xdr:col>4</xdr:col>
      <xdr:colOff>14288</xdr:colOff>
      <xdr:row>7</xdr:row>
      <xdr:rowOff>264320</xdr:rowOff>
    </xdr:from>
    <xdr:to>
      <xdr:col>7</xdr:col>
      <xdr:colOff>611980</xdr:colOff>
      <xdr:row>20</xdr:row>
      <xdr:rowOff>22703</xdr:rowOff>
    </xdr:to>
    <xdr:graphicFrame macro="">
      <xdr:nvGraphicFramePr>
        <xdr:cNvPr id="5" name="Graphique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14288</xdr:colOff>
      <xdr:row>8</xdr:row>
      <xdr:rowOff>1190</xdr:rowOff>
    </xdr:from>
    <xdr:to>
      <xdr:col>4</xdr:col>
      <xdr:colOff>29765</xdr:colOff>
      <xdr:row>20</xdr:row>
      <xdr:rowOff>28575</xdr:rowOff>
    </xdr:to>
    <xdr:sp macro="" textlink="">
      <xdr:nvSpPr>
        <xdr:cNvPr id="6" name="ZoneTexte 5">
          <a:extLst>
            <a:ext uri="{FF2B5EF4-FFF2-40B4-BE49-F238E27FC236}">
              <a16:creationId xmlns:a16="http://schemas.microsoft.com/office/drawing/2014/main" id="{00000000-0008-0000-0C00-000006000000}"/>
            </a:ext>
          </a:extLst>
        </xdr:cNvPr>
        <xdr:cNvSpPr txBox="1"/>
      </xdr:nvSpPr>
      <xdr:spPr>
        <a:xfrm>
          <a:off x="14288" y="1401365"/>
          <a:ext cx="2568177" cy="227528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just" eaLnBrk="1" fontAlgn="auto" latinLnBrk="0" hangingPunct="1"/>
          <a:r>
            <a:rPr lang="fr-FR" sz="1050" b="0" i="0" baseline="0">
              <a:solidFill>
                <a:schemeClr val="dk1"/>
              </a:solidFill>
              <a:effectLst/>
              <a:latin typeface="Arial" panose="020B0604020202020204" pitchFamily="34" charset="0"/>
              <a:ea typeface="+mn-ea"/>
              <a:cs typeface="Arial" panose="020B0604020202020204" pitchFamily="34" charset="0"/>
            </a:rPr>
            <a:t>A fin décembre 2025, le TOFE affiche un niveau de mobilisation des recettes de 3 714,2 milliards de FCFA contre 3 035,3 milliards de FCFA à fin décembre 2024, soit une augmentation de 678,9 milliards de FCFA (+22,4%).  </a:t>
          </a:r>
          <a:endParaRPr lang="fr-BF" sz="1050">
            <a:effectLst/>
            <a:latin typeface="Arial" panose="020B0604020202020204" pitchFamily="34" charset="0"/>
            <a:cs typeface="Arial" panose="020B0604020202020204" pitchFamily="34" charset="0"/>
          </a:endParaRPr>
        </a:p>
        <a:p>
          <a:pPr algn="just" eaLnBrk="1" fontAlgn="auto" latinLnBrk="0" hangingPunct="1"/>
          <a:r>
            <a:rPr lang="fr-FR" sz="1050" b="0" i="0" baseline="0">
              <a:solidFill>
                <a:schemeClr val="dk1"/>
              </a:solidFill>
              <a:effectLst/>
              <a:latin typeface="Arial" panose="020B0604020202020204" pitchFamily="34" charset="0"/>
              <a:ea typeface="+mn-ea"/>
              <a:cs typeface="Arial" panose="020B0604020202020204" pitchFamily="34" charset="0"/>
            </a:rPr>
            <a:t>Cette évolution est expliquée par la hausse des  recettes fiscales (+503,2 milliards de FCFA) et des autres recettes (+187,3 milliards de FCFA), les dons ayant enregistré une baisse de 11,7   milliards de FCFA.</a:t>
          </a:r>
          <a:endParaRPr lang="fr-BF" sz="1050">
            <a:effectLst/>
            <a:latin typeface="Arial" panose="020B0604020202020204" pitchFamily="34" charset="0"/>
            <a:cs typeface="Arial" panose="020B0604020202020204" pitchFamily="34" charset="0"/>
          </a:endParaRPr>
        </a:p>
        <a:p>
          <a:endParaRPr lang="fr-FR" sz="1100"/>
        </a:p>
      </xdr:txBody>
    </xdr:sp>
    <xdr:clientData/>
  </xdr:twoCellAnchor>
  <xdr:twoCellAnchor>
    <xdr:from>
      <xdr:col>4</xdr:col>
      <xdr:colOff>16668</xdr:colOff>
      <xdr:row>20</xdr:row>
      <xdr:rowOff>52388</xdr:rowOff>
    </xdr:from>
    <xdr:to>
      <xdr:col>7</xdr:col>
      <xdr:colOff>612748</xdr:colOff>
      <xdr:row>35</xdr:row>
      <xdr:rowOff>183076</xdr:rowOff>
    </xdr:to>
    <xdr:graphicFrame macro="">
      <xdr:nvGraphicFramePr>
        <xdr:cNvPr id="7" name="Graphique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23447</xdr:colOff>
      <xdr:row>20</xdr:row>
      <xdr:rowOff>47626</xdr:rowOff>
    </xdr:from>
    <xdr:to>
      <xdr:col>3</xdr:col>
      <xdr:colOff>678658</xdr:colOff>
      <xdr:row>36</xdr:row>
      <xdr:rowOff>2722</xdr:rowOff>
    </xdr:to>
    <xdr:sp macro="" textlink="">
      <xdr:nvSpPr>
        <xdr:cNvPr id="8" name="ZoneTexte 7">
          <a:extLst>
            <a:ext uri="{FF2B5EF4-FFF2-40B4-BE49-F238E27FC236}">
              <a16:creationId xmlns:a16="http://schemas.microsoft.com/office/drawing/2014/main" id="{00000000-0008-0000-0C00-000008000000}"/>
            </a:ext>
          </a:extLst>
        </xdr:cNvPr>
        <xdr:cNvSpPr txBox="1"/>
      </xdr:nvSpPr>
      <xdr:spPr>
        <a:xfrm>
          <a:off x="23447" y="3695701"/>
          <a:ext cx="2531636" cy="296499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recettes fiscales se sont chiffrées à 3 081,8 milliards de FCFA à fin décembre 2025 contre 2 578,5 milliards de FCFA à fin décembre 2024, soit une augmentation de 503,2 milliards de FCFA (+19,5%). Cette hausse est portée principalement par la hausse des impôts sur le revenu, les bénéfices et les gains en capital (+259,7 milliards de FCFA), des impôts sur le commerce extérieur et les transactions internationales (+117,4 milliards de FCFA) et des impôts sur les biens et services (+109,7 milliards de FCFA).</a:t>
          </a:r>
          <a:endParaRPr lang="fr-BF">
            <a:effectLst/>
            <a:latin typeface="Arial" panose="020B0604020202020204" pitchFamily="34" charset="0"/>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a:p>
      </xdr:txBody>
    </xdr:sp>
    <xdr:clientData/>
  </xdr:twoCellAnchor>
  <xdr:twoCellAnchor>
    <xdr:from>
      <xdr:col>4</xdr:col>
      <xdr:colOff>19050</xdr:colOff>
      <xdr:row>36</xdr:row>
      <xdr:rowOff>36129</xdr:rowOff>
    </xdr:from>
    <xdr:to>
      <xdr:col>7</xdr:col>
      <xdr:colOff>611981</xdr:colOff>
      <xdr:row>45</xdr:row>
      <xdr:rowOff>159545</xdr:rowOff>
    </xdr:to>
    <xdr:graphicFrame macro="">
      <xdr:nvGraphicFramePr>
        <xdr:cNvPr id="9" name="Graphique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20514</xdr:colOff>
      <xdr:row>36</xdr:row>
      <xdr:rowOff>32385</xdr:rowOff>
    </xdr:from>
    <xdr:to>
      <xdr:col>3</xdr:col>
      <xdr:colOff>676274</xdr:colOff>
      <xdr:row>45</xdr:row>
      <xdr:rowOff>164306</xdr:rowOff>
    </xdr:to>
    <xdr:sp macro="" textlink="">
      <xdr:nvSpPr>
        <xdr:cNvPr id="10" name="ZoneTexte 9">
          <a:extLst>
            <a:ext uri="{FF2B5EF4-FFF2-40B4-BE49-F238E27FC236}">
              <a16:creationId xmlns:a16="http://schemas.microsoft.com/office/drawing/2014/main" id="{00000000-0008-0000-0C00-00000A000000}"/>
            </a:ext>
          </a:extLst>
        </xdr:cNvPr>
        <xdr:cNvSpPr txBox="1"/>
      </xdr:nvSpPr>
      <xdr:spPr>
        <a:xfrm>
          <a:off x="20514" y="6690360"/>
          <a:ext cx="2532185" cy="180832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b="0" i="0" baseline="0">
              <a:solidFill>
                <a:schemeClr val="dk1"/>
              </a:solidFill>
              <a:effectLst/>
              <a:latin typeface="Arial" panose="020B0604020202020204" pitchFamily="34" charset="0"/>
              <a:ea typeface="+mn-ea"/>
              <a:cs typeface="Arial" panose="020B0604020202020204" pitchFamily="34" charset="0"/>
            </a:rPr>
            <a:t>Les dons ont connu une baisse de 11,7  milliards de FCFA par rapport a fin décembre 2024 pour se situer à 170,3 milliards de FCFA à fin décembre 2025. Cette baisse est imputable à la contraction des dons reçus d’organisations internationales  (-5,9 milliards de FCFA) et de ceux reçus d’administrations publiques étrangères (-5,8 milliards de FCFA).      </a:t>
          </a:r>
          <a:endParaRPr lang="fr-BF">
            <a:effectLst/>
            <a:latin typeface="Arial" panose="020B0604020202020204" pitchFamily="34" charset="0"/>
            <a:cs typeface="Arial" panose="020B0604020202020204" pitchFamily="34" charset="0"/>
          </a:endParaRPr>
        </a:p>
        <a:p>
          <a:pPr algn="just" eaLnBrk="1" fontAlgn="auto" latinLnBrk="0" hangingPunct="1"/>
          <a:r>
            <a:rPr lang="fr-FR" sz="1100" b="0" i="0" baseline="0">
              <a:solidFill>
                <a:schemeClr val="dk1"/>
              </a:solidFill>
              <a:effectLst/>
              <a:latin typeface="+mn-lt"/>
              <a:ea typeface="+mn-ea"/>
              <a:cs typeface="+mn-cs"/>
            </a:rPr>
            <a:t>      </a:t>
          </a:r>
          <a:endParaRPr lang="fr-FR">
            <a:effectLst/>
          </a:endParaRPr>
        </a:p>
        <a:p>
          <a:endParaRPr lang="fr-FR" sz="1100"/>
        </a:p>
      </xdr:txBody>
    </xdr:sp>
    <xdr:clientData/>
  </xdr:twoCellAnchor>
  <xdr:twoCellAnchor>
    <xdr:from>
      <xdr:col>4</xdr:col>
      <xdr:colOff>16669</xdr:colOff>
      <xdr:row>46</xdr:row>
      <xdr:rowOff>30275</xdr:rowOff>
    </xdr:from>
    <xdr:to>
      <xdr:col>7</xdr:col>
      <xdr:colOff>584789</xdr:colOff>
      <xdr:row>54</xdr:row>
      <xdr:rowOff>166687</xdr:rowOff>
    </xdr:to>
    <xdr:graphicFrame macro="">
      <xdr:nvGraphicFramePr>
        <xdr:cNvPr id="11" name="Graphique 10">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23813</xdr:colOff>
      <xdr:row>46</xdr:row>
      <xdr:rowOff>23813</xdr:rowOff>
    </xdr:from>
    <xdr:to>
      <xdr:col>3</xdr:col>
      <xdr:colOff>653414</xdr:colOff>
      <xdr:row>54</xdr:row>
      <xdr:rowOff>171450</xdr:rowOff>
    </xdr:to>
    <xdr:sp macro="" textlink="">
      <xdr:nvSpPr>
        <xdr:cNvPr id="12" name="ZoneTexte 11">
          <a:extLst>
            <a:ext uri="{FF2B5EF4-FFF2-40B4-BE49-F238E27FC236}">
              <a16:creationId xmlns:a16="http://schemas.microsoft.com/office/drawing/2014/main" id="{00000000-0008-0000-0C00-00000C000000}"/>
            </a:ext>
          </a:extLst>
        </xdr:cNvPr>
        <xdr:cNvSpPr txBox="1"/>
      </xdr:nvSpPr>
      <xdr:spPr>
        <a:xfrm>
          <a:off x="23813" y="8548688"/>
          <a:ext cx="2525076" cy="1633537"/>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just" eaLnBrk="1" fontAlgn="auto" latinLnBrk="0" hangingPunct="1"/>
          <a:r>
            <a:rPr lang="fr-FR" sz="1100" b="0">
              <a:solidFill>
                <a:schemeClr val="dk1"/>
              </a:solidFill>
              <a:effectLst/>
              <a:latin typeface="Arial" panose="020B0604020202020204" pitchFamily="34" charset="0"/>
              <a:ea typeface="+mn-ea"/>
              <a:cs typeface="Arial" panose="020B0604020202020204" pitchFamily="34" charset="0"/>
            </a:rPr>
            <a:t>A fin décembre 2025, les autres recettes ont enregistré</a:t>
          </a:r>
          <a:r>
            <a:rPr lang="fr-FR" sz="1100" b="0" baseline="0">
              <a:solidFill>
                <a:schemeClr val="dk1"/>
              </a:solidFill>
              <a:effectLst/>
              <a:latin typeface="Arial" panose="020B0604020202020204" pitchFamily="34" charset="0"/>
              <a:ea typeface="+mn-ea"/>
              <a:cs typeface="Arial" panose="020B0604020202020204" pitchFamily="34" charset="0"/>
            </a:rPr>
            <a:t> une </a:t>
          </a:r>
          <a:r>
            <a:rPr lang="fr-FR" sz="1100" b="0">
              <a:solidFill>
                <a:schemeClr val="dk1"/>
              </a:solidFill>
              <a:effectLst/>
              <a:latin typeface="Arial" panose="020B0604020202020204" pitchFamily="34" charset="0"/>
              <a:ea typeface="+mn-ea"/>
              <a:cs typeface="Arial" panose="020B0604020202020204" pitchFamily="34" charset="0"/>
            </a:rPr>
            <a:t>hausse</a:t>
          </a:r>
          <a:r>
            <a:rPr lang="fr-FR" sz="1100" b="0" baseline="0">
              <a:solidFill>
                <a:schemeClr val="dk1"/>
              </a:solidFill>
              <a:effectLst/>
              <a:latin typeface="Arial" panose="020B0604020202020204" pitchFamily="34" charset="0"/>
              <a:ea typeface="+mn-ea"/>
              <a:cs typeface="Arial" panose="020B0604020202020204" pitchFamily="34" charset="0"/>
            </a:rPr>
            <a:t> de </a:t>
          </a:r>
          <a:r>
            <a:rPr lang="fr-FR" sz="1100" b="0">
              <a:solidFill>
                <a:schemeClr val="dk1"/>
              </a:solidFill>
              <a:effectLst/>
              <a:latin typeface="Arial" panose="020B0604020202020204" pitchFamily="34" charset="0"/>
              <a:ea typeface="+mn-ea"/>
              <a:cs typeface="Arial" panose="020B0604020202020204" pitchFamily="34" charset="0"/>
            </a:rPr>
            <a:t>187,3 milliards de FCFA sur un an pour se situer à 462,1 milliards de FCFA.</a:t>
          </a:r>
          <a:r>
            <a:rPr lang="fr-FR" sz="1100" b="0" baseline="0">
              <a:solidFill>
                <a:schemeClr val="dk1"/>
              </a:solidFill>
              <a:effectLst/>
              <a:latin typeface="Arial" panose="020B0604020202020204" pitchFamily="34" charset="0"/>
              <a:ea typeface="+mn-ea"/>
              <a:cs typeface="Arial" panose="020B0604020202020204" pitchFamily="34" charset="0"/>
            </a:rPr>
            <a:t> Cette hausse  est expliquée  principalement par l'augmentation des  revenus de la propriété (+202,7   milliards de FCFA).</a:t>
          </a:r>
          <a:endParaRPr lang="fr-BF" sz="1100">
            <a:effectLst/>
            <a:latin typeface="Arial" panose="020B0604020202020204" pitchFamily="34" charset="0"/>
            <a:cs typeface="Arial" panose="020B0604020202020204" pitchFamily="34" charset="0"/>
          </a:endParaRPr>
        </a:p>
      </xdr:txBody>
    </xdr:sp>
    <xdr:clientData/>
  </xdr:twoCellAnchor>
  <xdr:twoCellAnchor>
    <xdr:from>
      <xdr:col>4</xdr:col>
      <xdr:colOff>11906</xdr:colOff>
      <xdr:row>74</xdr:row>
      <xdr:rowOff>16669</xdr:rowOff>
    </xdr:from>
    <xdr:to>
      <xdr:col>7</xdr:col>
      <xdr:colOff>609600</xdr:colOff>
      <xdr:row>91</xdr:row>
      <xdr:rowOff>100014</xdr:rowOff>
    </xdr:to>
    <xdr:graphicFrame macro="">
      <xdr:nvGraphicFramePr>
        <xdr:cNvPr id="13" name="Graphique 12">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29307</xdr:colOff>
      <xdr:row>74</xdr:row>
      <xdr:rowOff>14654</xdr:rowOff>
    </xdr:from>
    <xdr:to>
      <xdr:col>3</xdr:col>
      <xdr:colOff>669131</xdr:colOff>
      <xdr:row>91</xdr:row>
      <xdr:rowOff>102576</xdr:rowOff>
    </xdr:to>
    <xdr:sp macro="" textlink="">
      <xdr:nvSpPr>
        <xdr:cNvPr id="14" name="ZoneTexte 13">
          <a:extLst>
            <a:ext uri="{FF2B5EF4-FFF2-40B4-BE49-F238E27FC236}">
              <a16:creationId xmlns:a16="http://schemas.microsoft.com/office/drawing/2014/main" id="{00000000-0008-0000-0C00-00000E000000}"/>
            </a:ext>
          </a:extLst>
        </xdr:cNvPr>
        <xdr:cNvSpPr txBox="1"/>
      </xdr:nvSpPr>
      <xdr:spPr>
        <a:xfrm>
          <a:off x="29307" y="12940079"/>
          <a:ext cx="2525774" cy="3221647"/>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charges, en hausse de 12,8% par rapport à fin décembre 2024, ont été exécutées à hauteur de 2 608,6 milliards de FCFA à fin décembre 2025. Cette augmentation résulte d’un accroissement de la rémunération des salariés (+98,7 milliards de FCFA), des subventions (+70,5  milliards de FCFA), des interêts (+50,8 milliards de FCFA), et de l’utilisation de biens et services (+37,4 milliards de FCFA), des prestations sociales (+21,0 milliards de FCFA) et des autres charges (+16,6 milliards de FCFA) attenué par la baisse des dons (-20,9 milliards de FCFA).  </a:t>
          </a:r>
          <a:endParaRPr lang="fr-BF" sz="1100">
            <a:effectLst/>
            <a:latin typeface="Arial" panose="020B0604020202020204" pitchFamily="34" charset="0"/>
            <a:cs typeface="Arial" panose="020B0604020202020204" pitchFamily="34" charset="0"/>
          </a:endParaRPr>
        </a:p>
      </xdr:txBody>
    </xdr:sp>
    <xdr:clientData/>
  </xdr:twoCellAnchor>
  <xdr:twoCellAnchor>
    <xdr:from>
      <xdr:col>4</xdr:col>
      <xdr:colOff>5603</xdr:colOff>
      <xdr:row>91</xdr:row>
      <xdr:rowOff>147638</xdr:rowOff>
    </xdr:from>
    <xdr:to>
      <xdr:col>7</xdr:col>
      <xdr:colOff>607219</xdr:colOff>
      <xdr:row>103</xdr:row>
      <xdr:rowOff>153865</xdr:rowOff>
    </xdr:to>
    <xdr:graphicFrame macro="">
      <xdr:nvGraphicFramePr>
        <xdr:cNvPr id="15" name="Graphique 14">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32238</xdr:colOff>
      <xdr:row>91</xdr:row>
      <xdr:rowOff>146539</xdr:rowOff>
    </xdr:from>
    <xdr:to>
      <xdr:col>3</xdr:col>
      <xdr:colOff>664369</xdr:colOff>
      <xdr:row>103</xdr:row>
      <xdr:rowOff>145256</xdr:rowOff>
    </xdr:to>
    <xdr:sp macro="" textlink="">
      <xdr:nvSpPr>
        <xdr:cNvPr id="16" name="ZoneTexte 15">
          <a:extLst>
            <a:ext uri="{FF2B5EF4-FFF2-40B4-BE49-F238E27FC236}">
              <a16:creationId xmlns:a16="http://schemas.microsoft.com/office/drawing/2014/main" id="{00000000-0008-0000-0C00-000010000000}"/>
            </a:ext>
          </a:extLst>
        </xdr:cNvPr>
        <xdr:cNvSpPr txBox="1"/>
      </xdr:nvSpPr>
      <xdr:spPr>
        <a:xfrm>
          <a:off x="32238" y="16205689"/>
          <a:ext cx="2518081" cy="2284717"/>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La rémunération des salariés a été exécutée à hauteur de 1 164,6 milliards de FCFA, en augmentation de 9,3% par rapport à fin décembre 2024. L'utilisation des biens et services a enregistré sur un an une hausse de 12,0% pour s'afficher à 348,5 milliards de FCFA à fin décembre 2025. </a:t>
          </a:r>
          <a:endParaRPr lang="fr-BF" sz="1100">
            <a:effectLst/>
            <a:latin typeface="Arial" panose="020B0604020202020204" pitchFamily="34" charset="0"/>
            <a:cs typeface="Arial" panose="020B0604020202020204" pitchFamily="34" charset="0"/>
          </a:endParaRPr>
        </a:p>
        <a:p>
          <a:pPr algn="just" eaLnBrk="1" fontAlgn="auto" latinLnBrk="0" hangingPunct="1"/>
          <a:endParaRPr lang="fr-FR" sz="1100" b="0" i="0" baseline="0">
            <a:solidFill>
              <a:schemeClr val="dk1"/>
            </a:solidFill>
            <a:effectLst/>
            <a:latin typeface="Arial" panose="020B0604020202020204" pitchFamily="34" charset="0"/>
            <a:ea typeface="+mn-ea"/>
            <a:cs typeface="Arial" panose="020B0604020202020204" pitchFamily="34" charset="0"/>
          </a:endParaRPr>
        </a:p>
        <a:p>
          <a:endParaRPr lang="fr-FR" sz="1100"/>
        </a:p>
      </xdr:txBody>
    </xdr:sp>
    <xdr:clientData/>
  </xdr:twoCellAnchor>
  <xdr:twoCellAnchor>
    <xdr:from>
      <xdr:col>0</xdr:col>
      <xdr:colOff>33337</xdr:colOff>
      <xdr:row>104</xdr:row>
      <xdr:rowOff>0</xdr:rowOff>
    </xdr:from>
    <xdr:to>
      <xdr:col>3</xdr:col>
      <xdr:colOff>654843</xdr:colOff>
      <xdr:row>116</xdr:row>
      <xdr:rowOff>138112</xdr:rowOff>
    </xdr:to>
    <xdr:sp macro="" textlink="">
      <xdr:nvSpPr>
        <xdr:cNvPr id="17" name="ZoneTexte 16">
          <a:extLst>
            <a:ext uri="{FF2B5EF4-FFF2-40B4-BE49-F238E27FC236}">
              <a16:creationId xmlns:a16="http://schemas.microsoft.com/office/drawing/2014/main" id="{00000000-0008-0000-0C00-000011000000}"/>
            </a:ext>
          </a:extLst>
        </xdr:cNvPr>
        <xdr:cNvSpPr txBox="1"/>
      </xdr:nvSpPr>
      <xdr:spPr>
        <a:xfrm>
          <a:off x="33337" y="18535650"/>
          <a:ext cx="2516981" cy="242411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intérêts de la dette se sont chiffrés à 356,5 milliards de FCFA à fin décembre 2025, en hausse de 16,6% sur un an. </a:t>
          </a:r>
        </a:p>
        <a:p>
          <a:pPr algn="just" eaLnBrk="1" fontAlgn="auto" latinLnBrk="0" hangingPunct="1"/>
          <a:endParaRPr lang="fr-BF">
            <a:effectLst/>
            <a:latin typeface="Arial" panose="020B0604020202020204" pitchFamily="34" charset="0"/>
            <a:cs typeface="Arial" panose="020B0604020202020204" pitchFamily="34" charset="0"/>
          </a:endParaRP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subventions affichent un niveau d'exécution de 216,7 milliards de FCFA à fin décembre 2025 en hausse de 48,2% par rapport à fin décembre 2024.</a:t>
          </a:r>
          <a:endParaRPr lang="fr-BF">
            <a:effectLst/>
            <a:latin typeface="Arial" panose="020B0604020202020204" pitchFamily="34" charset="0"/>
            <a:cs typeface="Arial" panose="020B0604020202020204" pitchFamily="34" charset="0"/>
          </a:endParaRPr>
        </a:p>
        <a:p>
          <a:pPr algn="just" eaLnBrk="1" fontAlgn="auto" latinLnBrk="0" hangingPunct="1"/>
          <a:endParaRPr lang="fr-FR" sz="1100" b="0" i="0" baseline="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dons se sont établis à 329,9 milliards de FCFA à fin décembre 2025 en baisse de 6,0% par rapport à la même période de l'année 2024.</a:t>
          </a:r>
          <a:endParaRPr lang="fr-BF">
            <a:effectLst/>
            <a:latin typeface="Arial" panose="020B0604020202020204" pitchFamily="34" charset="0"/>
            <a:cs typeface="Arial" panose="020B0604020202020204" pitchFamily="34" charset="0"/>
          </a:endParaRPr>
        </a:p>
        <a:p>
          <a:pPr marL="0" indent="0"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 </a:t>
          </a: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a:p>
      </xdr:txBody>
    </xdr:sp>
    <xdr:clientData/>
  </xdr:twoCellAnchor>
  <xdr:twoCellAnchor>
    <xdr:from>
      <xdr:col>4</xdr:col>
      <xdr:colOff>3175</xdr:colOff>
      <xdr:row>104</xdr:row>
      <xdr:rowOff>9525</xdr:rowOff>
    </xdr:from>
    <xdr:to>
      <xdr:col>8</xdr:col>
      <xdr:colOff>953</xdr:colOff>
      <xdr:row>116</xdr:row>
      <xdr:rowOff>142874</xdr:rowOff>
    </xdr:to>
    <xdr:graphicFrame macro="">
      <xdr:nvGraphicFramePr>
        <xdr:cNvPr id="18" name="Graphique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17859</xdr:colOff>
      <xdr:row>117</xdr:row>
      <xdr:rowOff>22225</xdr:rowOff>
    </xdr:from>
    <xdr:to>
      <xdr:col>3</xdr:col>
      <xdr:colOff>635793</xdr:colOff>
      <xdr:row>127</xdr:row>
      <xdr:rowOff>102395</xdr:rowOff>
    </xdr:to>
    <xdr:sp macro="" textlink="">
      <xdr:nvSpPr>
        <xdr:cNvPr id="19" name="ZoneTexte 18">
          <a:extLst>
            <a:ext uri="{FF2B5EF4-FFF2-40B4-BE49-F238E27FC236}">
              <a16:creationId xmlns:a16="http://schemas.microsoft.com/office/drawing/2014/main" id="{00000000-0008-0000-0C00-000013000000}"/>
            </a:ext>
          </a:extLst>
        </xdr:cNvPr>
        <xdr:cNvSpPr txBox="1"/>
      </xdr:nvSpPr>
      <xdr:spPr>
        <a:xfrm>
          <a:off x="17859" y="21034375"/>
          <a:ext cx="2532459" cy="198517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prestations sociales se sont affichées à 150,1 milliards de FCFA à fin décembre 2025 en augmentation de 39,9% comparativement à la même période de 2024.</a:t>
          </a:r>
        </a:p>
        <a:p>
          <a:pPr algn="just" eaLnBrk="1" fontAlgn="auto" latinLnBrk="0" hangingPunct="1"/>
          <a:endParaRPr lang="fr-BF">
            <a:effectLst/>
            <a:latin typeface="Arial" panose="020B0604020202020204" pitchFamily="34" charset="0"/>
            <a:cs typeface="Arial" panose="020B0604020202020204" pitchFamily="34" charset="0"/>
          </a:endParaRP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Comparativement à fin décembre 2024, les autres charges sont en hausse de 64,6% à fin décembre 2025 en s'établissant à 42,3 milliards de FCFA.</a:t>
          </a:r>
          <a:endParaRPr lang="fr-BF">
            <a:effectLst/>
            <a:latin typeface="Arial" panose="020B0604020202020204" pitchFamily="34" charset="0"/>
            <a:cs typeface="Arial" panose="020B0604020202020204" pitchFamily="34" charset="0"/>
          </a:endParaRPr>
        </a:p>
      </xdr:txBody>
    </xdr:sp>
    <xdr:clientData/>
  </xdr:twoCellAnchor>
  <xdr:twoCellAnchor>
    <xdr:from>
      <xdr:col>4</xdr:col>
      <xdr:colOff>2381</xdr:colOff>
      <xdr:row>117</xdr:row>
      <xdr:rowOff>22413</xdr:rowOff>
    </xdr:from>
    <xdr:to>
      <xdr:col>7</xdr:col>
      <xdr:colOff>607219</xdr:colOff>
      <xdr:row>127</xdr:row>
      <xdr:rowOff>102054</xdr:rowOff>
    </xdr:to>
    <xdr:graphicFrame macro="">
      <xdr:nvGraphicFramePr>
        <xdr:cNvPr id="20" name="Graphique 19">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15875</xdr:colOff>
      <xdr:row>145</xdr:row>
      <xdr:rowOff>95250</xdr:rowOff>
    </xdr:from>
    <xdr:to>
      <xdr:col>3</xdr:col>
      <xdr:colOff>652463</xdr:colOff>
      <xdr:row>168</xdr:row>
      <xdr:rowOff>176212</xdr:rowOff>
    </xdr:to>
    <xdr:sp macro="" textlink="">
      <xdr:nvSpPr>
        <xdr:cNvPr id="21" name="ZoneTexte 20">
          <a:extLst>
            <a:ext uri="{FF2B5EF4-FFF2-40B4-BE49-F238E27FC236}">
              <a16:creationId xmlns:a16="http://schemas.microsoft.com/office/drawing/2014/main" id="{00000000-0008-0000-0C00-000015000000}"/>
            </a:ext>
          </a:extLst>
        </xdr:cNvPr>
        <xdr:cNvSpPr txBox="1"/>
      </xdr:nvSpPr>
      <xdr:spPr>
        <a:xfrm>
          <a:off x="15875" y="25565100"/>
          <a:ext cx="2532063" cy="419576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acquisitions nettes d'actifs fixes en baisse de 11,9%   se sont affichées à 1 276,2 milliards de FCFA à fin décembre 2025. Cette baisse est imputable principalement à la baisse des acquisitions nettes en « Bâtiments et ouvrages de génie civil » (-345,6  milliards de FCFA) attenuée par une hausse des acquisitions nettes en « systèmes d’armes » (+156,7 milliards de FCFA) et des « autres actifs fixes » (+38,4 milliards de FCFA).</a:t>
          </a: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S’agissant des actifs non produits, la réduction est imputable  à un effet conjugué d’un repli des acquisitions nettes des autres actifs naturels (-16,6 milliards de FCFA) et des gisements (-8,2 milliards de FCFA) et d’une hausse des acquisitions nettes de terrains (+22,2  milliards de FCFA).</a:t>
          </a:r>
        </a:p>
      </xdr:txBody>
    </xdr:sp>
    <xdr:clientData/>
  </xdr:twoCellAnchor>
  <xdr:twoCellAnchor>
    <xdr:from>
      <xdr:col>4</xdr:col>
      <xdr:colOff>0</xdr:colOff>
      <xdr:row>129</xdr:row>
      <xdr:rowOff>14654</xdr:rowOff>
    </xdr:from>
    <xdr:to>
      <xdr:col>7</xdr:col>
      <xdr:colOff>557212</xdr:colOff>
      <xdr:row>145</xdr:row>
      <xdr:rowOff>71438</xdr:rowOff>
    </xdr:to>
    <xdr:graphicFrame macro="">
      <xdr:nvGraphicFramePr>
        <xdr:cNvPr id="22" name="Graphique 21">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170</xdr:row>
      <xdr:rowOff>30956</xdr:rowOff>
    </xdr:from>
    <xdr:to>
      <xdr:col>3</xdr:col>
      <xdr:colOff>504825</xdr:colOff>
      <xdr:row>184</xdr:row>
      <xdr:rowOff>176212</xdr:rowOff>
    </xdr:to>
    <xdr:sp macro="" textlink="">
      <xdr:nvSpPr>
        <xdr:cNvPr id="23" name="ZoneTexte 22">
          <a:extLst>
            <a:ext uri="{FF2B5EF4-FFF2-40B4-BE49-F238E27FC236}">
              <a16:creationId xmlns:a16="http://schemas.microsoft.com/office/drawing/2014/main" id="{00000000-0008-0000-0C00-000017000000}"/>
            </a:ext>
          </a:extLst>
        </xdr:cNvPr>
        <xdr:cNvSpPr txBox="1"/>
      </xdr:nvSpPr>
      <xdr:spPr>
        <a:xfrm>
          <a:off x="38100" y="30072806"/>
          <a:ext cx="2381250" cy="277415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72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 solde net de gestion est ressorti positif à fin décembre 2025 à 1 105,6 milliards de FCFA traduisant une couverture de l’ensemble des charges par les recettes. Par rapport à fin décembre 2024, le solde net de gestion est en amélioration de 383,04  milliards de FCFA. </a:t>
          </a:r>
        </a:p>
        <a:p>
          <a:pPr algn="just" eaLnBrk="1" fontAlgn="auto" latinLnBrk="0" hangingPunct="1"/>
          <a:br>
            <a:rPr lang="fr-FR" sz="1100" b="0" i="0" baseline="0">
              <a:solidFill>
                <a:schemeClr val="dk1"/>
              </a:solidFill>
              <a:effectLst/>
              <a:latin typeface="Arial" panose="020B0604020202020204" pitchFamily="34" charset="0"/>
              <a:ea typeface="+mn-ea"/>
              <a:cs typeface="Arial" panose="020B0604020202020204" pitchFamily="34" charset="0"/>
            </a:rPr>
          </a:br>
          <a:r>
            <a:rPr lang="fr-FR" sz="1100" b="0" i="0" baseline="0">
              <a:solidFill>
                <a:schemeClr val="dk1"/>
              </a:solidFill>
              <a:effectLst/>
              <a:latin typeface="Arial" panose="020B0604020202020204" pitchFamily="34" charset="0"/>
              <a:ea typeface="+mn-ea"/>
              <a:cs typeface="Arial" panose="020B0604020202020204" pitchFamily="34" charset="0"/>
            </a:rPr>
            <a:t>A fin décembre 2025, il ressort un besoin de financement de 215,9  milliards de FCFA en amélioration de 542,2 milliards de FCFA comparativement à fin décembre 2024. </a:t>
          </a:r>
          <a:endParaRPr lang="fr-BF">
            <a:effectLst/>
            <a:latin typeface="Arial" panose="020B0604020202020204" pitchFamily="34" charset="0"/>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a:p>
      </xdr:txBody>
    </xdr:sp>
    <xdr:clientData/>
  </xdr:twoCellAnchor>
  <xdr:twoCellAnchor>
    <xdr:from>
      <xdr:col>0</xdr:col>
      <xdr:colOff>12700</xdr:colOff>
      <xdr:row>186</xdr:row>
      <xdr:rowOff>28574</xdr:rowOff>
    </xdr:from>
    <xdr:to>
      <xdr:col>3</xdr:col>
      <xdr:colOff>490538</xdr:colOff>
      <xdr:row>200</xdr:row>
      <xdr:rowOff>152399</xdr:rowOff>
    </xdr:to>
    <xdr:sp macro="" textlink="">
      <xdr:nvSpPr>
        <xdr:cNvPr id="24" name="ZoneTexte 23">
          <a:extLst>
            <a:ext uri="{FF2B5EF4-FFF2-40B4-BE49-F238E27FC236}">
              <a16:creationId xmlns:a16="http://schemas.microsoft.com/office/drawing/2014/main" id="{00000000-0008-0000-0C00-000018000000}"/>
            </a:ext>
          </a:extLst>
        </xdr:cNvPr>
        <xdr:cNvSpPr txBox="1"/>
      </xdr:nvSpPr>
      <xdr:spPr>
        <a:xfrm>
          <a:off x="12700" y="33146999"/>
          <a:ext cx="2392363" cy="282892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A fin décembre 2025, il se dégage une acquisition nette d’actifs financiers de 198,8 milliards de FCFA, en hausse de 61,4 milliards de FCFA par rapport à fin décembre 2024.</a:t>
          </a: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Quant à l’accumulation nette de passifs, elle s’est établie à 401,5 milliards de FCFA à fin décembre 2025, en baisse de 498,7 milliards de FCFA comparativement à fin décembre 2024.</a:t>
          </a: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Ainsi, les transactions sur actifs financiers et passifs se sont soldées à -202,7 milliards de FCFA à fin décembre 2025. </a:t>
          </a:r>
          <a:endParaRPr lang="fr-BF">
            <a:effectLst/>
            <a:latin typeface="Arial" panose="020B0604020202020204" pitchFamily="34" charset="0"/>
            <a:cs typeface="Arial" panose="020B0604020202020204" pitchFamily="34" charset="0"/>
          </a:endParaRP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 </a:t>
          </a:r>
          <a:endParaRPr lang="fr-FR">
            <a:effectLst/>
            <a:latin typeface="Arial" panose="020B0604020202020204" pitchFamily="34" charset="0"/>
            <a:cs typeface="Arial" panose="020B0604020202020204" pitchFamily="34" charset="0"/>
          </a:endParaRPr>
        </a:p>
      </xdr:txBody>
    </xdr:sp>
    <xdr:clientData/>
  </xdr:twoCellAnchor>
  <xdr:twoCellAnchor>
    <xdr:from>
      <xdr:col>4</xdr:col>
      <xdr:colOff>11206</xdr:colOff>
      <xdr:row>204</xdr:row>
      <xdr:rowOff>111578</xdr:rowOff>
    </xdr:from>
    <xdr:to>
      <xdr:col>7</xdr:col>
      <xdr:colOff>751621</xdr:colOff>
      <xdr:row>217</xdr:row>
      <xdr:rowOff>8165</xdr:rowOff>
    </xdr:to>
    <xdr:graphicFrame macro="">
      <xdr:nvGraphicFramePr>
        <xdr:cNvPr id="25" name="Graphique 24">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204</xdr:row>
      <xdr:rowOff>100693</xdr:rowOff>
    </xdr:from>
    <xdr:to>
      <xdr:col>3</xdr:col>
      <xdr:colOff>759277</xdr:colOff>
      <xdr:row>217</xdr:row>
      <xdr:rowOff>1360</xdr:rowOff>
    </xdr:to>
    <xdr:sp macro="" textlink="">
      <xdr:nvSpPr>
        <xdr:cNvPr id="26" name="ZoneTexte 25">
          <a:extLst>
            <a:ext uri="{FF2B5EF4-FFF2-40B4-BE49-F238E27FC236}">
              <a16:creationId xmlns:a16="http://schemas.microsoft.com/office/drawing/2014/main" id="{00000000-0008-0000-0C00-00001A000000}"/>
            </a:ext>
          </a:extLst>
        </xdr:cNvPr>
        <xdr:cNvSpPr txBox="1"/>
      </xdr:nvSpPr>
      <xdr:spPr>
        <a:xfrm>
          <a:off x="0" y="36052125"/>
          <a:ext cx="2549977" cy="0"/>
        </a:xfrm>
        <a:prstGeom prst="rect">
          <a:avLst/>
        </a:prstGeom>
        <a:solidFill>
          <a:srgbClr val="FFFF00"/>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L’encours de la dette de l'Administration Centrale budgétaire est ressorti à </a:t>
          </a:r>
          <a:br>
            <a:rPr kumimoji="0" lang="fr-FR" sz="11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br>
          <a:r>
            <a:rPr kumimoji="0" lang="fr-FR" sz="11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7 590,57 milliards de FCFA au 30 septembre  2023 contre 6 736,83 milliards de FCFA au 31 décembre 2022, soit une progression de 12,67%. Cette hausse est expliquée par sa compsante extérieure (+19,79%), sa composante intérieure ayant enregistrée une baisse 3,32%.</a:t>
          </a:r>
        </a:p>
      </xdr:txBody>
    </xdr:sp>
    <xdr:clientData/>
  </xdr:twoCellAnchor>
  <xdr:twoCellAnchor>
    <xdr:from>
      <xdr:col>0</xdr:col>
      <xdr:colOff>16669</xdr:colOff>
      <xdr:row>219</xdr:row>
      <xdr:rowOff>31545</xdr:rowOff>
    </xdr:from>
    <xdr:to>
      <xdr:col>7</xdr:col>
      <xdr:colOff>604837</xdr:colOff>
      <xdr:row>227</xdr:row>
      <xdr:rowOff>103189</xdr:rowOff>
    </xdr:to>
    <xdr:sp macro="" textlink="">
      <xdr:nvSpPr>
        <xdr:cNvPr id="27" name="ZoneTexte 26">
          <a:extLst>
            <a:ext uri="{FF2B5EF4-FFF2-40B4-BE49-F238E27FC236}">
              <a16:creationId xmlns:a16="http://schemas.microsoft.com/office/drawing/2014/main" id="{00000000-0008-0000-0C00-00001B000000}"/>
            </a:ext>
          </a:extLst>
        </xdr:cNvPr>
        <xdr:cNvSpPr txBox="1"/>
      </xdr:nvSpPr>
      <xdr:spPr>
        <a:xfrm>
          <a:off x="16669" y="36350370"/>
          <a:ext cx="4826793" cy="155754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 service de la dette publique s’est situé à  1 474,7  milliards de FCFA à fin décembre 2025. Ce service est constitué à 73,1% de dette intérieure et à 26,9% de dette extérieure. </a:t>
          </a:r>
        </a:p>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Comparé à fin décembre 2024 (1 262,9   milliards de FCFA), le service de la dette publique enregistre une hausse de  211,8  milliards de FCFA (+16,8%). </a:t>
          </a:r>
          <a:endParaRPr lang="fr-BF">
            <a:effectLst/>
            <a:latin typeface="Arial" panose="020B0604020202020204" pitchFamily="34" charset="0"/>
            <a:cs typeface="Arial" panose="020B0604020202020204" pitchFamily="34" charset="0"/>
          </a:endParaRPr>
        </a:p>
      </xdr:txBody>
    </xdr:sp>
    <xdr:clientData/>
  </xdr:twoCellAnchor>
  <xdr:twoCellAnchor>
    <xdr:from>
      <xdr:col>3</xdr:col>
      <xdr:colOff>538164</xdr:colOff>
      <xdr:row>170</xdr:row>
      <xdr:rowOff>23814</xdr:rowOff>
    </xdr:from>
    <xdr:to>
      <xdr:col>7</xdr:col>
      <xdr:colOff>561975</xdr:colOff>
      <xdr:row>185</xdr:row>
      <xdr:rowOff>9525</xdr:rowOff>
    </xdr:to>
    <xdr:graphicFrame macro="">
      <xdr:nvGraphicFramePr>
        <xdr:cNvPr id="28" name="Graphique 27">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519114</xdr:colOff>
      <xdr:row>186</xdr:row>
      <xdr:rowOff>17781</xdr:rowOff>
    </xdr:from>
    <xdr:to>
      <xdr:col>7</xdr:col>
      <xdr:colOff>547687</xdr:colOff>
      <xdr:row>200</xdr:row>
      <xdr:rowOff>166686</xdr:rowOff>
    </xdr:to>
    <xdr:graphicFrame macro="">
      <xdr:nvGraphicFramePr>
        <xdr:cNvPr id="29" name="Graphique 28">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10885</xdr:colOff>
      <xdr:row>57</xdr:row>
      <xdr:rowOff>19051</xdr:rowOff>
    </xdr:from>
    <xdr:to>
      <xdr:col>7</xdr:col>
      <xdr:colOff>566737</xdr:colOff>
      <xdr:row>71</xdr:row>
      <xdr:rowOff>1</xdr:rowOff>
    </xdr:to>
    <xdr:graphicFrame macro="">
      <xdr:nvGraphicFramePr>
        <xdr:cNvPr id="30" name="Graphique 29">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26376</xdr:colOff>
      <xdr:row>57</xdr:row>
      <xdr:rowOff>14289</xdr:rowOff>
    </xdr:from>
    <xdr:ext cx="2583474" cy="1814511"/>
    <xdr:sp macro="" textlink="">
      <xdr:nvSpPr>
        <xdr:cNvPr id="31" name="ZoneTexte 30">
          <a:extLst>
            <a:ext uri="{FF2B5EF4-FFF2-40B4-BE49-F238E27FC236}">
              <a16:creationId xmlns:a16="http://schemas.microsoft.com/office/drawing/2014/main" id="{00000000-0008-0000-0C00-00001F000000}"/>
            </a:ext>
          </a:extLst>
        </xdr:cNvPr>
        <xdr:cNvSpPr txBox="1"/>
      </xdr:nvSpPr>
      <xdr:spPr>
        <a:xfrm>
          <a:off x="26376" y="10520364"/>
          <a:ext cx="2583474" cy="18145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chorCtr="1">
          <a:noAutofit/>
        </a:bodyPr>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dépenses se sont établies à 3 930,1 milliards de FCFA à fin décembre 2025 contre 3 793,5 milliards de FCFA à la même période en 2024, soit une hausse de 136,7 milliards de FCFA (+3,6%). Cette hausse est imputable aux charges (+295,9 milliards de FCFA), les acquisitions nettes d’actifs non financiers ayant enregistré une baisse  (-159,2 milliards de FCFA).</a:t>
          </a:r>
          <a:endParaRPr lang="fr-BF" sz="1100">
            <a:effectLst/>
            <a:latin typeface="Arial" panose="020B0604020202020204" pitchFamily="34" charset="0"/>
            <a:cs typeface="Arial" panose="020B0604020202020204" pitchFamily="34" charset="0"/>
          </a:endParaRPr>
        </a:p>
      </xdr:txBody>
    </xdr:sp>
    <xdr:clientData/>
  </xdr:oneCellAnchor>
  <xdr:twoCellAnchor>
    <xdr:from>
      <xdr:col>0</xdr:col>
      <xdr:colOff>14289</xdr:colOff>
      <xdr:row>129</xdr:row>
      <xdr:rowOff>9525</xdr:rowOff>
    </xdr:from>
    <xdr:to>
      <xdr:col>3</xdr:col>
      <xdr:colOff>642938</xdr:colOff>
      <xdr:row>145</xdr:row>
      <xdr:rowOff>77390</xdr:rowOff>
    </xdr:to>
    <xdr:sp macro="" textlink="">
      <xdr:nvSpPr>
        <xdr:cNvPr id="32" name="ZoneTexte 31">
          <a:extLst>
            <a:ext uri="{FF2B5EF4-FFF2-40B4-BE49-F238E27FC236}">
              <a16:creationId xmlns:a16="http://schemas.microsoft.com/office/drawing/2014/main" id="{00000000-0008-0000-0C00-000020000000}"/>
            </a:ext>
          </a:extLst>
        </xdr:cNvPr>
        <xdr:cNvSpPr txBox="1"/>
      </xdr:nvSpPr>
      <xdr:spPr>
        <a:xfrm>
          <a:off x="14289" y="23326725"/>
          <a:ext cx="2533649" cy="222051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nchorCtr="1"/>
        <a:lstStyle/>
        <a:p>
          <a:pPr algn="just" eaLnBrk="1" fontAlgn="auto" latinLnBrk="0" hangingPunct="1"/>
          <a:r>
            <a:rPr lang="fr-FR" sz="1100" b="0" i="0" baseline="0">
              <a:solidFill>
                <a:schemeClr val="dk1"/>
              </a:solidFill>
              <a:effectLst/>
              <a:latin typeface="Arial" panose="020B0604020202020204" pitchFamily="34" charset="0"/>
              <a:ea typeface="+mn-ea"/>
              <a:cs typeface="Arial" panose="020B0604020202020204" pitchFamily="34" charset="0"/>
            </a:rPr>
            <a:t>Les acquisitions nettes d’actifs non financiers se sont établies à 1 321,6 milliards de FCFA à fin décembre 2025, en baisse de 159,2 milliards de FCFA par rapport à la même période de l’année précédente. Cette baisse est imputable à la baisse des actifs fixes (-172,0 milliards de FCFA) et des actifs non produits (-2,6 milliards de FCFA) attenuée par la hausse des stocks (+15,4  milliards de FCFA).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 </a:t>
          </a:r>
        </a:p>
      </xdr:txBody>
    </xdr:sp>
    <xdr:clientData/>
  </xdr:twoCellAnchor>
  <xdr:twoCellAnchor>
    <xdr:from>
      <xdr:col>4</xdr:col>
      <xdr:colOff>0</xdr:colOff>
      <xdr:row>145</xdr:row>
      <xdr:rowOff>97631</xdr:rowOff>
    </xdr:from>
    <xdr:to>
      <xdr:col>7</xdr:col>
      <xdr:colOff>607218</xdr:colOff>
      <xdr:row>168</xdr:row>
      <xdr:rowOff>175847</xdr:rowOff>
    </xdr:to>
    <xdr:graphicFrame macro="">
      <xdr:nvGraphicFramePr>
        <xdr:cNvPr id="33" name="Graphique 32">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20514</xdr:colOff>
      <xdr:row>3</xdr:row>
      <xdr:rowOff>7938</xdr:rowOff>
    </xdr:from>
    <xdr:to>
      <xdr:col>8</xdr:col>
      <xdr:colOff>542</xdr:colOff>
      <xdr:row>6</xdr:row>
      <xdr:rowOff>127000</xdr:rowOff>
    </xdr:to>
    <xdr:sp macro="" textlink="" fLocksText="0">
      <xdr:nvSpPr>
        <xdr:cNvPr id="34" name="Texte 6">
          <a:extLst>
            <a:ext uri="{FF2B5EF4-FFF2-40B4-BE49-F238E27FC236}">
              <a16:creationId xmlns:a16="http://schemas.microsoft.com/office/drawing/2014/main" id="{00000000-0008-0000-0C00-000022000000}"/>
            </a:ext>
          </a:extLst>
        </xdr:cNvPr>
        <xdr:cNvSpPr txBox="1">
          <a:spLocks noChangeArrowheads="1"/>
        </xdr:cNvSpPr>
      </xdr:nvSpPr>
      <xdr:spPr bwMode="auto">
        <a:xfrm>
          <a:off x="20514" y="407988"/>
          <a:ext cx="4818728" cy="719137"/>
        </a:xfrm>
        <a:prstGeom prst="rect">
          <a:avLst/>
        </a:prstGeom>
        <a:solidFill>
          <a:srgbClr val="FFFFFF"/>
        </a:solidFill>
        <a:ln w="9525">
          <a:solidFill>
            <a:srgbClr val="00B050"/>
          </a:solidFill>
          <a:miter lim="800000"/>
          <a:headEnd/>
          <a:tailEnd/>
        </a:ln>
      </xdr:spPr>
      <xdr:txBody>
        <a:bodyPr vertOverflow="clip" wrap="square" lIns="36576" tIns="27432" rIns="36576" bIns="0" anchor="ctr" upright="1"/>
        <a:lstStyle/>
        <a:p>
          <a:pPr algn="just" rtl="0" eaLnBrk="1" fontAlgn="auto" latinLnBrk="0" hangingPunct="1"/>
          <a:r>
            <a:rPr lang="fr-FR" sz="1100" b="0" i="0">
              <a:effectLst/>
              <a:latin typeface="Arial" panose="020B0604020202020204" pitchFamily="34" charset="0"/>
              <a:ea typeface="+mn-ea"/>
              <a:cs typeface="Arial" panose="020B0604020202020204" pitchFamily="34" charset="0"/>
            </a:rPr>
            <a:t>A fin décembre 2025, l'exécution</a:t>
          </a:r>
          <a:r>
            <a:rPr lang="fr-FR" sz="1100" b="0" i="0" baseline="0">
              <a:effectLst/>
              <a:latin typeface="Arial" panose="020B0604020202020204" pitchFamily="34" charset="0"/>
              <a:ea typeface="+mn-ea"/>
              <a:cs typeface="Arial" panose="020B0604020202020204" pitchFamily="34" charset="0"/>
            </a:rPr>
            <a:t> des opérations financières de l'Etat fait ressortir </a:t>
          </a:r>
          <a:r>
            <a:rPr lang="fr-FR" sz="1100" b="0" i="0">
              <a:effectLst/>
              <a:latin typeface="Arial" panose="020B0604020202020204" pitchFamily="34" charset="0"/>
              <a:ea typeface="+mn-ea"/>
              <a:cs typeface="Arial" panose="020B0604020202020204" pitchFamily="34" charset="0"/>
            </a:rPr>
            <a:t>un besoin de financement de</a:t>
          </a:r>
          <a:r>
            <a:rPr lang="fr-FR" sz="1100" b="0" i="0" baseline="0">
              <a:effectLst/>
              <a:latin typeface="Arial" panose="020B0604020202020204" pitchFamily="34" charset="0"/>
              <a:ea typeface="+mn-ea"/>
              <a:cs typeface="Arial" panose="020B0604020202020204" pitchFamily="34" charset="0"/>
            </a:rPr>
            <a:t> </a:t>
          </a:r>
          <a:r>
            <a:rPr lang="fr-FR" sz="1100" b="0" i="0">
              <a:effectLst/>
              <a:latin typeface="Arial" panose="020B0604020202020204" pitchFamily="34" charset="0"/>
              <a:ea typeface="+mn-ea"/>
              <a:cs typeface="Arial" panose="020B0604020202020204" pitchFamily="34" charset="0"/>
            </a:rPr>
            <a:t>215,9 milliards de FCFA en</a:t>
          </a:r>
          <a:r>
            <a:rPr lang="fr-FR" sz="1100" b="0" i="0" baseline="0">
              <a:effectLst/>
              <a:latin typeface="Arial" panose="020B0604020202020204" pitchFamily="34" charset="0"/>
              <a:ea typeface="+mn-ea"/>
              <a:cs typeface="Arial" panose="020B0604020202020204" pitchFamily="34" charset="0"/>
            </a:rPr>
            <a:t> </a:t>
          </a:r>
          <a:r>
            <a:rPr lang="fr-FR" sz="1100" b="0" i="0">
              <a:effectLst/>
              <a:latin typeface="Arial" panose="020B0604020202020204" pitchFamily="34" charset="0"/>
              <a:ea typeface="+mn-ea"/>
              <a:cs typeface="Arial" panose="020B0604020202020204" pitchFamily="34" charset="0"/>
            </a:rPr>
            <a:t>amélioration</a:t>
          </a:r>
          <a:r>
            <a:rPr lang="fr-FR" sz="1100" b="0" i="0" baseline="0">
              <a:effectLst/>
              <a:latin typeface="Arial" panose="020B0604020202020204" pitchFamily="34" charset="0"/>
              <a:ea typeface="+mn-ea"/>
              <a:cs typeface="Arial" panose="020B0604020202020204" pitchFamily="34" charset="0"/>
            </a:rPr>
            <a:t> </a:t>
          </a:r>
          <a:r>
            <a:rPr lang="fr-FR" sz="1100" b="0" i="0">
              <a:effectLst/>
              <a:latin typeface="Arial" panose="020B0604020202020204" pitchFamily="34" charset="0"/>
              <a:ea typeface="+mn-ea"/>
              <a:cs typeface="Arial" panose="020B0604020202020204" pitchFamily="34" charset="0"/>
            </a:rPr>
            <a:t>de</a:t>
          </a:r>
          <a:r>
            <a:rPr lang="fr-FR" sz="1100" b="0" i="0" baseline="0">
              <a:effectLst/>
              <a:latin typeface="Arial" panose="020B0604020202020204" pitchFamily="34" charset="0"/>
              <a:ea typeface="+mn-ea"/>
              <a:cs typeface="Arial" panose="020B0604020202020204" pitchFamily="34" charset="0"/>
            </a:rPr>
            <a:t> </a:t>
          </a:r>
          <a:r>
            <a:rPr lang="fr-FR" sz="1100" b="0" i="0">
              <a:effectLst/>
              <a:latin typeface="Arial" panose="020B0604020202020204" pitchFamily="34" charset="0"/>
              <a:ea typeface="+mn-ea"/>
              <a:cs typeface="Arial" panose="020B0604020202020204" pitchFamily="34" charset="0"/>
            </a:rPr>
            <a:t>542,2 milliards de FCFA comparativement à fin décembre 2024.</a:t>
          </a:r>
          <a:endParaRPr lang="fr-BF" sz="1100">
            <a:effectLst/>
            <a:latin typeface="Arial" panose="020B0604020202020204" pitchFamily="34" charset="0"/>
            <a:cs typeface="Arial" panose="020B0604020202020204" pitchFamily="34" charset="0"/>
          </a:endParaRPr>
        </a:p>
      </xdr:txBody>
    </xdr: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3</xdr:row>
      <xdr:rowOff>160734</xdr:rowOff>
    </xdr:from>
    <xdr:to>
      <xdr:col>12</xdr:col>
      <xdr:colOff>450850</xdr:colOff>
      <xdr:row>10</xdr:row>
      <xdr:rowOff>0</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a:off x="38100" y="732234"/>
          <a:ext cx="8670925" cy="1172766"/>
        </a:xfrm>
        <a:prstGeom prst="rect">
          <a:avLst/>
        </a:prstGeom>
        <a:no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0000"/>
            </a:lnSpc>
            <a:spcBef>
              <a:spcPts val="600"/>
            </a:spcBef>
            <a:spcAft>
              <a:spcPts val="600"/>
            </a:spcAft>
          </a:pPr>
          <a:r>
            <a:rPr lang="fr-FR" sz="1100">
              <a:solidFill>
                <a:sysClr val="windowText" lastClr="000000"/>
              </a:solidFill>
              <a:effectLst/>
              <a:latin typeface="Arial" panose="020B0604020202020204" pitchFamily="34" charset="0"/>
              <a:ea typeface="+mn-ea"/>
              <a:cs typeface="Arial" panose="020B0604020202020204" pitchFamily="34" charset="0"/>
            </a:rPr>
            <a:t>Au quatrième trimestre 2025, l'environnement économique mondial a été caractérisé par la croissance mondiale demeurée modérée, marquée par un ralentissement aux États-Unis et en zone euro, en lien avec le repli du secteur manufacturier.</a:t>
          </a:r>
          <a:r>
            <a:rPr lang="fr-FR" sz="1100" baseline="0">
              <a:solidFill>
                <a:sysClr val="windowText" lastClr="000000"/>
              </a:solidFill>
              <a:effectLst/>
              <a:latin typeface="Arial" panose="020B0604020202020204" pitchFamily="34" charset="0"/>
              <a:ea typeface="+mn-ea"/>
              <a:cs typeface="Arial" panose="020B0604020202020204" pitchFamily="34" charset="0"/>
            </a:rPr>
            <a:t> D</a:t>
          </a:r>
          <a:r>
            <a:rPr lang="fr-FR" sz="1100">
              <a:solidFill>
                <a:sysClr val="windowText" lastClr="000000"/>
              </a:solidFill>
              <a:effectLst/>
              <a:latin typeface="Arial" panose="020B0604020202020204" pitchFamily="34" charset="0"/>
              <a:ea typeface="+mn-ea"/>
              <a:cs typeface="Arial" panose="020B0604020202020204" pitchFamily="34" charset="0"/>
            </a:rPr>
            <a:t>es incertitudes persistantes liées aux politiques commerciales et aux tensions sectorielles, notamment dans la métallurgie et l'automobile. Cette période a également été marquée par une hausse significative du cours de l'or, atteignant des sommets historiques de plus de 3 400 $ l'once fin avril. Cette tendance a été alimentée par la recherche de valeurs refuges de la part des investisseurs face à l'incertitude géopolitique et économique mondiale, ainsi que par les achats continus des banques centrales.</a:t>
          </a:r>
        </a:p>
      </xdr:txBody>
    </xdr:sp>
    <xdr:clientData/>
  </xdr:twoCellAnchor>
  <xdr:twoCellAnchor>
    <xdr:from>
      <xdr:col>0</xdr:col>
      <xdr:colOff>0</xdr:colOff>
      <xdr:row>0</xdr:row>
      <xdr:rowOff>119062</xdr:rowOff>
    </xdr:from>
    <xdr:to>
      <xdr:col>13</xdr:col>
      <xdr:colOff>0</xdr:colOff>
      <xdr:row>3</xdr:row>
      <xdr:rowOff>130969</xdr:rowOff>
    </xdr:to>
    <xdr:sp macro="" textlink="">
      <xdr:nvSpPr>
        <xdr:cNvPr id="3" name="Texte 96">
          <a:extLst>
            <a:ext uri="{FF2B5EF4-FFF2-40B4-BE49-F238E27FC236}">
              <a16:creationId xmlns:a16="http://schemas.microsoft.com/office/drawing/2014/main" id="{00000000-0008-0000-0E00-000003000000}"/>
            </a:ext>
          </a:extLst>
        </xdr:cNvPr>
        <xdr:cNvSpPr txBox="1">
          <a:spLocks noChangeArrowheads="1"/>
        </xdr:cNvSpPr>
      </xdr:nvSpPr>
      <xdr:spPr bwMode="auto">
        <a:xfrm>
          <a:off x="0" y="119062"/>
          <a:ext cx="8705850" cy="583407"/>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2400" b="1" i="0" strike="noStrike">
            <a:solidFill>
              <a:srgbClr val="000000"/>
            </a:solidFill>
            <a:latin typeface="Times New Roman"/>
            <a:cs typeface="Times New Roman"/>
          </a:endParaRPr>
        </a:p>
      </xdr:txBody>
    </xdr:sp>
    <xdr:clientData/>
  </xdr:twoCellAnchor>
  <xdr:twoCellAnchor>
    <xdr:from>
      <xdr:col>0</xdr:col>
      <xdr:colOff>126512</xdr:colOff>
      <xdr:row>1</xdr:row>
      <xdr:rowOff>37611</xdr:rowOff>
    </xdr:from>
    <xdr:to>
      <xdr:col>12</xdr:col>
      <xdr:colOff>316230</xdr:colOff>
      <xdr:row>3</xdr:row>
      <xdr:rowOff>64770</xdr:rowOff>
    </xdr:to>
    <xdr:sp macro="" textlink="">
      <xdr:nvSpPr>
        <xdr:cNvPr id="4" name="Oval 4">
          <a:extLst>
            <a:ext uri="{FF2B5EF4-FFF2-40B4-BE49-F238E27FC236}">
              <a16:creationId xmlns:a16="http://schemas.microsoft.com/office/drawing/2014/main" id="{00000000-0008-0000-0E00-000004000000}"/>
            </a:ext>
          </a:extLst>
        </xdr:cNvPr>
        <xdr:cNvSpPr>
          <a:spLocks noChangeArrowheads="1"/>
        </xdr:cNvSpPr>
      </xdr:nvSpPr>
      <xdr:spPr bwMode="auto">
        <a:xfrm>
          <a:off x="126512" y="228111"/>
          <a:ext cx="8447893" cy="408159"/>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Times New Roman" panose="02020603050405020304" pitchFamily="18" charset="0"/>
              <a:cs typeface="Times New Roman" panose="02020603050405020304" pitchFamily="18" charset="0"/>
            </a:rPr>
            <a:t>Balance</a:t>
          </a:r>
          <a:r>
            <a:rPr lang="fr-FR" sz="1600" b="1" i="0" strike="noStrike" baseline="0">
              <a:solidFill>
                <a:srgbClr val="000000"/>
              </a:solidFill>
              <a:latin typeface="Times New Roman" panose="02020603050405020304" pitchFamily="18" charset="0"/>
              <a:cs typeface="Times New Roman" panose="02020603050405020304" pitchFamily="18" charset="0"/>
            </a:rPr>
            <a:t> des paiements</a:t>
          </a:r>
          <a:endParaRPr lang="fr-FR" sz="1600" b="1" i="0" strike="noStrike">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20514</xdr:colOff>
      <xdr:row>10</xdr:row>
      <xdr:rowOff>43858</xdr:rowOff>
    </xdr:from>
    <xdr:to>
      <xdr:col>12</xdr:col>
      <xdr:colOff>445770</xdr:colOff>
      <xdr:row>13</xdr:row>
      <xdr:rowOff>177304</xdr:rowOff>
    </xdr:to>
    <xdr:grpSp>
      <xdr:nvGrpSpPr>
        <xdr:cNvPr id="5" name="Groupe 4">
          <a:extLst>
            <a:ext uri="{FF2B5EF4-FFF2-40B4-BE49-F238E27FC236}">
              <a16:creationId xmlns:a16="http://schemas.microsoft.com/office/drawing/2014/main" id="{00000000-0008-0000-0E00-000005000000}"/>
            </a:ext>
          </a:extLst>
        </xdr:cNvPr>
        <xdr:cNvGrpSpPr/>
      </xdr:nvGrpSpPr>
      <xdr:grpSpPr>
        <a:xfrm>
          <a:off x="20514" y="1948858"/>
          <a:ext cx="8672319" cy="562071"/>
          <a:chOff x="95248" y="6968273"/>
          <a:chExt cx="6648259" cy="571131"/>
        </a:xfrm>
      </xdr:grpSpPr>
      <xdr:sp macro="" textlink="">
        <xdr:nvSpPr>
          <xdr:cNvPr id="6" name="Texte 96">
            <a:extLst>
              <a:ext uri="{FF2B5EF4-FFF2-40B4-BE49-F238E27FC236}">
                <a16:creationId xmlns:a16="http://schemas.microsoft.com/office/drawing/2014/main" id="{00000000-0008-0000-0E00-000006000000}"/>
              </a:ext>
            </a:extLst>
          </xdr:cNvPr>
          <xdr:cNvSpPr txBox="1">
            <a:spLocks noChangeArrowheads="1"/>
          </xdr:cNvSpPr>
        </xdr:nvSpPr>
        <xdr:spPr bwMode="auto">
          <a:xfrm>
            <a:off x="95248" y="6968273"/>
            <a:ext cx="6648259" cy="571131"/>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7" name="Oval 4">
            <a:extLst>
              <a:ext uri="{FF2B5EF4-FFF2-40B4-BE49-F238E27FC236}">
                <a16:creationId xmlns:a16="http://schemas.microsoft.com/office/drawing/2014/main" id="{00000000-0008-0000-0E00-000007000000}"/>
              </a:ext>
            </a:extLst>
          </xdr:cNvPr>
          <xdr:cNvSpPr>
            <a:spLocks noChangeArrowheads="1"/>
          </xdr:cNvSpPr>
        </xdr:nvSpPr>
        <xdr:spPr bwMode="auto">
          <a:xfrm>
            <a:off x="190503" y="7077807"/>
            <a:ext cx="6295428" cy="402981"/>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Times New Roman" panose="02020603050405020304" pitchFamily="18" charset="0"/>
                <a:cs typeface="Times New Roman" panose="02020603050405020304" pitchFamily="18" charset="0"/>
              </a:rPr>
              <a:t>Le</a:t>
            </a:r>
            <a:r>
              <a:rPr lang="fr-FR" sz="1600" b="1" i="0" strike="noStrike" baseline="0">
                <a:solidFill>
                  <a:srgbClr val="000000"/>
                </a:solidFill>
                <a:latin typeface="Times New Roman" panose="02020603050405020304" pitchFamily="18" charset="0"/>
                <a:cs typeface="Times New Roman" panose="02020603050405020304" pitchFamily="18" charset="0"/>
              </a:rPr>
              <a:t> compte des transactions courantes</a:t>
            </a:r>
            <a:endParaRPr lang="fr-FR" sz="1600" b="1" i="0" strike="noStrike">
              <a:solidFill>
                <a:srgbClr val="00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29309</xdr:colOff>
      <xdr:row>14</xdr:row>
      <xdr:rowOff>38100</xdr:rowOff>
    </xdr:from>
    <xdr:to>
      <xdr:col>3</xdr:col>
      <xdr:colOff>444500</xdr:colOff>
      <xdr:row>28</xdr:row>
      <xdr:rowOff>131886</xdr:rowOff>
    </xdr:to>
    <xdr:sp macro="" textlink="">
      <xdr:nvSpPr>
        <xdr:cNvPr id="8" name="ZoneTexte 7">
          <a:extLst>
            <a:ext uri="{FF2B5EF4-FFF2-40B4-BE49-F238E27FC236}">
              <a16:creationId xmlns:a16="http://schemas.microsoft.com/office/drawing/2014/main" id="{00000000-0008-0000-0E00-000008000000}"/>
            </a:ext>
          </a:extLst>
        </xdr:cNvPr>
        <xdr:cNvSpPr txBox="1"/>
      </xdr:nvSpPr>
      <xdr:spPr>
        <a:xfrm>
          <a:off x="29309" y="2943225"/>
          <a:ext cx="3948966" cy="276078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a:solidFill>
                <a:sysClr val="windowText" lastClr="000000"/>
              </a:solidFill>
              <a:effectLst/>
              <a:latin typeface="Arial" panose="020B0604020202020204" pitchFamily="34" charset="0"/>
              <a:ea typeface="+mn-ea"/>
              <a:cs typeface="Arial" panose="020B0604020202020204" pitchFamily="34" charset="0"/>
            </a:rPr>
            <a:t>Au quatrième trimestre 2025, l’excédent du compte des transactions courantes s’est fortement accru, en lien notamment avec la bonne performance des exportations de biens, en particulier de l’or. En effet, le solde du compte courant est ressorti excédentaire de </a:t>
          </a:r>
          <a:r>
            <a:rPr lang="fr-FR" sz="1100" b="1">
              <a:solidFill>
                <a:sysClr val="windowText" lastClr="000000"/>
              </a:solidFill>
              <a:effectLst/>
              <a:latin typeface="Arial" panose="020B0604020202020204" pitchFamily="34" charset="0"/>
              <a:ea typeface="+mn-ea"/>
              <a:cs typeface="Arial" panose="020B0604020202020204" pitchFamily="34" charset="0"/>
            </a:rPr>
            <a:t>786,4</a:t>
          </a:r>
          <a:r>
            <a:rPr lang="fr-FR" sz="1100">
              <a:solidFill>
                <a:sysClr val="windowText" lastClr="000000"/>
              </a:solidFill>
              <a:effectLst/>
              <a:latin typeface="Arial" panose="020B0604020202020204" pitchFamily="34" charset="0"/>
              <a:ea typeface="+mn-ea"/>
              <a:cs typeface="Arial" panose="020B0604020202020204" pitchFamily="34" charset="0"/>
            </a:rPr>
            <a:t> </a:t>
          </a:r>
          <a:r>
            <a:rPr lang="fr-FR" sz="1100" b="1">
              <a:solidFill>
                <a:sysClr val="windowText" lastClr="000000"/>
              </a:solidFill>
              <a:effectLst/>
              <a:latin typeface="Arial" panose="020B0604020202020204" pitchFamily="34" charset="0"/>
              <a:ea typeface="+mn-ea"/>
              <a:cs typeface="Arial" panose="020B0604020202020204" pitchFamily="34" charset="0"/>
            </a:rPr>
            <a:t>milliards</a:t>
          </a:r>
          <a:r>
            <a:rPr lang="fr-FR" sz="1100">
              <a:solidFill>
                <a:sysClr val="windowText" lastClr="000000"/>
              </a:solidFill>
              <a:effectLst/>
              <a:latin typeface="Arial" panose="020B0604020202020204" pitchFamily="34" charset="0"/>
              <a:ea typeface="+mn-ea"/>
              <a:cs typeface="Arial" panose="020B0604020202020204" pitchFamily="34" charset="0"/>
            </a:rPr>
            <a:t> de FCFA, après un excédent de </a:t>
          </a:r>
          <a:r>
            <a:rPr lang="fr-FR" sz="1100" b="1">
              <a:solidFill>
                <a:sysClr val="windowText" lastClr="000000"/>
              </a:solidFill>
              <a:effectLst/>
              <a:latin typeface="Arial" panose="020B0604020202020204" pitchFamily="34" charset="0"/>
              <a:ea typeface="+mn-ea"/>
              <a:cs typeface="Arial" panose="020B0604020202020204" pitchFamily="34" charset="0"/>
            </a:rPr>
            <a:t>202,7</a:t>
          </a:r>
          <a:r>
            <a:rPr lang="fr-FR" sz="1100">
              <a:solidFill>
                <a:sysClr val="windowText" lastClr="000000"/>
              </a:solidFill>
              <a:effectLst/>
              <a:latin typeface="Arial" panose="020B0604020202020204" pitchFamily="34" charset="0"/>
              <a:ea typeface="+mn-ea"/>
              <a:cs typeface="Arial" panose="020B0604020202020204" pitchFamily="34" charset="0"/>
            </a:rPr>
            <a:t> </a:t>
          </a:r>
          <a:r>
            <a:rPr lang="fr-FR" sz="1100" b="1">
              <a:solidFill>
                <a:sysClr val="windowText" lastClr="000000"/>
              </a:solidFill>
              <a:effectLst/>
              <a:latin typeface="Arial" panose="020B0604020202020204" pitchFamily="34" charset="0"/>
              <a:ea typeface="+mn-ea"/>
              <a:cs typeface="Arial" panose="020B0604020202020204" pitchFamily="34" charset="0"/>
            </a:rPr>
            <a:t>milliards</a:t>
          </a:r>
          <a:r>
            <a:rPr lang="fr-FR" sz="1100">
              <a:solidFill>
                <a:sysClr val="windowText" lastClr="000000"/>
              </a:solidFill>
              <a:effectLst/>
              <a:latin typeface="Arial" panose="020B0604020202020204" pitchFamily="34" charset="0"/>
              <a:ea typeface="+mn-ea"/>
              <a:cs typeface="Arial" panose="020B0604020202020204" pitchFamily="34" charset="0"/>
            </a:rPr>
            <a:t> enregistré au trimestre précédent.</a:t>
          </a:r>
        </a:p>
        <a:p>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Par rapport au quatrième trimestre 2024, le solde du compte des transactions courantes s’est amélioré de </a:t>
          </a:r>
          <a:r>
            <a:rPr lang="fr-FR" sz="1100" b="1">
              <a:solidFill>
                <a:sysClr val="windowText" lastClr="000000"/>
              </a:solidFill>
              <a:effectLst/>
              <a:latin typeface="Arial" panose="020B0604020202020204" pitchFamily="34" charset="0"/>
              <a:ea typeface="+mn-ea"/>
              <a:cs typeface="Arial" panose="020B0604020202020204" pitchFamily="34" charset="0"/>
            </a:rPr>
            <a:t>876,7</a:t>
          </a:r>
          <a:r>
            <a:rPr lang="fr-FR" sz="1100">
              <a:solidFill>
                <a:sysClr val="windowText" lastClr="000000"/>
              </a:solidFill>
              <a:effectLst/>
              <a:latin typeface="Arial" panose="020B0604020202020204" pitchFamily="34" charset="0"/>
              <a:ea typeface="+mn-ea"/>
              <a:cs typeface="Arial" panose="020B0604020202020204" pitchFamily="34" charset="0"/>
            </a:rPr>
            <a:t> </a:t>
          </a:r>
          <a:r>
            <a:rPr lang="fr-FR" sz="1100" b="1">
              <a:solidFill>
                <a:sysClr val="windowText" lastClr="000000"/>
              </a:solidFill>
              <a:effectLst/>
              <a:latin typeface="Arial" panose="020B0604020202020204" pitchFamily="34" charset="0"/>
              <a:ea typeface="+mn-ea"/>
              <a:cs typeface="Arial" panose="020B0604020202020204" pitchFamily="34" charset="0"/>
            </a:rPr>
            <a:t>milliards</a:t>
          </a:r>
          <a:r>
            <a:rPr lang="fr-FR" sz="1100">
              <a:solidFill>
                <a:sysClr val="windowText" lastClr="000000"/>
              </a:solidFill>
              <a:effectLst/>
              <a:latin typeface="Arial" panose="020B0604020202020204" pitchFamily="34" charset="0"/>
              <a:ea typeface="+mn-ea"/>
              <a:cs typeface="Arial" panose="020B0604020202020204" pitchFamily="34" charset="0"/>
            </a:rPr>
            <a:t>, passant d’un déficit de </a:t>
          </a:r>
          <a:r>
            <a:rPr lang="fr-FR" sz="1100" b="1">
              <a:solidFill>
                <a:sysClr val="windowText" lastClr="000000"/>
              </a:solidFill>
              <a:effectLst/>
              <a:latin typeface="Arial" panose="020B0604020202020204" pitchFamily="34" charset="0"/>
              <a:ea typeface="+mn-ea"/>
              <a:cs typeface="Arial" panose="020B0604020202020204" pitchFamily="34" charset="0"/>
            </a:rPr>
            <a:t>-90,3 milliards</a:t>
          </a:r>
          <a:r>
            <a:rPr lang="fr-FR" sz="1100">
              <a:solidFill>
                <a:sysClr val="windowText" lastClr="000000"/>
              </a:solidFill>
              <a:effectLst/>
              <a:latin typeface="Arial" panose="020B0604020202020204" pitchFamily="34" charset="0"/>
              <a:ea typeface="+mn-ea"/>
              <a:cs typeface="Arial" panose="020B0604020202020204" pitchFamily="34" charset="0"/>
            </a:rPr>
            <a:t> à un excédent de </a:t>
          </a:r>
          <a:r>
            <a:rPr lang="fr-FR" sz="1100" b="1">
              <a:solidFill>
                <a:sysClr val="windowText" lastClr="000000"/>
              </a:solidFill>
              <a:effectLst/>
              <a:latin typeface="Arial" panose="020B0604020202020204" pitchFamily="34" charset="0"/>
              <a:ea typeface="+mn-ea"/>
              <a:cs typeface="Arial" panose="020B0604020202020204" pitchFamily="34" charset="0"/>
            </a:rPr>
            <a:t>786,4</a:t>
          </a:r>
          <a:r>
            <a:rPr lang="fr-FR" sz="1100">
              <a:solidFill>
                <a:sysClr val="windowText" lastClr="000000"/>
              </a:solidFill>
              <a:effectLst/>
              <a:latin typeface="Arial" panose="020B0604020202020204" pitchFamily="34" charset="0"/>
              <a:ea typeface="+mn-ea"/>
              <a:cs typeface="Arial" panose="020B0604020202020204" pitchFamily="34" charset="0"/>
            </a:rPr>
            <a:t> </a:t>
          </a:r>
          <a:r>
            <a:rPr lang="fr-FR" sz="1100" b="1">
              <a:solidFill>
                <a:sysClr val="windowText" lastClr="000000"/>
              </a:solidFill>
              <a:effectLst/>
              <a:latin typeface="Arial" panose="020B0604020202020204" pitchFamily="34" charset="0"/>
              <a:ea typeface="+mn-ea"/>
              <a:cs typeface="Arial" panose="020B0604020202020204" pitchFamily="34" charset="0"/>
            </a:rPr>
            <a:t>milliards</a:t>
          </a:r>
          <a:r>
            <a:rPr lang="fr-FR" sz="1100">
              <a:solidFill>
                <a:sysClr val="windowText" lastClr="000000"/>
              </a:solidFill>
              <a:effectLst/>
              <a:latin typeface="Arial" panose="020B0604020202020204" pitchFamily="34" charset="0"/>
              <a:ea typeface="+mn-ea"/>
              <a:cs typeface="Arial" panose="020B0604020202020204" pitchFamily="34" charset="0"/>
            </a:rPr>
            <a:t>. Cette </a:t>
          </a:r>
          <a:r>
            <a:rPr lang="fr-FR" sz="1100" b="1">
              <a:solidFill>
                <a:sysClr val="windowText" lastClr="000000"/>
              </a:solidFill>
              <a:effectLst/>
              <a:latin typeface="Arial" panose="020B0604020202020204" pitchFamily="34" charset="0"/>
              <a:ea typeface="+mn-ea"/>
              <a:cs typeface="Arial" panose="020B0604020202020204" pitchFamily="34" charset="0"/>
            </a:rPr>
            <a:t>évolution</a:t>
          </a:r>
          <a:r>
            <a:rPr lang="fr-FR" sz="1100">
              <a:solidFill>
                <a:sysClr val="windowText" lastClr="000000"/>
              </a:solidFill>
              <a:effectLst/>
              <a:latin typeface="Arial" panose="020B0604020202020204" pitchFamily="34" charset="0"/>
              <a:ea typeface="+mn-ea"/>
              <a:cs typeface="Arial" panose="020B0604020202020204" pitchFamily="34" charset="0"/>
            </a:rPr>
            <a:t> résulte essentiellement de l’inversion du solde du compte des biens et services, conjuguée à une atténuation du déficit du revenu primaire.</a:t>
          </a:r>
        </a:p>
        <a:p>
          <a:pPr algn="just"/>
          <a:endParaRPr lang="fr-FR"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26458</xdr:colOff>
      <xdr:row>28</xdr:row>
      <xdr:rowOff>153866</xdr:rowOff>
    </xdr:from>
    <xdr:to>
      <xdr:col>13</xdr:col>
      <xdr:colOff>0</xdr:colOff>
      <xdr:row>53</xdr:row>
      <xdr:rowOff>0</xdr:rowOff>
    </xdr:to>
    <xdr:sp macro="" textlink="">
      <xdr:nvSpPr>
        <xdr:cNvPr id="9" name="ZoneTexte 8">
          <a:extLst>
            <a:ext uri="{FF2B5EF4-FFF2-40B4-BE49-F238E27FC236}">
              <a16:creationId xmlns:a16="http://schemas.microsoft.com/office/drawing/2014/main" id="{00000000-0008-0000-0E00-000009000000}"/>
            </a:ext>
          </a:extLst>
        </xdr:cNvPr>
        <xdr:cNvSpPr txBox="1"/>
      </xdr:nvSpPr>
      <xdr:spPr>
        <a:xfrm>
          <a:off x="26458" y="5725991"/>
          <a:ext cx="8679392" cy="510393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a:solidFill>
                <a:sysClr val="windowText" lastClr="000000"/>
              </a:solidFill>
              <a:effectLst/>
              <a:latin typeface="Arial" panose="020B0604020202020204" pitchFamily="34" charset="0"/>
              <a:ea typeface="+mn-ea"/>
              <a:cs typeface="Arial" panose="020B0604020202020204" pitchFamily="34" charset="0"/>
            </a:rPr>
            <a:t>Au quatrième trimestre 2025, l’excédent de la balance des biens s’est nettement renforcé, en progressant de </a:t>
          </a:r>
          <a:r>
            <a:rPr lang="fr-FR" sz="1100" b="1">
              <a:solidFill>
                <a:sysClr val="windowText" lastClr="000000"/>
              </a:solidFill>
              <a:effectLst/>
              <a:latin typeface="Arial" panose="020B0604020202020204" pitchFamily="34" charset="0"/>
              <a:ea typeface="+mn-ea"/>
              <a:cs typeface="Arial" panose="020B0604020202020204" pitchFamily="34" charset="0"/>
            </a:rPr>
            <a:t>596,8 milliards</a:t>
          </a:r>
          <a:r>
            <a:rPr lang="fr-FR" sz="1100">
              <a:solidFill>
                <a:sysClr val="windowText" lastClr="000000"/>
              </a:solidFill>
              <a:effectLst/>
              <a:latin typeface="Arial" panose="020B0604020202020204" pitchFamily="34" charset="0"/>
              <a:ea typeface="+mn-ea"/>
              <a:cs typeface="Arial" panose="020B0604020202020204" pitchFamily="34" charset="0"/>
            </a:rPr>
            <a:t> en variation trimestrielle pour s’établir à </a:t>
          </a:r>
          <a:r>
            <a:rPr lang="fr-FR" sz="1100" b="1">
              <a:solidFill>
                <a:sysClr val="windowText" lastClr="000000"/>
              </a:solidFill>
              <a:effectLst/>
              <a:latin typeface="Arial" panose="020B0604020202020204" pitchFamily="34" charset="0"/>
              <a:ea typeface="+mn-ea"/>
              <a:cs typeface="Arial" panose="020B0604020202020204" pitchFamily="34" charset="0"/>
            </a:rPr>
            <a:t>1 038,4 milliards</a:t>
          </a:r>
          <a:r>
            <a:rPr lang="fr-FR" sz="1100">
              <a:solidFill>
                <a:sysClr val="windowText" lastClr="000000"/>
              </a:solidFill>
              <a:effectLst/>
              <a:latin typeface="Arial" panose="020B0604020202020204" pitchFamily="34" charset="0"/>
              <a:ea typeface="+mn-ea"/>
              <a:cs typeface="Arial" panose="020B0604020202020204" pitchFamily="34" charset="0"/>
            </a:rPr>
            <a:t> de FCFA, après </a:t>
          </a:r>
          <a:r>
            <a:rPr lang="fr-FR" sz="1100" b="1">
              <a:solidFill>
                <a:sysClr val="windowText" lastClr="000000"/>
              </a:solidFill>
              <a:effectLst/>
              <a:latin typeface="Arial" panose="020B0604020202020204" pitchFamily="34" charset="0"/>
              <a:ea typeface="+mn-ea"/>
              <a:cs typeface="Arial" panose="020B0604020202020204" pitchFamily="34" charset="0"/>
            </a:rPr>
            <a:t>441,6 milliards</a:t>
          </a:r>
          <a:r>
            <a:rPr lang="fr-FR" sz="1100">
              <a:solidFill>
                <a:sysClr val="windowText" lastClr="000000"/>
              </a:solidFill>
              <a:effectLst/>
              <a:latin typeface="Arial" panose="020B0604020202020204" pitchFamily="34" charset="0"/>
              <a:ea typeface="+mn-ea"/>
              <a:cs typeface="Arial" panose="020B0604020202020204" pitchFamily="34" charset="0"/>
            </a:rPr>
            <a:t> au trimestre précédent. Cette amélioration est en lien avec la forte hausse des exportations de biens, notamment de l’or, dans un contexte de bonne tenue des cours internationaux et d’augmentation des volumes exportés.</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Les exportations de biens, en forte progression, ont été soutenues principalement par les expéditions d’or, qui continuent de bénéficier à la fois d’un effet prix favorable et d’une hausse des quantités exportées. D’autres produits d’exportation, notamment agricoles, ont également contribué à cette dynamique, bien que dans une moindre mesure.</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En variation annuelle, l’excédent de la balance des biens s’est amélioré de </a:t>
          </a:r>
          <a:r>
            <a:rPr lang="fr-FR" sz="1100" b="1">
              <a:solidFill>
                <a:sysClr val="windowText" lastClr="000000"/>
              </a:solidFill>
              <a:effectLst/>
              <a:latin typeface="Arial" panose="020B0604020202020204" pitchFamily="34" charset="0"/>
              <a:ea typeface="+mn-ea"/>
              <a:cs typeface="Arial" panose="020B0604020202020204" pitchFamily="34" charset="0"/>
            </a:rPr>
            <a:t>984,3 milliard</a:t>
          </a:r>
          <a:r>
            <a:rPr lang="fr-FR" sz="1100">
              <a:solidFill>
                <a:sysClr val="windowText" lastClr="000000"/>
              </a:solidFill>
              <a:effectLst/>
              <a:latin typeface="Arial" panose="020B0604020202020204" pitchFamily="34" charset="0"/>
              <a:ea typeface="+mn-ea"/>
              <a:cs typeface="Arial" panose="020B0604020202020204" pitchFamily="34" charset="0"/>
            </a:rPr>
            <a:t>s, traduisant un renforcement significatif de la position extérieure commerciale du pays, en lien avec la performance des exportations.</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S’agissant des services, le déficit s’est légèrement aggravé, en s’établissant à </a:t>
          </a:r>
          <a:r>
            <a:rPr lang="fr-FR" sz="1100" b="1">
              <a:solidFill>
                <a:sysClr val="windowText" lastClr="000000"/>
              </a:solidFill>
              <a:effectLst/>
              <a:latin typeface="Arial" panose="020B0604020202020204" pitchFamily="34" charset="0"/>
              <a:ea typeface="+mn-ea"/>
              <a:cs typeface="Arial" panose="020B0604020202020204" pitchFamily="34" charset="0"/>
            </a:rPr>
            <a:t>141,3 milliards</a:t>
          </a:r>
          <a:r>
            <a:rPr lang="fr-FR" sz="1100">
              <a:solidFill>
                <a:sysClr val="windowText" lastClr="000000"/>
              </a:solidFill>
              <a:effectLst/>
              <a:latin typeface="Arial" panose="020B0604020202020204" pitchFamily="34" charset="0"/>
              <a:ea typeface="+mn-ea"/>
              <a:cs typeface="Arial" panose="020B0604020202020204" pitchFamily="34" charset="0"/>
            </a:rPr>
            <a:t>, contre </a:t>
          </a:r>
          <a:r>
            <a:rPr lang="fr-FR" sz="1100" b="1">
              <a:solidFill>
                <a:sysClr val="windowText" lastClr="000000"/>
              </a:solidFill>
              <a:effectLst/>
              <a:latin typeface="Arial" panose="020B0604020202020204" pitchFamily="34" charset="0"/>
              <a:ea typeface="+mn-ea"/>
              <a:cs typeface="Arial" panose="020B0604020202020204" pitchFamily="34" charset="0"/>
            </a:rPr>
            <a:t>135,2 milliards </a:t>
          </a:r>
          <a:r>
            <a:rPr lang="fr-FR" sz="1100">
              <a:solidFill>
                <a:sysClr val="windowText" lastClr="000000"/>
              </a:solidFill>
              <a:effectLst/>
              <a:latin typeface="Arial" panose="020B0604020202020204" pitchFamily="34" charset="0"/>
              <a:ea typeface="+mn-ea"/>
              <a:cs typeface="Arial" panose="020B0604020202020204" pitchFamily="34" charset="0"/>
            </a:rPr>
            <a:t>au trimestre précédent, soit une dégradation de </a:t>
          </a:r>
          <a:r>
            <a:rPr lang="fr-FR" sz="1100" b="1">
              <a:solidFill>
                <a:sysClr val="windowText" lastClr="000000"/>
              </a:solidFill>
              <a:effectLst/>
              <a:latin typeface="Arial" panose="020B0604020202020204" pitchFamily="34" charset="0"/>
              <a:ea typeface="+mn-ea"/>
              <a:cs typeface="Arial" panose="020B0604020202020204" pitchFamily="34" charset="0"/>
            </a:rPr>
            <a:t>6,1 milliards</a:t>
          </a:r>
          <a:r>
            <a:rPr lang="fr-FR" sz="1100">
              <a:solidFill>
                <a:sysClr val="windowText" lastClr="000000"/>
              </a:solidFill>
              <a:effectLst/>
              <a:latin typeface="Arial" panose="020B0604020202020204" pitchFamily="34" charset="0"/>
              <a:ea typeface="+mn-ea"/>
              <a:cs typeface="Arial" panose="020B0604020202020204" pitchFamily="34" charset="0"/>
            </a:rPr>
            <a:t>. Cette évolution est principalement imputable à la hausse des coûts des services de transport, en lien avec l’intensification des échanges commerciaux et le renchérissement du fret international.</a:t>
          </a:r>
        </a:p>
        <a:p>
          <a:pPr algn="just"/>
          <a:r>
            <a:rPr lang="fr-FR" sz="1100">
              <a:solidFill>
                <a:sysClr val="windowText" lastClr="000000"/>
              </a:solidFill>
              <a:effectLst/>
              <a:latin typeface="Arial" panose="020B0604020202020204" pitchFamily="34" charset="0"/>
              <a:ea typeface="+mn-ea"/>
              <a:cs typeface="Arial" panose="020B0604020202020204" pitchFamily="34" charset="0"/>
            </a:rPr>
            <a:t>En glissement annuel, le déficit de la balance des services s’est creusé de </a:t>
          </a:r>
          <a:r>
            <a:rPr lang="fr-FR" sz="1100" b="1">
              <a:solidFill>
                <a:sysClr val="windowText" lastClr="000000"/>
              </a:solidFill>
              <a:effectLst/>
              <a:latin typeface="Arial" panose="020B0604020202020204" pitchFamily="34" charset="0"/>
              <a:ea typeface="+mn-ea"/>
              <a:cs typeface="Arial" panose="020B0604020202020204" pitchFamily="34" charset="0"/>
            </a:rPr>
            <a:t>10,9 milliards</a:t>
          </a:r>
          <a:r>
            <a:rPr lang="fr-FR" sz="1100">
              <a:solidFill>
                <a:sysClr val="windowText" lastClr="000000"/>
              </a:solidFill>
              <a:effectLst/>
              <a:latin typeface="Arial" panose="020B0604020202020204" pitchFamily="34" charset="0"/>
              <a:ea typeface="+mn-ea"/>
              <a:cs typeface="Arial" panose="020B0604020202020204" pitchFamily="34" charset="0"/>
            </a:rPr>
            <a:t>, sous l’effet de la progression des importations de services, notamment de transport.</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Le déficit du revenu primaire est demeuré quasi stable, s’établissant à </a:t>
          </a:r>
          <a:r>
            <a:rPr lang="fr-FR" sz="1100" b="1">
              <a:solidFill>
                <a:sysClr val="windowText" lastClr="000000"/>
              </a:solidFill>
              <a:effectLst/>
              <a:latin typeface="Arial" panose="020B0604020202020204" pitchFamily="34" charset="0"/>
              <a:ea typeface="+mn-ea"/>
              <a:cs typeface="Arial" panose="020B0604020202020204" pitchFamily="34" charset="0"/>
            </a:rPr>
            <a:t>-212,9 milliards</a:t>
          </a:r>
          <a:r>
            <a:rPr lang="fr-FR" sz="1100">
              <a:solidFill>
                <a:sysClr val="windowText" lastClr="000000"/>
              </a:solidFill>
              <a:effectLst/>
              <a:latin typeface="Arial" panose="020B0604020202020204" pitchFamily="34" charset="0"/>
              <a:ea typeface="+mn-ea"/>
              <a:cs typeface="Arial" panose="020B0604020202020204" pitchFamily="34" charset="0"/>
            </a:rPr>
            <a:t> contre </a:t>
          </a:r>
          <a:r>
            <a:rPr lang="fr-FR" sz="1100" b="1">
              <a:solidFill>
                <a:sysClr val="windowText" lastClr="000000"/>
              </a:solidFill>
              <a:effectLst/>
              <a:latin typeface="Arial" panose="020B0604020202020204" pitchFamily="34" charset="0"/>
              <a:ea typeface="+mn-ea"/>
              <a:cs typeface="Arial" panose="020B0604020202020204" pitchFamily="34" charset="0"/>
            </a:rPr>
            <a:t>-213,1 milliards</a:t>
          </a:r>
          <a:r>
            <a:rPr lang="fr-FR" sz="1100">
              <a:solidFill>
                <a:sysClr val="windowText" lastClr="000000"/>
              </a:solidFill>
              <a:effectLst/>
              <a:latin typeface="Arial" panose="020B0604020202020204" pitchFamily="34" charset="0"/>
              <a:ea typeface="+mn-ea"/>
              <a:cs typeface="Arial" panose="020B0604020202020204" pitchFamily="34" charset="0"/>
            </a:rPr>
            <a:t> au trimestre précédent. Cette légère amélioration est en lien avec la baisse des paiements d’intérêts sur la dette publique, qui se sont établis à </a:t>
          </a:r>
          <a:r>
            <a:rPr lang="fr-FR" sz="1100" b="1">
              <a:solidFill>
                <a:sysClr val="windowText" lastClr="000000"/>
              </a:solidFill>
              <a:effectLst/>
              <a:latin typeface="Arial" panose="020B0604020202020204" pitchFamily="34" charset="0"/>
              <a:ea typeface="+mn-ea"/>
              <a:cs typeface="Arial" panose="020B0604020202020204" pitchFamily="34" charset="0"/>
            </a:rPr>
            <a:t>-41,4 milliards</a:t>
          </a:r>
          <a:r>
            <a:rPr lang="fr-FR" sz="1100">
              <a:solidFill>
                <a:sysClr val="windowText" lastClr="000000"/>
              </a:solidFill>
              <a:effectLst/>
              <a:latin typeface="Arial" panose="020B0604020202020204" pitchFamily="34" charset="0"/>
              <a:ea typeface="+mn-ea"/>
              <a:cs typeface="Arial" panose="020B0604020202020204" pitchFamily="34" charset="0"/>
            </a:rPr>
            <a:t>, contre        </a:t>
          </a:r>
          <a:r>
            <a:rPr lang="fr-FR" sz="1100" b="1">
              <a:solidFill>
                <a:sysClr val="windowText" lastClr="000000"/>
              </a:solidFill>
              <a:effectLst/>
              <a:latin typeface="Arial" panose="020B0604020202020204" pitchFamily="34" charset="0"/>
              <a:ea typeface="+mn-ea"/>
              <a:cs typeface="Arial" panose="020B0604020202020204" pitchFamily="34" charset="0"/>
            </a:rPr>
            <a:t>-54,6 milliards</a:t>
          </a:r>
          <a:r>
            <a:rPr lang="fr-FR" sz="1100">
              <a:solidFill>
                <a:sysClr val="windowText" lastClr="000000"/>
              </a:solidFill>
              <a:effectLst/>
              <a:latin typeface="Arial" panose="020B0604020202020204" pitchFamily="34" charset="0"/>
              <a:ea typeface="+mn-ea"/>
              <a:cs typeface="Arial" panose="020B0604020202020204" pitchFamily="34" charset="0"/>
            </a:rPr>
            <a:t> au trimestre précédent.</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En variation annuelle, le déficit du revenu primaire s’est accentué de </a:t>
          </a:r>
          <a:r>
            <a:rPr lang="fr-FR" sz="1100" b="1">
              <a:solidFill>
                <a:sysClr val="windowText" lastClr="000000"/>
              </a:solidFill>
              <a:effectLst/>
              <a:latin typeface="Arial" panose="020B0604020202020204" pitchFamily="34" charset="0"/>
              <a:ea typeface="+mn-ea"/>
              <a:cs typeface="Arial" panose="020B0604020202020204" pitchFamily="34" charset="0"/>
            </a:rPr>
            <a:t>65,5 milliards</a:t>
          </a:r>
          <a:r>
            <a:rPr lang="fr-FR" sz="1100">
              <a:solidFill>
                <a:sysClr val="windowText" lastClr="000000"/>
              </a:solidFill>
              <a:effectLst/>
              <a:latin typeface="Arial" panose="020B0604020202020204" pitchFamily="34" charset="0"/>
              <a:ea typeface="+mn-ea"/>
              <a:cs typeface="Arial" panose="020B0604020202020204" pitchFamily="34" charset="0"/>
            </a:rPr>
            <a:t>, traduisant une augmentation des revenus versés aux non-résidents, en lien notamment avec la bonne performance des investissements étrangers.</a:t>
          </a:r>
        </a:p>
        <a:p>
          <a:pPr algn="just"/>
          <a:r>
            <a:rPr lang="fr-FR" sz="1100">
              <a:solidFill>
                <a:sysClr val="windowText" lastClr="000000"/>
              </a:solidFill>
              <a:effectLst/>
              <a:latin typeface="Arial" panose="020B0604020202020204" pitchFamily="34" charset="0"/>
              <a:ea typeface="+mn-ea"/>
              <a:cs typeface="Arial" panose="020B0604020202020204" pitchFamily="34" charset="0"/>
            </a:rPr>
            <a:t>L’excédent du revenu secondaire s’est replié, passant de </a:t>
          </a:r>
          <a:r>
            <a:rPr lang="fr-FR" sz="1100" b="1">
              <a:solidFill>
                <a:sysClr val="windowText" lastClr="000000"/>
              </a:solidFill>
              <a:effectLst/>
              <a:latin typeface="Arial" panose="020B0604020202020204" pitchFamily="34" charset="0"/>
              <a:ea typeface="+mn-ea"/>
              <a:cs typeface="Arial" panose="020B0604020202020204" pitchFamily="34" charset="0"/>
            </a:rPr>
            <a:t>109,5 milliards</a:t>
          </a:r>
          <a:r>
            <a:rPr lang="fr-FR" sz="1100">
              <a:solidFill>
                <a:sysClr val="windowText" lastClr="000000"/>
              </a:solidFill>
              <a:effectLst/>
              <a:latin typeface="Arial" panose="020B0604020202020204" pitchFamily="34" charset="0"/>
              <a:ea typeface="+mn-ea"/>
              <a:cs typeface="Arial" panose="020B0604020202020204" pitchFamily="34" charset="0"/>
            </a:rPr>
            <a:t> au troisième trimestre 2025 à </a:t>
          </a:r>
          <a:r>
            <a:rPr lang="fr-FR" sz="1100" b="1">
              <a:solidFill>
                <a:sysClr val="windowText" lastClr="000000"/>
              </a:solidFill>
              <a:effectLst/>
              <a:latin typeface="Arial" panose="020B0604020202020204" pitchFamily="34" charset="0"/>
              <a:ea typeface="+mn-ea"/>
              <a:cs typeface="Arial" panose="020B0604020202020204" pitchFamily="34" charset="0"/>
            </a:rPr>
            <a:t>102,2 milliards</a:t>
          </a:r>
          <a:r>
            <a:rPr lang="fr-FR" sz="1100">
              <a:solidFill>
                <a:sysClr val="windowText" lastClr="000000"/>
              </a:solidFill>
              <a:effectLst/>
              <a:latin typeface="Arial" panose="020B0604020202020204" pitchFamily="34" charset="0"/>
              <a:ea typeface="+mn-ea"/>
              <a:cs typeface="Arial" panose="020B0604020202020204" pitchFamily="34" charset="0"/>
            </a:rPr>
            <a:t> au quatrième trimestre, soit une baisse de </a:t>
          </a:r>
          <a:r>
            <a:rPr lang="fr-FR" sz="1100" b="1">
              <a:solidFill>
                <a:sysClr val="windowText" lastClr="000000"/>
              </a:solidFill>
              <a:effectLst/>
              <a:latin typeface="Arial" panose="020B0604020202020204" pitchFamily="34" charset="0"/>
              <a:ea typeface="+mn-ea"/>
              <a:cs typeface="Arial" panose="020B0604020202020204" pitchFamily="34" charset="0"/>
            </a:rPr>
            <a:t>7,3 milliards</a:t>
          </a:r>
          <a:r>
            <a:rPr lang="fr-FR" sz="1100">
              <a:solidFill>
                <a:sysClr val="windowText" lastClr="000000"/>
              </a:solidFill>
              <a:effectLst/>
              <a:latin typeface="Arial" panose="020B0604020202020204" pitchFamily="34" charset="0"/>
              <a:ea typeface="+mn-ea"/>
              <a:cs typeface="Arial" panose="020B0604020202020204" pitchFamily="34" charset="0"/>
            </a:rPr>
            <a:t>. Cette évolution s’explique principalement par la diminution des transferts courants reçus, notamment les envois de fonds des travailleurs migrants.</a:t>
          </a:r>
        </a:p>
        <a:p>
          <a:pPr algn="just"/>
          <a:endParaRPr lang="fr-FR" sz="1100">
            <a:solidFill>
              <a:sysClr val="windowText" lastClr="000000"/>
            </a:solidFill>
            <a:effectLst/>
            <a:latin typeface="Arial" panose="020B0604020202020204" pitchFamily="34" charset="0"/>
            <a:ea typeface="+mn-ea"/>
            <a:cs typeface="Arial" panose="020B0604020202020204" pitchFamily="34" charset="0"/>
          </a:endParaRPr>
        </a:p>
        <a:p>
          <a:pPr algn="just"/>
          <a:r>
            <a:rPr lang="fr-FR" sz="1100">
              <a:solidFill>
                <a:sysClr val="windowText" lastClr="000000"/>
              </a:solidFill>
              <a:effectLst/>
              <a:latin typeface="Arial" panose="020B0604020202020204" pitchFamily="34" charset="0"/>
              <a:ea typeface="+mn-ea"/>
              <a:cs typeface="Arial" panose="020B0604020202020204" pitchFamily="34" charset="0"/>
            </a:rPr>
            <a:t>En glissement annuel, l’excédent du revenu secondaire s’est contracté de </a:t>
          </a:r>
          <a:r>
            <a:rPr lang="fr-FR" sz="1100" b="1">
              <a:solidFill>
                <a:sysClr val="windowText" lastClr="000000"/>
              </a:solidFill>
              <a:effectLst/>
              <a:latin typeface="Arial" panose="020B0604020202020204" pitchFamily="34" charset="0"/>
              <a:ea typeface="+mn-ea"/>
              <a:cs typeface="Arial" panose="020B0604020202020204" pitchFamily="34" charset="0"/>
            </a:rPr>
            <a:t>31,3 milliards</a:t>
          </a:r>
          <a:r>
            <a:rPr lang="fr-FR" sz="1100">
              <a:solidFill>
                <a:sysClr val="windowText" lastClr="000000"/>
              </a:solidFill>
              <a:effectLst/>
              <a:latin typeface="Arial" panose="020B0604020202020204" pitchFamily="34" charset="0"/>
              <a:ea typeface="+mn-ea"/>
              <a:cs typeface="Arial" panose="020B0604020202020204" pitchFamily="34" charset="0"/>
            </a:rPr>
            <a:t>, en lien avec le recul des transferts courants, aussi bien en faveur des administrations publiques que des autres secteurs.</a:t>
          </a:r>
        </a:p>
        <a:p>
          <a:pPr algn="just"/>
          <a:endParaRPr lang="fr-FR"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24081</xdr:colOff>
      <xdr:row>53</xdr:row>
      <xdr:rowOff>13579</xdr:rowOff>
    </xdr:from>
    <xdr:to>
      <xdr:col>13</xdr:col>
      <xdr:colOff>2540</xdr:colOff>
      <xdr:row>55</xdr:row>
      <xdr:rowOff>54610</xdr:rowOff>
    </xdr:to>
    <xdr:grpSp>
      <xdr:nvGrpSpPr>
        <xdr:cNvPr id="10" name="Groupe 9">
          <a:extLst>
            <a:ext uri="{FF2B5EF4-FFF2-40B4-BE49-F238E27FC236}">
              <a16:creationId xmlns:a16="http://schemas.microsoft.com/office/drawing/2014/main" id="{00000000-0008-0000-0E00-00000A000000}"/>
            </a:ext>
          </a:extLst>
        </xdr:cNvPr>
        <xdr:cNvGrpSpPr/>
      </xdr:nvGrpSpPr>
      <xdr:grpSpPr>
        <a:xfrm>
          <a:off x="24081" y="10856204"/>
          <a:ext cx="8670022" cy="422031"/>
          <a:chOff x="18328" y="27432000"/>
          <a:chExt cx="7024278" cy="490904"/>
        </a:xfrm>
        <a:solidFill>
          <a:schemeClr val="accent6">
            <a:lumMod val="40000"/>
            <a:lumOff val="60000"/>
          </a:schemeClr>
        </a:solidFill>
      </xdr:grpSpPr>
      <xdr:sp macro="" textlink="">
        <xdr:nvSpPr>
          <xdr:cNvPr id="11" name="Texte 96">
            <a:extLst>
              <a:ext uri="{FF2B5EF4-FFF2-40B4-BE49-F238E27FC236}">
                <a16:creationId xmlns:a16="http://schemas.microsoft.com/office/drawing/2014/main" id="{00000000-0008-0000-0E00-00000B000000}"/>
              </a:ext>
            </a:extLst>
          </xdr:cNvPr>
          <xdr:cNvSpPr txBox="1">
            <a:spLocks noChangeArrowheads="1"/>
          </xdr:cNvSpPr>
        </xdr:nvSpPr>
        <xdr:spPr bwMode="auto">
          <a:xfrm>
            <a:off x="18328" y="27432000"/>
            <a:ext cx="7024278" cy="490904"/>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12" name="Oval 4">
            <a:extLst>
              <a:ext uri="{FF2B5EF4-FFF2-40B4-BE49-F238E27FC236}">
                <a16:creationId xmlns:a16="http://schemas.microsoft.com/office/drawing/2014/main" id="{00000000-0008-0000-0E00-00000C000000}"/>
              </a:ext>
            </a:extLst>
          </xdr:cNvPr>
          <xdr:cNvSpPr>
            <a:spLocks noChangeArrowheads="1"/>
          </xdr:cNvSpPr>
        </xdr:nvSpPr>
        <xdr:spPr bwMode="auto">
          <a:xfrm>
            <a:off x="194545" y="27489331"/>
            <a:ext cx="6629217" cy="393277"/>
          </a:xfrm>
          <a:prstGeom prst="ellipse">
            <a:avLst/>
          </a:prstGeom>
          <a:grp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Arial" panose="020B0604020202020204" pitchFamily="34" charset="0"/>
                <a:cs typeface="Arial" panose="020B0604020202020204" pitchFamily="34" charset="0"/>
              </a:rPr>
              <a:t>Le</a:t>
            </a:r>
            <a:r>
              <a:rPr lang="fr-FR" sz="1600" b="1" i="0" strike="noStrike" baseline="0">
                <a:solidFill>
                  <a:srgbClr val="000000"/>
                </a:solidFill>
                <a:latin typeface="Arial" panose="020B0604020202020204" pitchFamily="34" charset="0"/>
                <a:cs typeface="Arial" panose="020B0604020202020204" pitchFamily="34" charset="0"/>
              </a:rPr>
              <a:t> compte  de capital</a:t>
            </a:r>
            <a:endParaRPr lang="fr-FR" sz="1600" b="1" i="0" strike="noStrike">
              <a:solidFill>
                <a:srgbClr val="000000"/>
              </a:solidFill>
              <a:latin typeface="Arial" panose="020B0604020202020204" pitchFamily="34" charset="0"/>
              <a:cs typeface="Arial" panose="020B0604020202020204" pitchFamily="34" charset="0"/>
            </a:endParaRPr>
          </a:p>
        </xdr:txBody>
      </xdr:sp>
    </xdr:grpSp>
    <xdr:clientData/>
  </xdr:twoCellAnchor>
  <xdr:twoCellAnchor>
    <xdr:from>
      <xdr:col>0</xdr:col>
      <xdr:colOff>25401</xdr:colOff>
      <xdr:row>55</xdr:row>
      <xdr:rowOff>83820</xdr:rowOff>
    </xdr:from>
    <xdr:to>
      <xdr:col>3</xdr:col>
      <xdr:colOff>622301</xdr:colOff>
      <xdr:row>75</xdr:row>
      <xdr:rowOff>29308</xdr:rowOff>
    </xdr:to>
    <xdr:sp macro="" textlink="">
      <xdr:nvSpPr>
        <xdr:cNvPr id="13" name="ZoneTexte 12">
          <a:extLst>
            <a:ext uri="{FF2B5EF4-FFF2-40B4-BE49-F238E27FC236}">
              <a16:creationId xmlns:a16="http://schemas.microsoft.com/office/drawing/2014/main" id="{00000000-0008-0000-0E00-00000D000000}"/>
            </a:ext>
          </a:extLst>
        </xdr:cNvPr>
        <xdr:cNvSpPr txBox="1"/>
      </xdr:nvSpPr>
      <xdr:spPr>
        <a:xfrm>
          <a:off x="25401" y="11294745"/>
          <a:ext cx="4130675" cy="373643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a:latin typeface="Arial" panose="020B0604020202020204" pitchFamily="34" charset="0"/>
              <a:cs typeface="Arial" panose="020B0604020202020204" pitchFamily="34" charset="0"/>
            </a:rPr>
            <a:t>Au </a:t>
          </a:r>
          <a:r>
            <a:rPr lang="fr-FR" b="1">
              <a:latin typeface="Arial" panose="020B0604020202020204" pitchFamily="34" charset="0"/>
              <a:cs typeface="Arial" panose="020B0604020202020204" pitchFamily="34" charset="0"/>
            </a:rPr>
            <a:t>quatrième trimestre 2025</a:t>
          </a:r>
          <a:r>
            <a:rPr lang="fr-FR">
              <a:latin typeface="Arial" panose="020B0604020202020204" pitchFamily="34" charset="0"/>
              <a:cs typeface="Arial" panose="020B0604020202020204" pitchFamily="34" charset="0"/>
            </a:rPr>
            <a:t>, l’excédent des transferts en capital s’est </a:t>
          </a:r>
          <a:r>
            <a:rPr lang="fr-FR" b="1">
              <a:latin typeface="Arial" panose="020B0604020202020204" pitchFamily="34" charset="0"/>
              <a:cs typeface="Arial" panose="020B0604020202020204" pitchFamily="34" charset="0"/>
            </a:rPr>
            <a:t>nettement accru</a:t>
          </a:r>
          <a:r>
            <a:rPr lang="fr-FR">
              <a:latin typeface="Arial" panose="020B0604020202020204" pitchFamily="34" charset="0"/>
              <a:cs typeface="Arial" panose="020B0604020202020204" pitchFamily="34" charset="0"/>
            </a:rPr>
            <a:t>, en progressant de </a:t>
          </a:r>
          <a:r>
            <a:rPr lang="fr-FR" b="1">
              <a:latin typeface="Arial" panose="020B0604020202020204" pitchFamily="34" charset="0"/>
              <a:cs typeface="Arial" panose="020B0604020202020204" pitchFamily="34" charset="0"/>
            </a:rPr>
            <a:t>49,5 milliards</a:t>
          </a:r>
          <a:r>
            <a:rPr lang="fr-FR">
              <a:latin typeface="Arial" panose="020B0604020202020204" pitchFamily="34" charset="0"/>
              <a:cs typeface="Arial" panose="020B0604020202020204" pitchFamily="34" charset="0"/>
            </a:rPr>
            <a:t> par rapport au trimestre précédent, pour s’établir à </a:t>
          </a:r>
          <a:r>
            <a:rPr lang="fr-FR" b="1">
              <a:latin typeface="Arial" panose="020B0604020202020204" pitchFamily="34" charset="0"/>
              <a:cs typeface="Arial" panose="020B0604020202020204" pitchFamily="34" charset="0"/>
            </a:rPr>
            <a:t>88,5 milliards de FCFA</a:t>
          </a:r>
          <a:r>
            <a:rPr lang="fr-FR">
              <a:latin typeface="Arial" panose="020B0604020202020204" pitchFamily="34" charset="0"/>
              <a:cs typeface="Arial" panose="020B0604020202020204" pitchFamily="34" charset="0"/>
            </a:rPr>
            <a:t>, après </a:t>
          </a:r>
          <a:r>
            <a:rPr lang="fr-FR" b="1">
              <a:latin typeface="Arial" panose="020B0604020202020204" pitchFamily="34" charset="0"/>
              <a:cs typeface="Arial" panose="020B0604020202020204" pitchFamily="34" charset="0"/>
            </a:rPr>
            <a:t>39,0 milliards</a:t>
          </a:r>
          <a:r>
            <a:rPr lang="fr-FR">
              <a:latin typeface="Arial" panose="020B0604020202020204" pitchFamily="34" charset="0"/>
              <a:cs typeface="Arial" panose="020B0604020202020204" pitchFamily="34" charset="0"/>
            </a:rPr>
            <a:t> au troisième trimestre 2025. Cette évolution est principalement imputable à la hausse des transferts en capital reçus par l’Administration publique, notamment sous forme de dons-projets.</a:t>
          </a:r>
        </a:p>
        <a:p>
          <a:pPr algn="just"/>
          <a:endParaRPr lang="fr-FR">
            <a:latin typeface="Arial" panose="020B0604020202020204" pitchFamily="34" charset="0"/>
            <a:cs typeface="Arial" panose="020B0604020202020204" pitchFamily="34" charset="0"/>
          </a:endParaRPr>
        </a:p>
        <a:p>
          <a:pPr algn="just"/>
          <a:r>
            <a:rPr lang="fr-FR">
              <a:latin typeface="Arial" panose="020B0604020202020204" pitchFamily="34" charset="0"/>
              <a:cs typeface="Arial" panose="020B0604020202020204" pitchFamily="34" charset="0"/>
            </a:rPr>
            <a:t>En glissement annuel, l’excédent des transferts en capital a également enregistré une </a:t>
          </a:r>
          <a:r>
            <a:rPr lang="fr-FR" b="1">
              <a:latin typeface="Arial" panose="020B0604020202020204" pitchFamily="34" charset="0"/>
              <a:cs typeface="Arial" panose="020B0604020202020204" pitchFamily="34" charset="0"/>
            </a:rPr>
            <a:t>hausse de 22,9 milliards</a:t>
          </a:r>
          <a:r>
            <a:rPr lang="fr-FR">
              <a:latin typeface="Arial" panose="020B0604020202020204" pitchFamily="34" charset="0"/>
              <a:cs typeface="Arial" panose="020B0604020202020204" pitchFamily="34" charset="0"/>
            </a:rPr>
            <a:t>, traduisant une amélioration des mobilisations de ressources extérieures en capital, en particulier en faveur du secteur public.</a:t>
          </a:r>
        </a:p>
        <a:p>
          <a:pPr algn="just"/>
          <a:endParaRPr lang="fr-FR">
            <a:latin typeface="Arial" panose="020B0604020202020204" pitchFamily="34" charset="0"/>
            <a:cs typeface="Arial" panose="020B0604020202020204" pitchFamily="34" charset="0"/>
          </a:endParaRPr>
        </a:p>
        <a:p>
          <a:pPr algn="just"/>
          <a:r>
            <a:rPr lang="fr-FR">
              <a:latin typeface="Arial" panose="020B0604020202020204" pitchFamily="34" charset="0"/>
              <a:cs typeface="Arial" panose="020B0604020202020204" pitchFamily="34" charset="0"/>
            </a:rPr>
            <a:t>L’évolution combinée du </a:t>
          </a:r>
          <a:r>
            <a:rPr lang="fr-FR" b="1">
              <a:latin typeface="Arial" panose="020B0604020202020204" pitchFamily="34" charset="0"/>
              <a:cs typeface="Arial" panose="020B0604020202020204" pitchFamily="34" charset="0"/>
            </a:rPr>
            <a:t>compte des transactions courantes</a:t>
          </a:r>
          <a:r>
            <a:rPr lang="fr-FR">
              <a:latin typeface="Arial" panose="020B0604020202020204" pitchFamily="34" charset="0"/>
              <a:cs typeface="Arial" panose="020B0604020202020204" pitchFamily="34" charset="0"/>
            </a:rPr>
            <a:t> et du </a:t>
          </a:r>
          <a:r>
            <a:rPr lang="fr-FR" b="1">
              <a:latin typeface="Arial" panose="020B0604020202020204" pitchFamily="34" charset="0"/>
              <a:cs typeface="Arial" panose="020B0604020202020204" pitchFamily="34" charset="0"/>
            </a:rPr>
            <a:t>compte de capital</a:t>
          </a:r>
          <a:r>
            <a:rPr lang="fr-FR">
              <a:latin typeface="Arial" panose="020B0604020202020204" pitchFamily="34" charset="0"/>
              <a:cs typeface="Arial" panose="020B0604020202020204" pitchFamily="34" charset="0"/>
            </a:rPr>
            <a:t> a permis à l’économie nationale de dégager une </a:t>
          </a:r>
          <a:r>
            <a:rPr lang="fr-FR" b="1">
              <a:latin typeface="Arial" panose="020B0604020202020204" pitchFamily="34" charset="0"/>
              <a:cs typeface="Arial" panose="020B0604020202020204" pitchFamily="34" charset="0"/>
            </a:rPr>
            <a:t>capacité de financement extérieur de 874,9 milliards de FCFA</a:t>
          </a:r>
          <a:r>
            <a:rPr lang="fr-FR">
              <a:latin typeface="Arial" panose="020B0604020202020204" pitchFamily="34" charset="0"/>
              <a:cs typeface="Arial" panose="020B0604020202020204" pitchFamily="34" charset="0"/>
            </a:rPr>
            <a:t> au quatrième trimestre 2025, après une capacité de financement de </a:t>
          </a:r>
          <a:r>
            <a:rPr lang="fr-FR" b="1">
              <a:latin typeface="Arial" panose="020B0604020202020204" pitchFamily="34" charset="0"/>
              <a:cs typeface="Arial" panose="020B0604020202020204" pitchFamily="34" charset="0"/>
            </a:rPr>
            <a:t>241,7 milliards</a:t>
          </a:r>
          <a:r>
            <a:rPr lang="fr-FR">
              <a:latin typeface="Arial" panose="020B0604020202020204" pitchFamily="34" charset="0"/>
              <a:cs typeface="Arial" panose="020B0604020202020204" pitchFamily="34" charset="0"/>
            </a:rPr>
            <a:t> au trimestre précédent. Comparativement au </a:t>
          </a:r>
          <a:r>
            <a:rPr lang="fr-FR" b="1">
              <a:latin typeface="Arial" panose="020B0604020202020204" pitchFamily="34" charset="0"/>
              <a:cs typeface="Arial" panose="020B0604020202020204" pitchFamily="34" charset="0"/>
            </a:rPr>
            <a:t>quatrième trimestre 2024</a:t>
          </a:r>
          <a:r>
            <a:rPr lang="fr-FR">
              <a:latin typeface="Arial" panose="020B0604020202020204" pitchFamily="34" charset="0"/>
              <a:cs typeface="Arial" panose="020B0604020202020204" pitchFamily="34" charset="0"/>
            </a:rPr>
            <a:t>, où l’économie enregistrait un </a:t>
          </a:r>
          <a:r>
            <a:rPr lang="fr-FR" b="1">
              <a:latin typeface="Arial" panose="020B0604020202020204" pitchFamily="34" charset="0"/>
              <a:cs typeface="Arial" panose="020B0604020202020204" pitchFamily="34" charset="0"/>
            </a:rPr>
            <a:t>besoin de financement de 24,6 milliards</a:t>
          </a:r>
          <a:r>
            <a:rPr lang="fr-FR">
              <a:latin typeface="Arial" panose="020B0604020202020204" pitchFamily="34" charset="0"/>
              <a:cs typeface="Arial" panose="020B0604020202020204" pitchFamily="34" charset="0"/>
            </a:rPr>
            <a:t>, cette évolution traduit une amélioration significative de la position extérieure globale.</a:t>
          </a:r>
        </a:p>
        <a:p>
          <a:pPr algn="just"/>
          <a:endParaRPr lang="fr-FR" sz="1100">
            <a:solidFill>
              <a:sysClr val="windowText" lastClr="000000"/>
            </a:solidFill>
            <a:effectLst/>
            <a:latin typeface="+mn-lt"/>
            <a:ea typeface="+mn-ea"/>
            <a:cs typeface="+mn-cs"/>
          </a:endParaRPr>
        </a:p>
        <a:p>
          <a:pPr algn="just"/>
          <a:r>
            <a:rPr lang="fr-FR" sz="1100">
              <a:solidFill>
                <a:schemeClr val="dk1"/>
              </a:solidFill>
              <a:effectLst/>
              <a:latin typeface="+mn-lt"/>
              <a:ea typeface="+mn-ea"/>
              <a:cs typeface="+mn-cs"/>
            </a:rPr>
            <a:t> </a:t>
          </a:r>
        </a:p>
        <a:p>
          <a:pPr algn="just"/>
          <a:endParaRPr lang="fr-FR" sz="1100">
            <a:solidFill>
              <a:schemeClr val="dk1"/>
            </a:solidFill>
            <a:effectLst/>
            <a:latin typeface="Arial" panose="020B0604020202020204" pitchFamily="34" charset="0"/>
            <a:ea typeface="+mn-ea"/>
            <a:cs typeface="Arial" panose="020B0604020202020204" pitchFamily="34" charset="0"/>
          </a:endParaRPr>
        </a:p>
        <a:p>
          <a:endParaRPr lang="fr-FR" sz="900" b="1">
            <a:solidFill>
              <a:schemeClr val="dk1"/>
            </a:solidFill>
            <a:effectLst/>
            <a:latin typeface="+mn-lt"/>
            <a:ea typeface="+mn-ea"/>
            <a:cs typeface="+mn-cs"/>
          </a:endParaRPr>
        </a:p>
      </xdr:txBody>
    </xdr:sp>
    <xdr:clientData/>
  </xdr:twoCellAnchor>
  <xdr:twoCellAnchor>
    <xdr:from>
      <xdr:col>0</xdr:col>
      <xdr:colOff>19538</xdr:colOff>
      <xdr:row>75</xdr:row>
      <xdr:rowOff>2244</xdr:rowOff>
    </xdr:from>
    <xdr:to>
      <xdr:col>13</xdr:col>
      <xdr:colOff>635</xdr:colOff>
      <xdr:row>77</xdr:row>
      <xdr:rowOff>116007</xdr:rowOff>
    </xdr:to>
    <xdr:grpSp>
      <xdr:nvGrpSpPr>
        <xdr:cNvPr id="14" name="Groupe 13">
          <a:extLst>
            <a:ext uri="{FF2B5EF4-FFF2-40B4-BE49-F238E27FC236}">
              <a16:creationId xmlns:a16="http://schemas.microsoft.com/office/drawing/2014/main" id="{00000000-0008-0000-0E00-00000E000000}"/>
            </a:ext>
          </a:extLst>
        </xdr:cNvPr>
        <xdr:cNvGrpSpPr/>
      </xdr:nvGrpSpPr>
      <xdr:grpSpPr>
        <a:xfrm>
          <a:off x="19538" y="15019994"/>
          <a:ext cx="8672660" cy="494763"/>
          <a:chOff x="214002" y="26697070"/>
          <a:chExt cx="6680348" cy="490904"/>
        </a:xfrm>
        <a:solidFill>
          <a:schemeClr val="accent6">
            <a:lumMod val="40000"/>
            <a:lumOff val="60000"/>
          </a:schemeClr>
        </a:solidFill>
      </xdr:grpSpPr>
      <xdr:sp macro="" textlink="">
        <xdr:nvSpPr>
          <xdr:cNvPr id="15" name="Texte 96">
            <a:extLst>
              <a:ext uri="{FF2B5EF4-FFF2-40B4-BE49-F238E27FC236}">
                <a16:creationId xmlns:a16="http://schemas.microsoft.com/office/drawing/2014/main" id="{00000000-0008-0000-0E00-00000F000000}"/>
              </a:ext>
            </a:extLst>
          </xdr:cNvPr>
          <xdr:cNvSpPr txBox="1">
            <a:spLocks noChangeArrowheads="1"/>
          </xdr:cNvSpPr>
        </xdr:nvSpPr>
        <xdr:spPr bwMode="auto">
          <a:xfrm>
            <a:off x="214002" y="26697070"/>
            <a:ext cx="6680348" cy="490904"/>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16" name="Oval 4">
            <a:extLst>
              <a:ext uri="{FF2B5EF4-FFF2-40B4-BE49-F238E27FC236}">
                <a16:creationId xmlns:a16="http://schemas.microsoft.com/office/drawing/2014/main" id="{00000000-0008-0000-0E00-000010000000}"/>
              </a:ext>
            </a:extLst>
          </xdr:cNvPr>
          <xdr:cNvSpPr>
            <a:spLocks noChangeArrowheads="1"/>
          </xdr:cNvSpPr>
        </xdr:nvSpPr>
        <xdr:spPr bwMode="auto">
          <a:xfrm>
            <a:off x="405705" y="26749724"/>
            <a:ext cx="6352930" cy="397568"/>
          </a:xfrm>
          <a:prstGeom prst="ellipse">
            <a:avLst/>
          </a:prstGeom>
          <a:grp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Arial" panose="020B0604020202020204" pitchFamily="34" charset="0"/>
                <a:cs typeface="Arial" panose="020B0604020202020204" pitchFamily="34" charset="0"/>
              </a:rPr>
              <a:t>Le</a:t>
            </a:r>
            <a:r>
              <a:rPr lang="fr-FR" sz="1600" b="1" i="0" strike="noStrike" baseline="0">
                <a:solidFill>
                  <a:srgbClr val="000000"/>
                </a:solidFill>
                <a:latin typeface="Arial" panose="020B0604020202020204" pitchFamily="34" charset="0"/>
                <a:cs typeface="Arial" panose="020B0604020202020204" pitchFamily="34" charset="0"/>
              </a:rPr>
              <a:t> compte  financier</a:t>
            </a:r>
            <a:endParaRPr lang="fr-FR" sz="1600" b="1" i="0" strike="noStrike">
              <a:solidFill>
                <a:srgbClr val="000000"/>
              </a:solidFill>
              <a:latin typeface="Arial" panose="020B0604020202020204" pitchFamily="34" charset="0"/>
              <a:cs typeface="Arial" panose="020B0604020202020204" pitchFamily="34" charset="0"/>
            </a:endParaRPr>
          </a:p>
        </xdr:txBody>
      </xdr:sp>
    </xdr:grpSp>
    <xdr:clientData/>
  </xdr:twoCellAnchor>
  <xdr:twoCellAnchor>
    <xdr:from>
      <xdr:col>0</xdr:col>
      <xdr:colOff>17582</xdr:colOff>
      <xdr:row>77</xdr:row>
      <xdr:rowOff>137747</xdr:rowOff>
    </xdr:from>
    <xdr:to>
      <xdr:col>4</xdr:col>
      <xdr:colOff>88900</xdr:colOff>
      <xdr:row>96</xdr:row>
      <xdr:rowOff>139700</xdr:rowOff>
    </xdr:to>
    <xdr:sp macro="" textlink="">
      <xdr:nvSpPr>
        <xdr:cNvPr id="17" name="ZoneTexte 16">
          <a:extLst>
            <a:ext uri="{FF2B5EF4-FFF2-40B4-BE49-F238E27FC236}">
              <a16:creationId xmlns:a16="http://schemas.microsoft.com/office/drawing/2014/main" id="{00000000-0008-0000-0E00-000011000000}"/>
            </a:ext>
          </a:extLst>
        </xdr:cNvPr>
        <xdr:cNvSpPr txBox="1"/>
      </xdr:nvSpPr>
      <xdr:spPr>
        <a:xfrm>
          <a:off x="17582" y="15520622"/>
          <a:ext cx="4224218" cy="452632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a:latin typeface="Arial" panose="020B0604020202020204" pitchFamily="34" charset="0"/>
              <a:cs typeface="Arial" panose="020B0604020202020204" pitchFamily="34" charset="0"/>
            </a:rPr>
            <a:t>Au </a:t>
          </a:r>
          <a:r>
            <a:rPr lang="fr-FR" b="1">
              <a:latin typeface="Arial" panose="020B0604020202020204" pitchFamily="34" charset="0"/>
              <a:cs typeface="Arial" panose="020B0604020202020204" pitchFamily="34" charset="0"/>
            </a:rPr>
            <a:t>quatrième trimestre 2025</a:t>
          </a:r>
          <a:r>
            <a:rPr lang="fr-FR">
              <a:latin typeface="Arial" panose="020B0604020202020204" pitchFamily="34" charset="0"/>
              <a:cs typeface="Arial" panose="020B0604020202020204" pitchFamily="34" charset="0"/>
            </a:rPr>
            <a:t>, le compte financier enregistre des </a:t>
          </a:r>
          <a:r>
            <a:rPr lang="fr-FR" b="1">
              <a:latin typeface="Arial" panose="020B0604020202020204" pitchFamily="34" charset="0"/>
              <a:cs typeface="Arial" panose="020B0604020202020204" pitchFamily="34" charset="0"/>
            </a:rPr>
            <a:t>entrées nettes de ressources financières</a:t>
          </a:r>
          <a:r>
            <a:rPr lang="fr-FR">
              <a:latin typeface="Arial" panose="020B0604020202020204" pitchFamily="34" charset="0"/>
              <a:cs typeface="Arial" panose="020B0604020202020204" pitchFamily="34" charset="0"/>
            </a:rPr>
            <a:t>, bien qu’en ralentissement par rapport au trimestre précédent. En effet, les entrées nettes se sont établies à </a:t>
          </a:r>
          <a:r>
            <a:rPr lang="fr-FR" b="1">
              <a:latin typeface="Arial" panose="020B0604020202020204" pitchFamily="34" charset="0"/>
              <a:cs typeface="Arial" panose="020B0604020202020204" pitchFamily="34" charset="0"/>
            </a:rPr>
            <a:t>230,1 milliards de FCFA</a:t>
          </a:r>
          <a:r>
            <a:rPr lang="fr-FR">
              <a:latin typeface="Arial" panose="020B0604020202020204" pitchFamily="34" charset="0"/>
              <a:cs typeface="Arial" panose="020B0604020202020204" pitchFamily="34" charset="0"/>
            </a:rPr>
            <a:t>, après </a:t>
          </a:r>
          <a:r>
            <a:rPr lang="fr-FR" b="1">
              <a:latin typeface="Arial" panose="020B0604020202020204" pitchFamily="34" charset="0"/>
              <a:cs typeface="Arial" panose="020B0604020202020204" pitchFamily="34" charset="0"/>
            </a:rPr>
            <a:t>212,7 milliards</a:t>
          </a:r>
          <a:r>
            <a:rPr lang="fr-FR">
              <a:latin typeface="Arial" panose="020B0604020202020204" pitchFamily="34" charset="0"/>
              <a:cs typeface="Arial" panose="020B0604020202020204" pitchFamily="34" charset="0"/>
            </a:rPr>
            <a:t> au troisième trimestre 2025, soit une progression de </a:t>
          </a:r>
          <a:r>
            <a:rPr lang="fr-FR" b="1">
              <a:latin typeface="Arial" panose="020B0604020202020204" pitchFamily="34" charset="0"/>
              <a:cs typeface="Arial" panose="020B0604020202020204" pitchFamily="34" charset="0"/>
            </a:rPr>
            <a:t>8,2 %</a:t>
          </a:r>
          <a:r>
            <a:rPr lang="fr-FR">
              <a:latin typeface="Arial" panose="020B0604020202020204" pitchFamily="34" charset="0"/>
              <a:cs typeface="Arial" panose="020B0604020202020204" pitchFamily="34" charset="0"/>
            </a:rPr>
            <a:t> en glissement trimestriel.</a:t>
          </a:r>
        </a:p>
        <a:p>
          <a:pPr algn="just"/>
          <a:r>
            <a:rPr lang="fr-FR">
              <a:latin typeface="Arial" panose="020B0604020202020204" pitchFamily="34" charset="0"/>
              <a:cs typeface="Arial" panose="020B0604020202020204" pitchFamily="34" charset="0"/>
            </a:rPr>
            <a:t>Cette évolution est principalement soutenue par les </a:t>
          </a:r>
          <a:r>
            <a:rPr lang="fr-FR" b="1">
              <a:latin typeface="Arial" panose="020B0604020202020204" pitchFamily="34" charset="0"/>
              <a:cs typeface="Arial" panose="020B0604020202020204" pitchFamily="34" charset="0"/>
            </a:rPr>
            <a:t>autres investissements</a:t>
          </a:r>
          <a:r>
            <a:rPr lang="fr-FR">
              <a:latin typeface="Arial" panose="020B0604020202020204" pitchFamily="34" charset="0"/>
              <a:cs typeface="Arial" panose="020B0604020202020204" pitchFamily="34" charset="0"/>
            </a:rPr>
            <a:t>, qui ressortent à </a:t>
          </a:r>
          <a:r>
            <a:rPr lang="fr-FR" b="1">
              <a:latin typeface="Arial" panose="020B0604020202020204" pitchFamily="34" charset="0"/>
              <a:cs typeface="Arial" panose="020B0604020202020204" pitchFamily="34" charset="0"/>
            </a:rPr>
            <a:t>271,1 milliards</a:t>
          </a:r>
          <a:r>
            <a:rPr lang="fr-FR">
              <a:latin typeface="Arial" panose="020B0604020202020204" pitchFamily="34" charset="0"/>
              <a:cs typeface="Arial" panose="020B0604020202020204" pitchFamily="34" charset="0"/>
            </a:rPr>
            <a:t>, traduisant notamment des flux nets positifs au titre des prêts et autres opérations financières. Les </a:t>
          </a:r>
          <a:r>
            <a:rPr lang="fr-FR" b="1">
              <a:latin typeface="Arial" panose="020B0604020202020204" pitchFamily="34" charset="0"/>
              <a:cs typeface="Arial" panose="020B0604020202020204" pitchFamily="34" charset="0"/>
            </a:rPr>
            <a:t>investissements directs</a:t>
          </a:r>
          <a:r>
            <a:rPr lang="fr-FR">
              <a:latin typeface="Arial" panose="020B0604020202020204" pitchFamily="34" charset="0"/>
              <a:cs typeface="Arial" panose="020B0604020202020204" pitchFamily="34" charset="0"/>
            </a:rPr>
            <a:t> contribuent également aux entrées de capitaux, avec un montant de </a:t>
          </a:r>
          <a:r>
            <a:rPr lang="fr-FR" b="1">
              <a:latin typeface="Arial" panose="020B0604020202020204" pitchFamily="34" charset="0"/>
              <a:cs typeface="Arial" panose="020B0604020202020204" pitchFamily="34" charset="0"/>
            </a:rPr>
            <a:t>30,6 milliards</a:t>
          </a:r>
          <a:r>
            <a:rPr lang="fr-FR">
              <a:latin typeface="Arial" panose="020B0604020202020204" pitchFamily="34" charset="0"/>
              <a:cs typeface="Arial" panose="020B0604020202020204" pitchFamily="34" charset="0"/>
            </a:rPr>
            <a:t>, bien qu’en repli par rapport au trimestre précédent.</a:t>
          </a:r>
        </a:p>
        <a:p>
          <a:pPr algn="just"/>
          <a:r>
            <a:rPr lang="fr-FR">
              <a:latin typeface="Arial" panose="020B0604020202020204" pitchFamily="34" charset="0"/>
              <a:cs typeface="Arial" panose="020B0604020202020204" pitchFamily="34" charset="0"/>
            </a:rPr>
            <a:t>En revanche, les </a:t>
          </a:r>
          <a:r>
            <a:rPr lang="fr-FR" b="1">
              <a:latin typeface="Arial" panose="020B0604020202020204" pitchFamily="34" charset="0"/>
              <a:cs typeface="Arial" panose="020B0604020202020204" pitchFamily="34" charset="0"/>
            </a:rPr>
            <a:t>investissements de portefeuille</a:t>
          </a:r>
          <a:r>
            <a:rPr lang="fr-FR">
              <a:latin typeface="Arial" panose="020B0604020202020204" pitchFamily="34" charset="0"/>
              <a:cs typeface="Arial" panose="020B0604020202020204" pitchFamily="34" charset="0"/>
            </a:rPr>
            <a:t> demeurent négatifs (</a:t>
          </a:r>
          <a:r>
            <a:rPr lang="fr-FR" b="1">
              <a:latin typeface="Arial" panose="020B0604020202020204" pitchFamily="34" charset="0"/>
              <a:cs typeface="Arial" panose="020B0604020202020204" pitchFamily="34" charset="0"/>
            </a:rPr>
            <a:t>-71,6 milliards</a:t>
          </a:r>
          <a:r>
            <a:rPr lang="fr-FR">
              <a:latin typeface="Arial" panose="020B0604020202020204" pitchFamily="34" charset="0"/>
              <a:cs typeface="Arial" panose="020B0604020202020204" pitchFamily="34" charset="0"/>
            </a:rPr>
            <a:t>), reflétant des sorties nettes de capitaux, notamment au niveau des titres de créances.</a:t>
          </a:r>
        </a:p>
        <a:p>
          <a:pPr algn="just"/>
          <a:r>
            <a:rPr lang="fr-FR">
              <a:latin typeface="Arial" panose="020B0604020202020204" pitchFamily="34" charset="0"/>
              <a:cs typeface="Arial" panose="020B0604020202020204" pitchFamily="34" charset="0"/>
            </a:rPr>
            <a:t>En glissement annuel, les entrées nettes de capitaux se sont </a:t>
          </a:r>
          <a:r>
            <a:rPr lang="fr-FR" b="1">
              <a:latin typeface="Arial" panose="020B0604020202020204" pitchFamily="34" charset="0"/>
              <a:cs typeface="Arial" panose="020B0604020202020204" pitchFamily="34" charset="0"/>
            </a:rPr>
            <a:t>contractées de 524,7 milliards</a:t>
          </a:r>
          <a:r>
            <a:rPr lang="fr-FR">
              <a:latin typeface="Arial" panose="020B0604020202020204" pitchFamily="34" charset="0"/>
              <a:cs typeface="Arial" panose="020B0604020202020204" pitchFamily="34" charset="0"/>
            </a:rPr>
            <a:t>, passant d’un niveau fortement négatif (</a:t>
          </a:r>
          <a:r>
            <a:rPr lang="fr-FR" b="1">
              <a:latin typeface="Arial" panose="020B0604020202020204" pitchFamily="34" charset="0"/>
              <a:cs typeface="Arial" panose="020B0604020202020204" pitchFamily="34" charset="0"/>
            </a:rPr>
            <a:t>-294,6 milliards</a:t>
          </a:r>
          <a:r>
            <a:rPr lang="fr-FR">
              <a:latin typeface="Arial" panose="020B0604020202020204" pitchFamily="34" charset="0"/>
              <a:cs typeface="Arial" panose="020B0604020202020204" pitchFamily="34" charset="0"/>
            </a:rPr>
            <a:t>) au quatrième trimestre 2024 à </a:t>
          </a:r>
          <a:r>
            <a:rPr lang="fr-FR" b="1">
              <a:latin typeface="Arial" panose="020B0604020202020204" pitchFamily="34" charset="0"/>
              <a:cs typeface="Arial" panose="020B0604020202020204" pitchFamily="34" charset="0"/>
            </a:rPr>
            <a:t>230,1 milliards</a:t>
          </a:r>
          <a:r>
            <a:rPr lang="fr-FR">
              <a:latin typeface="Arial" panose="020B0604020202020204" pitchFamily="34" charset="0"/>
              <a:cs typeface="Arial" panose="020B0604020202020204" pitchFamily="34" charset="0"/>
            </a:rPr>
            <a:t> au quatrième trimestre 2025, traduisant une amélioration notable de la position financière extérieure.</a:t>
          </a:r>
        </a:p>
      </xdr:txBody>
    </xdr:sp>
    <xdr:clientData/>
  </xdr:twoCellAnchor>
  <xdr:twoCellAnchor>
    <xdr:from>
      <xdr:col>0</xdr:col>
      <xdr:colOff>31261</xdr:colOff>
      <xdr:row>96</xdr:row>
      <xdr:rowOff>131900</xdr:rowOff>
    </xdr:from>
    <xdr:to>
      <xdr:col>13</xdr:col>
      <xdr:colOff>1905</xdr:colOff>
      <xdr:row>98</xdr:row>
      <xdr:rowOff>154053</xdr:rowOff>
    </xdr:to>
    <xdr:grpSp>
      <xdr:nvGrpSpPr>
        <xdr:cNvPr id="18" name="Groupe 17">
          <a:extLst>
            <a:ext uri="{FF2B5EF4-FFF2-40B4-BE49-F238E27FC236}">
              <a16:creationId xmlns:a16="http://schemas.microsoft.com/office/drawing/2014/main" id="{00000000-0008-0000-0E00-000012000000}"/>
            </a:ext>
          </a:extLst>
        </xdr:cNvPr>
        <xdr:cNvGrpSpPr/>
      </xdr:nvGrpSpPr>
      <xdr:grpSpPr>
        <a:xfrm>
          <a:off x="31261" y="20055025"/>
          <a:ext cx="8662207" cy="403153"/>
          <a:chOff x="65338" y="27713993"/>
          <a:chExt cx="5558953" cy="396059"/>
        </a:xfrm>
      </xdr:grpSpPr>
      <xdr:sp macro="" textlink="">
        <xdr:nvSpPr>
          <xdr:cNvPr id="19" name="Texte 96">
            <a:extLst>
              <a:ext uri="{FF2B5EF4-FFF2-40B4-BE49-F238E27FC236}">
                <a16:creationId xmlns:a16="http://schemas.microsoft.com/office/drawing/2014/main" id="{00000000-0008-0000-0E00-000013000000}"/>
              </a:ext>
            </a:extLst>
          </xdr:cNvPr>
          <xdr:cNvSpPr txBox="1">
            <a:spLocks noChangeArrowheads="1"/>
          </xdr:cNvSpPr>
        </xdr:nvSpPr>
        <xdr:spPr bwMode="auto">
          <a:xfrm>
            <a:off x="65338" y="27713993"/>
            <a:ext cx="5558953" cy="396059"/>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20" name="Oval 4">
            <a:extLst>
              <a:ext uri="{FF2B5EF4-FFF2-40B4-BE49-F238E27FC236}">
                <a16:creationId xmlns:a16="http://schemas.microsoft.com/office/drawing/2014/main" id="{00000000-0008-0000-0E00-000014000000}"/>
              </a:ext>
            </a:extLst>
          </xdr:cNvPr>
          <xdr:cNvSpPr>
            <a:spLocks noChangeArrowheads="1"/>
          </xdr:cNvSpPr>
        </xdr:nvSpPr>
        <xdr:spPr bwMode="auto">
          <a:xfrm>
            <a:off x="211658" y="27751971"/>
            <a:ext cx="5121202" cy="305402"/>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Arial" panose="020B0604020202020204" pitchFamily="34" charset="0"/>
                <a:cs typeface="Arial" panose="020B0604020202020204" pitchFamily="34" charset="0"/>
              </a:rPr>
              <a:t>Solde</a:t>
            </a:r>
            <a:r>
              <a:rPr lang="fr-FR" sz="1600" b="1" i="0" strike="noStrike" baseline="0">
                <a:solidFill>
                  <a:srgbClr val="000000"/>
                </a:solidFill>
                <a:latin typeface="Arial" panose="020B0604020202020204" pitchFamily="34" charset="0"/>
                <a:cs typeface="Arial" panose="020B0604020202020204" pitchFamily="34" charset="0"/>
              </a:rPr>
              <a:t> global</a:t>
            </a:r>
            <a:endParaRPr lang="fr-FR" sz="1600" b="1" i="0" strike="noStrike">
              <a:solidFill>
                <a:srgbClr val="000000"/>
              </a:solidFill>
              <a:latin typeface="Arial" panose="020B0604020202020204" pitchFamily="34" charset="0"/>
              <a:cs typeface="Arial" panose="020B0604020202020204" pitchFamily="34" charset="0"/>
            </a:endParaRPr>
          </a:p>
        </xdr:txBody>
      </xdr:sp>
    </xdr:grpSp>
    <xdr:clientData/>
  </xdr:twoCellAnchor>
  <xdr:twoCellAnchor>
    <xdr:from>
      <xdr:col>0</xdr:col>
      <xdr:colOff>28574</xdr:colOff>
      <xdr:row>98</xdr:row>
      <xdr:rowOff>153866</xdr:rowOff>
    </xdr:from>
    <xdr:to>
      <xdr:col>12</xdr:col>
      <xdr:colOff>450849</xdr:colOff>
      <xdr:row>106</xdr:row>
      <xdr:rowOff>158750</xdr:rowOff>
    </xdr:to>
    <xdr:sp macro="" textlink="">
      <xdr:nvSpPr>
        <xdr:cNvPr id="21" name="ZoneTexte 20">
          <a:extLst>
            <a:ext uri="{FF2B5EF4-FFF2-40B4-BE49-F238E27FC236}">
              <a16:creationId xmlns:a16="http://schemas.microsoft.com/office/drawing/2014/main" id="{00000000-0008-0000-0E00-000015000000}"/>
            </a:ext>
          </a:extLst>
        </xdr:cNvPr>
        <xdr:cNvSpPr txBox="1"/>
      </xdr:nvSpPr>
      <xdr:spPr>
        <a:xfrm>
          <a:off x="28574" y="20442116"/>
          <a:ext cx="8680450" cy="152888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FR" sz="1100">
              <a:latin typeface="Arial" panose="020B0604020202020204" pitchFamily="34" charset="0"/>
              <a:cs typeface="Arial" panose="020B0604020202020204" pitchFamily="34" charset="0"/>
            </a:rPr>
            <a:t>En somme, au </a:t>
          </a:r>
          <a:r>
            <a:rPr lang="fr-FR" sz="1100" b="1">
              <a:latin typeface="Arial" panose="020B0604020202020204" pitchFamily="34" charset="0"/>
              <a:cs typeface="Arial" panose="020B0604020202020204" pitchFamily="34" charset="0"/>
            </a:rPr>
            <a:t>quatrième trimestre 2025</a:t>
          </a:r>
          <a:r>
            <a:rPr lang="fr-FR" sz="1100">
              <a:latin typeface="Arial" panose="020B0604020202020204" pitchFamily="34" charset="0"/>
              <a:cs typeface="Arial" panose="020B0604020202020204" pitchFamily="34" charset="0"/>
            </a:rPr>
            <a:t>, les transactions du Burkina Faso avec l’extérieur se sont traduites par un </a:t>
          </a:r>
          <a:r>
            <a:rPr lang="fr-FR" sz="1100" b="1">
              <a:latin typeface="Arial" panose="020B0604020202020204" pitchFamily="34" charset="0"/>
              <a:cs typeface="Arial" panose="020B0604020202020204" pitchFamily="34" charset="0"/>
            </a:rPr>
            <a:t>solde global excédentaire de 640,7 milliards de FCFA</a:t>
          </a:r>
          <a:r>
            <a:rPr lang="fr-FR" sz="1100">
              <a:latin typeface="Arial" panose="020B0604020202020204" pitchFamily="34" charset="0"/>
              <a:cs typeface="Arial" panose="020B0604020202020204" pitchFamily="34" charset="0"/>
            </a:rPr>
            <a:t>, après un excédent de </a:t>
          </a:r>
          <a:r>
            <a:rPr lang="fr-FR" sz="1100" b="1">
              <a:latin typeface="Arial" panose="020B0604020202020204" pitchFamily="34" charset="0"/>
              <a:cs typeface="Arial" panose="020B0604020202020204" pitchFamily="34" charset="0"/>
            </a:rPr>
            <a:t>24,5 milliards</a:t>
          </a:r>
          <a:r>
            <a:rPr lang="fr-FR" sz="1100">
              <a:latin typeface="Arial" panose="020B0604020202020204" pitchFamily="34" charset="0"/>
              <a:cs typeface="Arial" panose="020B0604020202020204" pitchFamily="34" charset="0"/>
            </a:rPr>
            <a:t> au troisième trimestre 2025 et de </a:t>
          </a:r>
          <a:r>
            <a:rPr lang="fr-FR" sz="1100" b="1">
              <a:latin typeface="Arial" panose="020B0604020202020204" pitchFamily="34" charset="0"/>
              <a:cs typeface="Arial" panose="020B0604020202020204" pitchFamily="34" charset="0"/>
            </a:rPr>
            <a:t>266,3 milliards</a:t>
          </a:r>
          <a:r>
            <a:rPr lang="fr-FR" sz="1100">
              <a:latin typeface="Arial" panose="020B0604020202020204" pitchFamily="34" charset="0"/>
              <a:cs typeface="Arial" panose="020B0604020202020204" pitchFamily="34" charset="0"/>
            </a:rPr>
            <a:t> une année plus tôt.</a:t>
          </a:r>
        </a:p>
        <a:p>
          <a:r>
            <a:rPr lang="fr-FR" sz="1100">
              <a:latin typeface="Arial" panose="020B0604020202020204" pitchFamily="34" charset="0"/>
              <a:cs typeface="Arial" panose="020B0604020202020204" pitchFamily="34" charset="0"/>
            </a:rPr>
            <a:t>La </a:t>
          </a:r>
          <a:r>
            <a:rPr lang="fr-FR" sz="1100" b="1">
              <a:latin typeface="Arial" panose="020B0604020202020204" pitchFamily="34" charset="0"/>
              <a:cs typeface="Arial" panose="020B0604020202020204" pitchFamily="34" charset="0"/>
            </a:rPr>
            <a:t>forte hausse du solde global en variation trimestrielle (+616,2 milliards)</a:t>
          </a:r>
          <a:r>
            <a:rPr lang="fr-FR" sz="1100">
              <a:latin typeface="Arial" panose="020B0604020202020204" pitchFamily="34" charset="0"/>
              <a:cs typeface="Arial" panose="020B0604020202020204" pitchFamily="34" charset="0"/>
            </a:rPr>
            <a:t> s’explique principalement par l’amélioration substantielle du </a:t>
          </a:r>
          <a:r>
            <a:rPr lang="fr-FR" sz="1100" b="1">
              <a:latin typeface="Arial" panose="020B0604020202020204" pitchFamily="34" charset="0"/>
              <a:cs typeface="Arial" panose="020B0604020202020204" pitchFamily="34" charset="0"/>
            </a:rPr>
            <a:t>compte des transactions courantes</a:t>
          </a:r>
          <a:r>
            <a:rPr lang="fr-FR" sz="1100">
              <a:latin typeface="Arial" panose="020B0604020202020204" pitchFamily="34" charset="0"/>
              <a:cs typeface="Arial" panose="020B0604020202020204" pitchFamily="34" charset="0"/>
            </a:rPr>
            <a:t>, conjuguée au renforcement du </a:t>
          </a:r>
          <a:r>
            <a:rPr lang="fr-FR" sz="1100" b="1">
              <a:latin typeface="Arial" panose="020B0604020202020204" pitchFamily="34" charset="0"/>
              <a:cs typeface="Arial" panose="020B0604020202020204" pitchFamily="34" charset="0"/>
            </a:rPr>
            <a:t>compte de capital</a:t>
          </a:r>
          <a:r>
            <a:rPr lang="fr-FR" sz="1100">
              <a:latin typeface="Arial" panose="020B0604020202020204" pitchFamily="34" charset="0"/>
              <a:cs typeface="Arial" panose="020B0604020202020204" pitchFamily="34" charset="0"/>
            </a:rPr>
            <a:t>, dans un contexte de progression marquée par des exportations de biens. Cette dynamique favorable a été soutenue par des </a:t>
          </a:r>
          <a:r>
            <a:rPr lang="fr-FR" sz="1100" b="1">
              <a:latin typeface="Arial" panose="020B0604020202020204" pitchFamily="34" charset="0"/>
              <a:cs typeface="Arial" panose="020B0604020202020204" pitchFamily="34" charset="0"/>
            </a:rPr>
            <a:t>entrées nettes de ressources au titre du compte financier</a:t>
          </a:r>
          <a:r>
            <a:rPr lang="fr-FR" sz="1100">
              <a:latin typeface="Arial" panose="020B0604020202020204" pitchFamily="34" charset="0"/>
              <a:cs typeface="Arial" panose="020B0604020202020204" pitchFamily="34" charset="0"/>
            </a:rPr>
            <a:t>, bien que d’ampleur modérée.</a:t>
          </a:r>
        </a:p>
        <a:p>
          <a:r>
            <a:rPr lang="fr-FR" sz="1100">
              <a:latin typeface="Arial" panose="020B0604020202020204" pitchFamily="34" charset="0"/>
              <a:cs typeface="Arial" panose="020B0604020202020204" pitchFamily="34" charset="0"/>
            </a:rPr>
            <a:t>En glissement annuel, le solde global s’inscrit également en </a:t>
          </a:r>
          <a:r>
            <a:rPr lang="fr-FR" sz="1100" b="1">
              <a:latin typeface="Arial" panose="020B0604020202020204" pitchFamily="34" charset="0"/>
              <a:cs typeface="Arial" panose="020B0604020202020204" pitchFamily="34" charset="0"/>
            </a:rPr>
            <a:t>hausse de 374,4 milliards</a:t>
          </a:r>
          <a:r>
            <a:rPr lang="fr-FR" sz="1100">
              <a:latin typeface="Arial" panose="020B0604020202020204" pitchFamily="34" charset="0"/>
              <a:cs typeface="Arial" panose="020B0604020202020204" pitchFamily="34" charset="0"/>
            </a:rPr>
            <a:t>, traduisant un net renforcement de la position extérieure globale du pays.</a:t>
          </a:r>
        </a:p>
      </xdr:txBody>
    </xdr:sp>
    <xdr:clientData/>
  </xdr:twoCellAnchor>
  <xdr:twoCellAnchor>
    <xdr:from>
      <xdr:col>3</xdr:col>
      <xdr:colOff>476251</xdr:colOff>
      <xdr:row>14</xdr:row>
      <xdr:rowOff>44451</xdr:rowOff>
    </xdr:from>
    <xdr:to>
      <xdr:col>12</xdr:col>
      <xdr:colOff>406401</xdr:colOff>
      <xdr:row>28</xdr:row>
      <xdr:rowOff>127001</xdr:rowOff>
    </xdr:to>
    <xdr:graphicFrame macro="">
      <xdr:nvGraphicFramePr>
        <xdr:cNvPr id="22" name="Graphique 21">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25401</xdr:colOff>
      <xdr:row>55</xdr:row>
      <xdr:rowOff>81280</xdr:rowOff>
    </xdr:from>
    <xdr:to>
      <xdr:col>13</xdr:col>
      <xdr:colOff>1</xdr:colOff>
      <xdr:row>75</xdr:row>
      <xdr:rowOff>0</xdr:rowOff>
    </xdr:to>
    <xdr:graphicFrame macro="">
      <xdr:nvGraphicFramePr>
        <xdr:cNvPr id="23" name="Graphique 22">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95250</xdr:colOff>
      <xdr:row>77</xdr:row>
      <xdr:rowOff>139212</xdr:rowOff>
    </xdr:from>
    <xdr:to>
      <xdr:col>12</xdr:col>
      <xdr:colOff>406400</xdr:colOff>
      <xdr:row>96</xdr:row>
      <xdr:rowOff>102578</xdr:rowOff>
    </xdr:to>
    <xdr:graphicFrame macro="">
      <xdr:nvGraphicFramePr>
        <xdr:cNvPr id="24" name="Graphique 23">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800100</xdr:colOff>
      <xdr:row>4</xdr:row>
      <xdr:rowOff>160655</xdr:rowOff>
    </xdr:to>
    <xdr:sp macro="" textlink="">
      <xdr:nvSpPr>
        <xdr:cNvPr id="2" name="Texte 96">
          <a:extLst>
            <a:ext uri="{FF2B5EF4-FFF2-40B4-BE49-F238E27FC236}">
              <a16:creationId xmlns:a16="http://schemas.microsoft.com/office/drawing/2014/main" id="{00000000-0008-0000-0F00-000002000000}"/>
            </a:ext>
          </a:extLst>
        </xdr:cNvPr>
        <xdr:cNvSpPr txBox="1">
          <a:spLocks noChangeArrowheads="1"/>
        </xdr:cNvSpPr>
      </xdr:nvSpPr>
      <xdr:spPr bwMode="auto">
        <a:xfrm>
          <a:off x="0" y="95250"/>
          <a:ext cx="10096500" cy="951230"/>
        </a:xfrm>
        <a:prstGeom prst="rect">
          <a:avLst/>
        </a:prstGeom>
        <a:solidFill>
          <a:srgbClr val="79FF4F"/>
        </a:solidFill>
        <a:ln w="25400" cmpd="dbl">
          <a:solidFill>
            <a:srgbClr val="00B050"/>
          </a:solidFill>
          <a:miter lim="800000"/>
          <a:headEnd/>
          <a:tailEnd/>
        </a:ln>
      </xdr:spPr>
      <xdr:txBody>
        <a:bodyPr vertOverflow="clip" wrap="square" lIns="45720" tIns="41148" rIns="45720" bIns="41148" anchor="ctr" anchorCtr="1" upright="1"/>
        <a:lstStyle/>
        <a:p>
          <a:pPr algn="ctr" rtl="0">
            <a:defRPr sz="1000"/>
          </a:pPr>
          <a:r>
            <a:rPr lang="fr-FR" sz="2400" b="1" i="0" strike="noStrike">
              <a:solidFill>
                <a:srgbClr val="000000"/>
              </a:solidFill>
              <a:latin typeface="Times New Roman"/>
              <a:cs typeface="Times New Roman"/>
            </a:rPr>
            <a:t>SECTEUR RÉEL</a:t>
          </a:r>
        </a:p>
      </xdr:txBody>
    </xdr:sp>
    <xdr:clientData/>
  </xdr:twoCellAnchor>
  <xdr:twoCellAnchor>
    <xdr:from>
      <xdr:col>0</xdr:col>
      <xdr:colOff>762000</xdr:colOff>
      <xdr:row>1</xdr:row>
      <xdr:rowOff>127000</xdr:rowOff>
    </xdr:from>
    <xdr:to>
      <xdr:col>14</xdr:col>
      <xdr:colOff>190500</xdr:colOff>
      <xdr:row>4</xdr:row>
      <xdr:rowOff>31750</xdr:rowOff>
    </xdr:to>
    <xdr:sp macro="" textlink="">
      <xdr:nvSpPr>
        <xdr:cNvPr id="3" name="Oval 16">
          <a:extLst>
            <a:ext uri="{FF2B5EF4-FFF2-40B4-BE49-F238E27FC236}">
              <a16:creationId xmlns:a16="http://schemas.microsoft.com/office/drawing/2014/main" id="{00000000-0008-0000-0F00-000003000000}"/>
            </a:ext>
          </a:extLst>
        </xdr:cNvPr>
        <xdr:cNvSpPr>
          <a:spLocks noChangeArrowheads="1"/>
        </xdr:cNvSpPr>
      </xdr:nvSpPr>
      <xdr:spPr bwMode="auto">
        <a:xfrm>
          <a:off x="762000" y="222250"/>
          <a:ext cx="8972550" cy="695325"/>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64008" rIns="73152" bIns="0" anchor="ctr" anchorCtr="1" upright="1"/>
        <a:lstStyle/>
        <a:p>
          <a:pPr algn="ctr" rtl="0">
            <a:defRPr sz="1000"/>
          </a:pPr>
          <a:r>
            <a:rPr lang="fr-FR" sz="2600" b="1" i="0" strike="noStrike">
              <a:solidFill>
                <a:srgbClr val="000000"/>
              </a:solidFill>
              <a:latin typeface="Arial" panose="020B0604020202020204" pitchFamily="34" charset="0"/>
              <a:cs typeface="Arial" panose="020B0604020202020204" pitchFamily="34" charset="0"/>
            </a:rPr>
            <a:t>Secteur extérieur</a:t>
          </a:r>
        </a:p>
      </xdr:txBody>
    </xdr:sp>
    <xdr:clientData/>
  </xdr:twoCellAnchor>
  <xdr:twoCellAnchor>
    <xdr:from>
      <xdr:col>5</xdr:col>
      <xdr:colOff>396240</xdr:colOff>
      <xdr:row>27</xdr:row>
      <xdr:rowOff>63500</xdr:rowOff>
    </xdr:from>
    <xdr:to>
      <xdr:col>15</xdr:col>
      <xdr:colOff>3808</xdr:colOff>
      <xdr:row>51</xdr:row>
      <xdr:rowOff>137584</xdr:rowOff>
    </xdr:to>
    <xdr:graphicFrame macro="">
      <xdr:nvGraphicFramePr>
        <xdr:cNvPr id="4" name="Graphique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xdr:colOff>
      <xdr:row>51</xdr:row>
      <xdr:rowOff>169333</xdr:rowOff>
    </xdr:from>
    <xdr:to>
      <xdr:col>5</xdr:col>
      <xdr:colOff>346710</xdr:colOff>
      <xdr:row>74</xdr:row>
      <xdr:rowOff>7936</xdr:rowOff>
    </xdr:to>
    <xdr:sp macro="" textlink="" fLocksText="0">
      <xdr:nvSpPr>
        <xdr:cNvPr id="5" name="Texte 6">
          <a:extLst>
            <a:ext uri="{FF2B5EF4-FFF2-40B4-BE49-F238E27FC236}">
              <a16:creationId xmlns:a16="http://schemas.microsoft.com/office/drawing/2014/main" id="{00000000-0008-0000-0F00-000005000000}"/>
            </a:ext>
          </a:extLst>
        </xdr:cNvPr>
        <xdr:cNvSpPr txBox="1">
          <a:spLocks noChangeArrowheads="1"/>
        </xdr:cNvSpPr>
      </xdr:nvSpPr>
      <xdr:spPr bwMode="auto">
        <a:xfrm>
          <a:off x="63500" y="9770533"/>
          <a:ext cx="4950460" cy="4220103"/>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a:effectLst/>
              <a:latin typeface="Arial" panose="020B0604020202020204" pitchFamily="34" charset="0"/>
              <a:ea typeface="+mn-ea"/>
              <a:cs typeface="Arial" panose="020B0604020202020204" pitchFamily="34" charset="0"/>
            </a:rPr>
            <a:t>En ce qui concerne les exportations, au quatrième trimestre 2025, elles sont largement dominées par les perles fines, pierres gemmes et métaux précieux (Or non monétaire) qui représentent 96,9% des exportations totales, suivies des produits du règne végétal (0,6%) et des produits des industries alimentaires, boissons et alcools (0,4%).</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animaux vivants et produits du règne animal ont enregistré une baisse trimestrielle de 21,3% et annuelle de 52,1%. Les produits du règne végétal ont connu une baisse trimestrielle de 67,1% et annuelle de 43,2%. Les exportations des industries alimentaires, boissons et alcools ont progressé de 53,8% trimestriellement et de 15,4% annuellement.</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produits minéraux ont enregistré une baisse de 2,9% en glissement trimestriel et de 30,2% en glissement annuel.</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matières textiles et ouvrages en ces matières enregistrent une baisse en glissement trimestriel de 72,1%, passant de 12,0 milliards de FCFA au troisième trimestre 2025 à 3,4 milliards de FCFA au quatrième trimestre 2025. En glissement annuel, elles sont en baisse de 93,3%.</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perles fines, pierres gemmes et métaux précieux (Or non monétaire) qui constituent le principal produit exporté ont connu une hausse trimestrielle de 46,9%, passant de 1 355,0 milliards de FCFA au troisième trimestre 2025 à 1 991,0 milliards de FCFA au quatrième trimestre 2025. En glissement annuel, elles ont progressé de 140,5%.</a:t>
          </a:r>
        </a:p>
      </xdr:txBody>
    </xdr:sp>
    <xdr:clientData fLocksWithSheet="0"/>
  </xdr:twoCellAnchor>
  <xdr:twoCellAnchor>
    <xdr:from>
      <xdr:col>5</xdr:col>
      <xdr:colOff>407669</xdr:colOff>
      <xdr:row>51</xdr:row>
      <xdr:rowOff>169335</xdr:rowOff>
    </xdr:from>
    <xdr:to>
      <xdr:col>15</xdr:col>
      <xdr:colOff>6348</xdr:colOff>
      <xdr:row>73</xdr:row>
      <xdr:rowOff>139700</xdr:rowOff>
    </xdr:to>
    <xdr:graphicFrame macro="">
      <xdr:nvGraphicFramePr>
        <xdr:cNvPr id="6" name="Graphique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426720</xdr:colOff>
      <xdr:row>75</xdr:row>
      <xdr:rowOff>42333</xdr:rowOff>
    </xdr:from>
    <xdr:to>
      <xdr:col>14</xdr:col>
      <xdr:colOff>586740</xdr:colOff>
      <xdr:row>88</xdr:row>
      <xdr:rowOff>0</xdr:rowOff>
    </xdr:to>
    <xdr:graphicFrame macro="">
      <xdr:nvGraphicFramePr>
        <xdr:cNvPr id="7" name="Graphique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xdr:colOff>
      <xdr:row>75</xdr:row>
      <xdr:rowOff>31751</xdr:rowOff>
    </xdr:from>
    <xdr:to>
      <xdr:col>5</xdr:col>
      <xdr:colOff>354330</xdr:colOff>
      <xdr:row>88</xdr:row>
      <xdr:rowOff>180975</xdr:rowOff>
    </xdr:to>
    <xdr:sp macro="" textlink="" fLocksText="0">
      <xdr:nvSpPr>
        <xdr:cNvPr id="8" name="Texte 6">
          <a:extLst>
            <a:ext uri="{FF2B5EF4-FFF2-40B4-BE49-F238E27FC236}">
              <a16:creationId xmlns:a16="http://schemas.microsoft.com/office/drawing/2014/main" id="{00000000-0008-0000-0F00-000008000000}"/>
            </a:ext>
          </a:extLst>
        </xdr:cNvPr>
        <xdr:cNvSpPr txBox="1">
          <a:spLocks noChangeArrowheads="1"/>
        </xdr:cNvSpPr>
      </xdr:nvSpPr>
      <xdr:spPr bwMode="auto">
        <a:xfrm>
          <a:off x="76199" y="14262101"/>
          <a:ext cx="4945381" cy="2663824"/>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a:effectLst/>
              <a:latin typeface="Arial" panose="020B0604020202020204" pitchFamily="34" charset="0"/>
              <a:ea typeface="+mn-ea"/>
              <a:cs typeface="Arial" panose="020B0604020202020204" pitchFamily="34" charset="0"/>
            </a:rPr>
            <a:t>Depuis le boom minier, les exportations du Burkina Faso sont largement dominées par l’or non monétaire. De 77,4% en 2021, les exportations du métal jaune sont passées à 73,9% en 2022, puis ont augmenté à 78,6% en 2023 avant de remonter à 82,3% en 2024, puis à 91,5% en 2025. Le coton, après une part de 9,1% en 2021, est passé à 10,5% en 2022. En 2023 et en 2024, le coton a vu sa part réduit dans les exportations en s'établissant respectivement à 5,8% et 5,9%. En 2025, la part du coton dans les exportations s’établit à 1,5%. Le karité est passé de 1,3% en 2021 à 1,6% en 2022, puis 2,2% en 2023, avant de diminuer à 0,9% en 2024 puis à 0,5% en 2025. Ces tendances indiquent une faible diversification des produits d'exportations avec une forte concentration sur l'or et des fluctuations dans les autres produits d'exportations en raison de leur caractère saisonnier.</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300" b="0" i="0" strike="noStrike">
            <a:solidFill>
              <a:srgbClr val="000000"/>
            </a:solidFill>
            <a:latin typeface="Arial"/>
            <a:cs typeface="Arial"/>
          </a:endParaRPr>
        </a:p>
      </xdr:txBody>
    </xdr:sp>
    <xdr:clientData fLocksWithSheet="0"/>
  </xdr:twoCellAnchor>
  <xdr:twoCellAnchor>
    <xdr:from>
      <xdr:col>0</xdr:col>
      <xdr:colOff>0</xdr:colOff>
      <xdr:row>90</xdr:row>
      <xdr:rowOff>21167</xdr:rowOff>
    </xdr:from>
    <xdr:to>
      <xdr:col>14</xdr:col>
      <xdr:colOff>515937</xdr:colOff>
      <xdr:row>103</xdr:row>
      <xdr:rowOff>0</xdr:rowOff>
    </xdr:to>
    <xdr:sp macro="" textlink="" fLocksText="0">
      <xdr:nvSpPr>
        <xdr:cNvPr id="9" name="Texte 6">
          <a:extLst>
            <a:ext uri="{FF2B5EF4-FFF2-40B4-BE49-F238E27FC236}">
              <a16:creationId xmlns:a16="http://schemas.microsoft.com/office/drawing/2014/main" id="{00000000-0008-0000-0F00-000009000000}"/>
            </a:ext>
          </a:extLst>
        </xdr:cNvPr>
        <xdr:cNvSpPr txBox="1">
          <a:spLocks noChangeArrowheads="1"/>
        </xdr:cNvSpPr>
      </xdr:nvSpPr>
      <xdr:spPr bwMode="auto">
        <a:xfrm>
          <a:off x="0" y="17309042"/>
          <a:ext cx="10059987" cy="2455333"/>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100">
              <a:effectLst/>
              <a:latin typeface="Arial" panose="020B0604020202020204" pitchFamily="34" charset="0"/>
              <a:ea typeface="+mn-ea"/>
              <a:cs typeface="Arial" panose="020B0604020202020204" pitchFamily="34" charset="0"/>
            </a:rPr>
            <a:t>Au quatrième trimestre 2025, les importations sont dominées par l'Asie avec 39,0% des importations, suivie de l’Europe (27,6%) et de l’Afrique (27,5%). Celles en provenance d’Afrique ont baissé de 6,8% par rapport au trimestre précédent et de 13,3% en glissement annuel. Celles en provenance de l’Amérique sont en baisse de 2,8% en variation trimestrielle et en hausse de 11,0% sur un an. Les importations d’Asie ont progressé de 10,2% par rapport au trimestre précédent et affichent une hausse de 25,6% en glissement annuel. En revanche, les importations en provenance d’Europe ont baissé de 3,1% sur le trimestre et ont progressé de 6,6% en glissement annuel. Celles provenant de l’Océanie ont baissé de 26,1% par rapport au trimestre précédent et de 13,0% sur un an. Les importations en provenance de la CEDEAO ont enregistré une baisse de 12,4% par rapport au troisième trimestre 2025 et de 22,2% en glissement annuel. Celles en provenance de l’UEMOA ont également baissé de 30,5% trimestriellement et de 38,9% en variation annuelle.</a:t>
          </a:r>
        </a:p>
        <a:p>
          <a:pPr algn="just" rtl="0" eaLnBrk="1" fontAlgn="auto" latinLnBrk="0" hangingPunct="1"/>
          <a:r>
            <a:rPr lang="fr-FR" sz="1100">
              <a:effectLst/>
              <a:latin typeface="Arial" panose="020B0604020202020204" pitchFamily="34" charset="0"/>
              <a:ea typeface="+mn-ea"/>
              <a:cs typeface="Arial" panose="020B0604020202020204" pitchFamily="34" charset="0"/>
            </a:rPr>
            <a:t>En ce qui concerne les exportations, elles sont majoritairement orientées vers l’Asie (58,2%), l’Europe (40,0%) et l’Afrique (1,8%). Celles vers l’Afrique ont baissé de 29,3% par rapport au trimestre précédent et de 58,9% sur un an. Les exportations à destination de l’Amérique ont baissé de 73,8% par rapport au trimestre précédent mais ont augmenté de 254,6% par rapport à l’année précédente. Les exportations vers l’Asie ont progressé de 43,8% par rapport au trimestre précédent et de 267,8% sur un an. Celles vers l’Europe ont progressé de 45,4% par rapport au trimestre précédent et de 53,1% en glissement annuel. Les exportations vers l’Océanie ont bondi de 101,8% par rapport au trimestre précédent et de 727,0% par rapport à l’année précédente. Les exportations vers la CEDEAO ont baissé de 27,9% trimestriellement et de 59,1% annuellement. Celles vers l’UEMOA ont baissé de 26,1% par rapport au trimestre précédent et de 57,9% en glissement annuel.</a:t>
          </a:r>
        </a:p>
      </xdr:txBody>
    </xdr:sp>
    <xdr:clientData fLocksWithSheet="0"/>
  </xdr:twoCellAnchor>
  <xdr:twoCellAnchor>
    <xdr:from>
      <xdr:col>0</xdr:col>
      <xdr:colOff>31751</xdr:colOff>
      <xdr:row>126</xdr:row>
      <xdr:rowOff>21166</xdr:rowOff>
    </xdr:from>
    <xdr:to>
      <xdr:col>14</xdr:col>
      <xdr:colOff>539751</xdr:colOff>
      <xdr:row>133</xdr:row>
      <xdr:rowOff>139700</xdr:rowOff>
    </xdr:to>
    <xdr:sp macro="" textlink="" fLocksText="0">
      <xdr:nvSpPr>
        <xdr:cNvPr id="10" name="Texte 6">
          <a:extLst>
            <a:ext uri="{FF2B5EF4-FFF2-40B4-BE49-F238E27FC236}">
              <a16:creationId xmlns:a16="http://schemas.microsoft.com/office/drawing/2014/main" id="{00000000-0008-0000-0F00-00000A000000}"/>
            </a:ext>
          </a:extLst>
        </xdr:cNvPr>
        <xdr:cNvSpPr txBox="1">
          <a:spLocks noChangeArrowheads="1"/>
        </xdr:cNvSpPr>
      </xdr:nvSpPr>
      <xdr:spPr bwMode="auto">
        <a:xfrm>
          <a:off x="31751" y="24424216"/>
          <a:ext cx="10052050" cy="1452034"/>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100">
              <a:effectLst/>
              <a:latin typeface="Arial" panose="020B0604020202020204" pitchFamily="34" charset="0"/>
              <a:ea typeface="+mn-ea"/>
              <a:cs typeface="Arial" panose="020B0604020202020204" pitchFamily="34" charset="0"/>
            </a:rPr>
            <a:t>Au quatrième trimestre 2025, les exportations de la filière mangue ont baissé de 80,8% par rapport au trimestre précédent et ont progressé de 90,0% par rapport au quatrième trimestre 2024. Les exportations de la filière karité ont progressé de 80,7% en glissement trimestriel et de 202,7% en glissement annuel. Les exportations de bétail et viande ont baissé de 20,9% par rapport au troisième trimestre 2025 et de 52,6% par rapport au quatrième trimestre 2024. En revanche, les cuirs et peaux enregistrent une baisse de 41,1% par rapport au trimestre précédent et de 1,0% sur un an. Concernant la filière cajou, les exportations ont baissé de 80,2% en variation trimestrielle et ont progressé de 73,9% en glissement annuel. Le sésame connaît une hausse de 271,8% par rapport au trimestre précédent et une baisse de 65,1% sur un an.</a:t>
          </a:r>
        </a:p>
        <a:p>
          <a:pPr algn="just" rtl="0" eaLnBrk="1" fontAlgn="auto" latinLnBrk="0" hangingPunct="1"/>
          <a:r>
            <a:rPr lang="fr-FR" sz="1100">
              <a:effectLst/>
              <a:latin typeface="Arial" panose="020B0604020202020204" pitchFamily="34" charset="0"/>
              <a:ea typeface="+mn-ea"/>
              <a:cs typeface="Arial" panose="020B0604020202020204" pitchFamily="34" charset="0"/>
            </a:rPr>
            <a:t>Les exportations de tomate se sont établit à 0,5 milliard FCFA au quatrième trimestre 2025. Les textiles et habillements ont connu une baisse de 75,4% par rapport au trimestre précédent et de 94,1% en glissement annuel. Aucune exportation de miel n’a été enregistrée au quatrième trimestre 2025.</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300" b="0" i="0" strike="noStrike">
            <a:solidFill>
              <a:srgbClr val="000000"/>
            </a:solidFill>
            <a:latin typeface="Arial"/>
            <a:cs typeface="Arial"/>
          </a:endParaRPr>
        </a:p>
      </xdr:txBody>
    </xdr:sp>
    <xdr:clientData fLocksWithSheet="0"/>
  </xdr:twoCellAnchor>
  <xdr:twoCellAnchor>
    <xdr:from>
      <xdr:col>0</xdr:col>
      <xdr:colOff>76200</xdr:colOff>
      <xdr:row>148</xdr:row>
      <xdr:rowOff>33868</xdr:rowOff>
    </xdr:from>
    <xdr:to>
      <xdr:col>5</xdr:col>
      <xdr:colOff>377190</xdr:colOff>
      <xdr:row>168</xdr:row>
      <xdr:rowOff>180976</xdr:rowOff>
    </xdr:to>
    <xdr:sp macro="" textlink="" fLocksText="0">
      <xdr:nvSpPr>
        <xdr:cNvPr id="11" name="Texte 6">
          <a:extLst>
            <a:ext uri="{FF2B5EF4-FFF2-40B4-BE49-F238E27FC236}">
              <a16:creationId xmlns:a16="http://schemas.microsoft.com/office/drawing/2014/main" id="{00000000-0008-0000-0F00-00000B000000}"/>
            </a:ext>
          </a:extLst>
        </xdr:cNvPr>
        <xdr:cNvSpPr txBox="1">
          <a:spLocks noChangeArrowheads="1"/>
        </xdr:cNvSpPr>
      </xdr:nvSpPr>
      <xdr:spPr bwMode="auto">
        <a:xfrm>
          <a:off x="76200" y="29066068"/>
          <a:ext cx="4968240" cy="3957108"/>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a:effectLst/>
              <a:latin typeface="Arial" panose="020B0604020202020204" pitchFamily="34" charset="0"/>
              <a:ea typeface="+mn-ea"/>
              <a:cs typeface="Arial" panose="020B0604020202020204" pitchFamily="34" charset="0"/>
            </a:rPr>
            <a:t>L’indice des prix à l’exportation a poursuivi sa progression. Après avoir atteint 154,4 % au troisième trimestre 2025, il s’est établi à 185,5 % au quatrième trimestre 2025, soit une hausse de 20,1 % en glissement trimestriel. En comparaison annuelle, la progression reste significative, avec un accroissement de 45,0 % par rapport au quatrième trimestre 2024.</a:t>
          </a:r>
        </a:p>
        <a:p>
          <a:pPr algn="just" rtl="0" eaLnBrk="1" fontAlgn="auto" latinLnBrk="0" hangingPunct="1"/>
          <a:r>
            <a:rPr lang="fr-FR" sz="1200">
              <a:effectLst/>
              <a:latin typeface="Arial" panose="020B0604020202020204" pitchFamily="34" charset="0"/>
              <a:ea typeface="+mn-ea"/>
              <a:cs typeface="Arial" panose="020B0604020202020204" pitchFamily="34" charset="0"/>
            </a:rPr>
            <a:t>À l’inverse, l’indice des prix à l’importation a enregistré une baisse, passant de 88,5 % au troisième trimestre 2025 à 85,1 % au quatrième trimestre 2025, soit une diminution de 3,9 % en glissement trimestriel. En glissement annuel, l’indice recule également de 6,9 %.</a:t>
          </a:r>
        </a:p>
        <a:p>
          <a:pPr algn="just" rtl="0" eaLnBrk="1" fontAlgn="auto" latinLnBrk="0" hangingPunct="1"/>
          <a:r>
            <a:rPr lang="fr-FR" sz="1200">
              <a:effectLst/>
              <a:latin typeface="Arial" panose="020B0604020202020204" pitchFamily="34" charset="0"/>
              <a:ea typeface="+mn-ea"/>
              <a:cs typeface="Arial" panose="020B0604020202020204" pitchFamily="34" charset="0"/>
            </a:rPr>
            <a:t>La couverture des importations par les exportations, qui mesure la capacité du pays à financer ses importations par ses recettes d’exportation, a connu une progression remarquable. Elle est passée de 174,4 % au troisième trimestre 2025 à 218,0 % au quatrième trimestre 2025, traduisant une progression de 25,0 % en glissement trimestriel et de 55,8 % en glissement annuel. Ce taux, supérieur à 100 %, indique que les recettes d’exportation excèdent les dépenses d’importation, traduisant un excédent commercial.</a:t>
          </a:r>
        </a:p>
      </xdr:txBody>
    </xdr:sp>
    <xdr:clientData fLocksWithSheet="0"/>
  </xdr:twoCellAnchor>
  <xdr:twoCellAnchor>
    <xdr:from>
      <xdr:col>5</xdr:col>
      <xdr:colOff>448733</xdr:colOff>
      <xdr:row>148</xdr:row>
      <xdr:rowOff>16934</xdr:rowOff>
    </xdr:from>
    <xdr:to>
      <xdr:col>14</xdr:col>
      <xdr:colOff>506730</xdr:colOff>
      <xdr:row>168</xdr:row>
      <xdr:rowOff>161926</xdr:rowOff>
    </xdr:to>
    <xdr:graphicFrame macro="">
      <xdr:nvGraphicFramePr>
        <xdr:cNvPr id="12" name="Graphique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60326</xdr:colOff>
      <xdr:row>11</xdr:row>
      <xdr:rowOff>15240</xdr:rowOff>
    </xdr:from>
    <xdr:to>
      <xdr:col>5</xdr:col>
      <xdr:colOff>342901</xdr:colOff>
      <xdr:row>27</xdr:row>
      <xdr:rowOff>10583</xdr:rowOff>
    </xdr:to>
    <xdr:sp macro="" textlink="" fLocksText="0">
      <xdr:nvSpPr>
        <xdr:cNvPr id="13" name="Texte 6">
          <a:extLst>
            <a:ext uri="{FF2B5EF4-FFF2-40B4-BE49-F238E27FC236}">
              <a16:creationId xmlns:a16="http://schemas.microsoft.com/office/drawing/2014/main" id="{00000000-0008-0000-0F00-00000D000000}"/>
            </a:ext>
          </a:extLst>
        </xdr:cNvPr>
        <xdr:cNvSpPr txBox="1">
          <a:spLocks noChangeArrowheads="1"/>
        </xdr:cNvSpPr>
      </xdr:nvSpPr>
      <xdr:spPr bwMode="auto">
        <a:xfrm>
          <a:off x="60326" y="1767840"/>
          <a:ext cx="4949825" cy="3176693"/>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a:r>
            <a:rPr lang="fr-FR" sz="1200">
              <a:effectLst/>
              <a:latin typeface="Arial" panose="020B0604020202020204" pitchFamily="34" charset="0"/>
              <a:ea typeface="+mn-ea"/>
              <a:cs typeface="Arial" panose="020B0604020202020204" pitchFamily="34" charset="0"/>
            </a:rPr>
            <a:t>L’excédent commercial enregistré au troisième trimestre 2025 s’est amélioré au quatrième trimestre 2025, passant de 323,7 milliards FCFA au troisième trimestre à 924,8 milliards FCFA.</a:t>
          </a:r>
        </a:p>
        <a:p>
          <a:pPr algn="just"/>
          <a:r>
            <a:rPr lang="fr-FR" sz="1200">
              <a:effectLst/>
              <a:latin typeface="Arial" panose="020B0604020202020204" pitchFamily="34" charset="0"/>
              <a:ea typeface="+mn-ea"/>
              <a:cs typeface="Arial" panose="020B0604020202020204" pitchFamily="34" charset="0"/>
            </a:rPr>
            <a:t>Les exportations de marchandises enregistrent une hausse de 41,7% au quatrième trimestre 2025, passant de 1 449,7 milliards de FCFA au troisième trimestre 2025 à 2 054,6 milliards de FCFA au quatrième trimestre 2025. En glissement annuel, les exportations sont en hausse de 115,9%.</a:t>
          </a:r>
        </a:p>
        <a:p>
          <a:pPr algn="just"/>
          <a:r>
            <a:rPr lang="fr-FR" sz="1200">
              <a:effectLst/>
              <a:latin typeface="Arial" panose="020B0604020202020204" pitchFamily="34" charset="0"/>
              <a:ea typeface="+mn-ea"/>
              <a:cs typeface="Arial" panose="020B0604020202020204" pitchFamily="34" charset="0"/>
            </a:rPr>
            <a:t>Quant aux importations, elles passent de 1 126,1 milliards FCFA au troisième trimestre 2025 à 1 129,8 milliards FCFA au quatrième trimestre 2025, soit une hausse trimestrielle de 0,3%. En glissement annuel, les importations ont connu une hausse de 6,2%.</a:t>
          </a:r>
        </a:p>
      </xdr:txBody>
    </xdr:sp>
    <xdr:clientData fLocksWithSheet="0"/>
  </xdr:twoCellAnchor>
  <xdr:twoCellAnchor>
    <xdr:from>
      <xdr:col>5</xdr:col>
      <xdr:colOff>444500</xdr:colOff>
      <xdr:row>169</xdr:row>
      <xdr:rowOff>85726</xdr:rowOff>
    </xdr:from>
    <xdr:to>
      <xdr:col>14</xdr:col>
      <xdr:colOff>510541</xdr:colOff>
      <xdr:row>194</xdr:row>
      <xdr:rowOff>110490</xdr:rowOff>
    </xdr:to>
    <xdr:graphicFrame macro="">
      <xdr:nvGraphicFramePr>
        <xdr:cNvPr id="14" name="Graphique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169</xdr:row>
      <xdr:rowOff>95250</xdr:rowOff>
    </xdr:from>
    <xdr:to>
      <xdr:col>5</xdr:col>
      <xdr:colOff>372533</xdr:colOff>
      <xdr:row>194</xdr:row>
      <xdr:rowOff>114298</xdr:rowOff>
    </xdr:to>
    <xdr:sp macro="" textlink="" fLocksText="0">
      <xdr:nvSpPr>
        <xdr:cNvPr id="15" name="Texte 6">
          <a:extLst>
            <a:ext uri="{FF2B5EF4-FFF2-40B4-BE49-F238E27FC236}">
              <a16:creationId xmlns:a16="http://schemas.microsoft.com/office/drawing/2014/main" id="{00000000-0008-0000-0F00-00000F000000}"/>
            </a:ext>
          </a:extLst>
        </xdr:cNvPr>
        <xdr:cNvSpPr txBox="1">
          <a:spLocks noChangeArrowheads="1"/>
        </xdr:cNvSpPr>
      </xdr:nvSpPr>
      <xdr:spPr bwMode="auto">
        <a:xfrm>
          <a:off x="76200" y="33127950"/>
          <a:ext cx="4963583" cy="4781548"/>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a:effectLst/>
              <a:latin typeface="Arial" panose="020B0604020202020204" pitchFamily="34" charset="0"/>
              <a:ea typeface="+mn-ea"/>
              <a:cs typeface="Arial" panose="020B0604020202020204" pitchFamily="34" charset="0"/>
            </a:rPr>
            <a:t>L'indice des termes de l'échange a montré une amélioration progressive. Il est passé de 121,2 % au troisième trimestre 2025 à 136,0 % au quatrième trimestre 2025, soit une hausse de 12,2 % en glissement trimestriel et une baisse de 4,8 % en glissement annuel.</a:t>
          </a:r>
        </a:p>
        <a:p>
          <a:pPr algn="just" rtl="0" eaLnBrk="1" fontAlgn="auto" latinLnBrk="0" hangingPunct="1"/>
          <a:r>
            <a:rPr lang="fr-FR" sz="1200">
              <a:effectLst/>
              <a:latin typeface="Arial" panose="020B0604020202020204" pitchFamily="34" charset="0"/>
              <a:ea typeface="+mn-ea"/>
              <a:cs typeface="Arial" panose="020B0604020202020204" pitchFamily="34" charset="0"/>
            </a:rPr>
            <a:t>En revanche, l'indice de gain à l'exportation a fluctué sur la période sous revue. De 89,7 % au quatrième trimestre 2024, il a atteint 142,3 % au premier trimestre 2025, puis 147,5 % au deuxième trimestre 2025, avant de redescendre à 129,4 % au troisième trimestre 2025. Cependant, au quatrième trimestre 2025, l’indice s'est établi à 181,9 %, soit une hausse de 40,5 % en glissement trimestriel et de 102,7 % en glissement annuel.</a:t>
          </a:r>
        </a:p>
      </xdr:txBody>
    </xdr:sp>
    <xdr:clientData fLocksWithSheet="0"/>
  </xdr:twoCellAnchor>
  <xdr:twoCellAnchor>
    <xdr:from>
      <xdr:col>5</xdr:col>
      <xdr:colOff>400050</xdr:colOff>
      <xdr:row>11</xdr:row>
      <xdr:rowOff>7621</xdr:rowOff>
    </xdr:from>
    <xdr:to>
      <xdr:col>15</xdr:col>
      <xdr:colOff>0</xdr:colOff>
      <xdr:row>27</xdr:row>
      <xdr:rowOff>3811</xdr:rowOff>
    </xdr:to>
    <xdr:graphicFrame macro="">
      <xdr:nvGraphicFramePr>
        <xdr:cNvPr id="16" name="Graphique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60325</xdr:colOff>
      <xdr:row>27</xdr:row>
      <xdr:rowOff>72391</xdr:rowOff>
    </xdr:from>
    <xdr:to>
      <xdr:col>5</xdr:col>
      <xdr:colOff>339089</xdr:colOff>
      <xdr:row>51</xdr:row>
      <xdr:rowOff>129541</xdr:rowOff>
    </xdr:to>
    <xdr:sp macro="" textlink="" fLocksText="0">
      <xdr:nvSpPr>
        <xdr:cNvPr id="17" name="Texte 6">
          <a:extLst>
            <a:ext uri="{FF2B5EF4-FFF2-40B4-BE49-F238E27FC236}">
              <a16:creationId xmlns:a16="http://schemas.microsoft.com/office/drawing/2014/main" id="{00000000-0008-0000-0F00-000011000000}"/>
            </a:ext>
          </a:extLst>
        </xdr:cNvPr>
        <xdr:cNvSpPr txBox="1">
          <a:spLocks noChangeArrowheads="1"/>
        </xdr:cNvSpPr>
      </xdr:nvSpPr>
      <xdr:spPr bwMode="auto">
        <a:xfrm>
          <a:off x="60325" y="5006341"/>
          <a:ext cx="4946014" cy="4724400"/>
        </a:xfrm>
        <a:prstGeom prst="rect">
          <a:avLst/>
        </a:prstGeom>
        <a:solidFill>
          <a:schemeClr val="bg1"/>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a:effectLst/>
              <a:latin typeface="Arial" panose="020B0604020202020204" pitchFamily="34" charset="0"/>
              <a:ea typeface="+mn-ea"/>
              <a:cs typeface="Arial" panose="020B0604020202020204" pitchFamily="34" charset="0"/>
            </a:rPr>
            <a:t>Au quatrième trimestre 2025, les importations du Burkina Faso sont largement dominées par les produits minéraux qui représentent 34,8% des importations, suivis des matériels de transport (8,8%), des produits des industries alimentaires, boissons et alcools (5,0%) et des produits du règne végétal (5,0%).</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importations de produits minéraux ont baissé de 2,9% par rapport au trimestre précédent et de 16,7% par rapport à l'année précédente. Les matériels de transport ont baissé de 6,1% en glissement trimestriel et ont progressé de 57,8% en glissement annuel.</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produits des industries alimentaires, boissons et alcools ont progressé de 13,3% en glissement trimestriel et de 19,0% en glissement annuel.</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produits du règne végétal enregistrent une hausse de 18,8% en glissement trimestriel et une hausse de 2,6% en glissement annuel.</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animaux vivants et produits du règne animal enregistrent des hausses de 11,8% par rapport au trimestre précédent et de 32,7% par rapport à l'année précédente.</a:t>
          </a:r>
        </a:p>
        <a:p>
          <a:pPr algn="just" rtl="0" eaLnBrk="1" fontAlgn="auto" latinLnBrk="0" hangingPunct="1"/>
          <a:r>
            <a:rPr lang="fr-FR" sz="1200">
              <a:effectLst/>
              <a:latin typeface="Arial" panose="020B0604020202020204" pitchFamily="34" charset="0"/>
              <a:ea typeface="+mn-ea"/>
              <a:cs typeface="Arial" panose="020B0604020202020204" pitchFamily="34" charset="0"/>
            </a:rPr>
            <a:t>Les matières textiles et ouvrages en ces matières ont progressé de 16,8% en glissement trimestriel et ont augmenté de 22,0% en glissement annuel.</a:t>
          </a:r>
        </a:p>
      </xdr:txBody>
    </xdr:sp>
    <xdr:clientData fLocksWithSheet="0"/>
  </xdr:twoCellAnchor>
</xdr:wsDr>
</file>

<file path=xl/drawings/drawing14.xml><?xml version="1.0" encoding="utf-8"?>
<xdr:wsDr xmlns:xdr="http://schemas.openxmlformats.org/drawingml/2006/spreadsheetDrawing" xmlns:a="http://schemas.openxmlformats.org/drawingml/2006/main">
  <xdr:twoCellAnchor>
    <xdr:from>
      <xdr:col>0</xdr:col>
      <xdr:colOff>11724</xdr:colOff>
      <xdr:row>2</xdr:row>
      <xdr:rowOff>70338</xdr:rowOff>
    </xdr:from>
    <xdr:to>
      <xdr:col>2</xdr:col>
      <xdr:colOff>205153</xdr:colOff>
      <xdr:row>17</xdr:row>
      <xdr:rowOff>87923</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11724" y="432288"/>
          <a:ext cx="2946154" cy="273221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b="1">
              <a:ln>
                <a:noFill/>
              </a:ln>
              <a:solidFill>
                <a:schemeClr val="dk1"/>
              </a:solidFill>
              <a:effectLst/>
              <a:latin typeface="Arial" panose="020B0604020202020204" pitchFamily="34" charset="0"/>
              <a:ea typeface="+mn-ea"/>
              <a:cs typeface="Arial" panose="020B0604020202020204" pitchFamily="34" charset="0"/>
            </a:rPr>
            <a:t>Taux de change du dollar</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0" i="0" baseline="0">
              <a:solidFill>
                <a:schemeClr val="dk1"/>
              </a:solidFill>
              <a:effectLst/>
              <a:latin typeface="Arial" panose="020B0604020202020204" pitchFamily="34" charset="0"/>
              <a:ea typeface="+mn-ea"/>
              <a:cs typeface="Arial" panose="020B0604020202020204" pitchFamily="34" charset="0"/>
            </a:rPr>
            <a:t>Sur le marché des changes, le cours du dollar s'apprécie par rapport au FCFA. Au quatrième trimestre 2025, le dollars US s'est échangé en moyenne à 563,9 francs CFA, en appréciation de 0,4% par rapport au troisième trimestre 2025. Par rapport au quatrième trimestre 2024, il s'est déprécié de 8,3%. L’évolution du cours du dollars US reste soumise, notamment la politique monétaire accommodante de la Fed et aux mesures budgétaires expansionnistes de l’administration visant à stimuler l'activité économique et l'emploi.</a:t>
          </a:r>
          <a:endParaRPr lang="fr-BF" sz="1100" b="0" i="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26375</xdr:colOff>
      <xdr:row>17</xdr:row>
      <xdr:rowOff>87923</xdr:rowOff>
    </xdr:from>
    <xdr:to>
      <xdr:col>2</xdr:col>
      <xdr:colOff>211014</xdr:colOff>
      <xdr:row>35</xdr:row>
      <xdr:rowOff>128954</xdr:rowOff>
    </xdr:to>
    <xdr:sp macro="" textlink="">
      <xdr:nvSpPr>
        <xdr:cNvPr id="3" name="ZoneTexte 2">
          <a:extLst>
            <a:ext uri="{FF2B5EF4-FFF2-40B4-BE49-F238E27FC236}">
              <a16:creationId xmlns:a16="http://schemas.microsoft.com/office/drawing/2014/main" id="{00000000-0008-0000-1000-000003000000}"/>
            </a:ext>
          </a:extLst>
        </xdr:cNvPr>
        <xdr:cNvSpPr txBox="1"/>
      </xdr:nvSpPr>
      <xdr:spPr>
        <a:xfrm>
          <a:off x="26375" y="3164498"/>
          <a:ext cx="2937364" cy="329858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b="1">
              <a:ln>
                <a:noFill/>
              </a:ln>
              <a:solidFill>
                <a:schemeClr val="dk1"/>
              </a:solidFill>
              <a:effectLst/>
              <a:latin typeface="Arial" panose="020B0604020202020204" pitchFamily="34" charset="0"/>
              <a:ea typeface="+mn-ea"/>
              <a:cs typeface="Arial" panose="020B0604020202020204" pitchFamily="34" charset="0"/>
            </a:rPr>
            <a:t>Cours mondial du coton</a:t>
          </a:r>
        </a:p>
        <a:p>
          <a:pPr algn="just"/>
          <a:r>
            <a:rPr lang="fr-FR" sz="1100" b="0" i="0" baseline="0">
              <a:solidFill>
                <a:schemeClr val="dk1"/>
              </a:solidFill>
              <a:effectLst/>
              <a:latin typeface="Arial" panose="020B0604020202020204" pitchFamily="34" charset="0"/>
              <a:ea typeface="+mn-ea"/>
              <a:cs typeface="Arial" panose="020B0604020202020204" pitchFamily="34" charset="0"/>
            </a:rPr>
            <a:t>Sur les marchés mondiaux de matières premières, le cours du coton est en baisse, après une relative stabilité au deuxième et au troisième trimestre 2025. Au quatrième trimestre 2025, la fibre de coton s’est échangée en moyenne à 1 654,9 dollars US la tonne, en repli de 4,3% sur un trimestre. En glissement annuel, le prix moyen de la tonne de coton est en baisse de 8,1%. Converti en franc CFA, la fibre de coton valait 933,2 FCFA le kilogramme au quatrième trimestre 2025, en régression de 3,9% en variation trimestrielle et de de 15,7% en glissement annuel. Ce niveau du cours du coton s'expliquerait par une hausse de la production, combinée à un ralentissement de la demande et une concurrence accrue des fibres synthétiques.</a:t>
          </a:r>
          <a:endParaRPr lang="fr-BF" sz="1100" b="0" i="0" baseline="0">
            <a:solidFill>
              <a:schemeClr val="dk1"/>
            </a:solidFill>
            <a:effectLst/>
            <a:latin typeface="Arial" panose="020B0604020202020204" pitchFamily="34" charset="0"/>
            <a:ea typeface="+mn-ea"/>
            <a:cs typeface="Arial" panose="020B0604020202020204" pitchFamily="34" charset="0"/>
          </a:endParaRPr>
        </a:p>
        <a:p>
          <a:endParaRPr lang="fr-FR" sz="1100"/>
        </a:p>
      </xdr:txBody>
    </xdr:sp>
    <xdr:clientData/>
  </xdr:twoCellAnchor>
  <xdr:twoCellAnchor>
    <xdr:from>
      <xdr:col>0</xdr:col>
      <xdr:colOff>27214</xdr:colOff>
      <xdr:row>36</xdr:row>
      <xdr:rowOff>41030</xdr:rowOff>
    </xdr:from>
    <xdr:to>
      <xdr:col>2</xdr:col>
      <xdr:colOff>172916</xdr:colOff>
      <xdr:row>55</xdr:row>
      <xdr:rowOff>170089</xdr:rowOff>
    </xdr:to>
    <xdr:sp macro="" textlink="">
      <xdr:nvSpPr>
        <xdr:cNvPr id="4" name="ZoneTexte 3">
          <a:extLst>
            <a:ext uri="{FF2B5EF4-FFF2-40B4-BE49-F238E27FC236}">
              <a16:creationId xmlns:a16="http://schemas.microsoft.com/office/drawing/2014/main" id="{00000000-0008-0000-1000-000004000000}"/>
            </a:ext>
          </a:extLst>
        </xdr:cNvPr>
        <xdr:cNvSpPr txBox="1"/>
      </xdr:nvSpPr>
      <xdr:spPr>
        <a:xfrm>
          <a:off x="27214" y="6556130"/>
          <a:ext cx="2898427" cy="356758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b="1">
              <a:ln>
                <a:noFill/>
              </a:ln>
              <a:solidFill>
                <a:schemeClr val="dk1"/>
              </a:solidFill>
              <a:effectLst/>
              <a:latin typeface="Arial" panose="020B0604020202020204" pitchFamily="34" charset="0"/>
              <a:ea typeface="+mn-ea"/>
              <a:cs typeface="Arial" panose="020B0604020202020204" pitchFamily="34" charset="0"/>
            </a:rPr>
            <a:t>Cours international de l'or</a:t>
          </a:r>
        </a:p>
        <a:p>
          <a:pPr algn="just"/>
          <a:r>
            <a:rPr lang="fr-FR" sz="1100" b="0" i="0" baseline="0">
              <a:solidFill>
                <a:schemeClr val="dk1"/>
              </a:solidFill>
              <a:effectLst/>
              <a:latin typeface="Arial" panose="020B0604020202020204" pitchFamily="34" charset="0"/>
              <a:ea typeface="+mn-ea"/>
              <a:cs typeface="Arial" panose="020B0604020202020204" pitchFamily="34" charset="0"/>
            </a:rPr>
            <a:t>Le cours de l'or poursuit son embellie. Au quatrième trimestre 2025, le cours de l’or s'affiche, en moyenne à 133,4 dollars US le gramme, en progression de 20,1% par rapport au trimestre précédent. En glissement annuel, il enregistre une envolée de 55,7%. Libellé en franc CFA, l’or s’échange en moyenne à 75 195 francs CFA le gramme, en hausse de 20,6% en rythme trimestriel et de 42,8% en rythme annuel. La forte progression du cours de l’or s’expliquerait par une confiance accrue des investisseurs envers ce métal précieux, en tant que valeur refuge, au regard du contexte économique incertain et des tensions géopolitiques.</a:t>
          </a:r>
          <a:r>
            <a:rPr lang="fr-FR" sz="1100" b="0" i="0">
              <a:solidFill>
                <a:schemeClr val="dk1"/>
              </a:solidFill>
              <a:effectLst/>
              <a:latin typeface="+mn-lt"/>
              <a:ea typeface="+mn-ea"/>
              <a:cs typeface="+mn-cs"/>
            </a:rPr>
            <a:t> </a:t>
          </a:r>
          <a:endParaRPr lang="fr-BF">
            <a:effectLst/>
          </a:endParaRPr>
        </a:p>
      </xdr:txBody>
    </xdr:sp>
    <xdr:clientData/>
  </xdr:twoCellAnchor>
  <xdr:twoCellAnchor>
    <xdr:from>
      <xdr:col>2</xdr:col>
      <xdr:colOff>228600</xdr:colOff>
      <xdr:row>2</xdr:row>
      <xdr:rowOff>43963</xdr:rowOff>
    </xdr:from>
    <xdr:to>
      <xdr:col>9</xdr:col>
      <xdr:colOff>0</xdr:colOff>
      <xdr:row>17</xdr:row>
      <xdr:rowOff>58615</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8166</xdr:colOff>
      <xdr:row>56</xdr:row>
      <xdr:rowOff>36635</xdr:rowOff>
    </xdr:from>
    <xdr:to>
      <xdr:col>8</xdr:col>
      <xdr:colOff>408111</xdr:colOff>
      <xdr:row>66</xdr:row>
      <xdr:rowOff>58616</xdr:rowOff>
    </xdr:to>
    <xdr:sp macro="" textlink="">
      <xdr:nvSpPr>
        <xdr:cNvPr id="6" name="ZoneTexte 6">
          <a:extLst>
            <a:ext uri="{FF2B5EF4-FFF2-40B4-BE49-F238E27FC236}">
              <a16:creationId xmlns:a16="http://schemas.microsoft.com/office/drawing/2014/main" id="{00000000-0008-0000-1000-000006000000}"/>
            </a:ext>
          </a:extLst>
        </xdr:cNvPr>
        <xdr:cNvSpPr txBox="1"/>
      </xdr:nvSpPr>
      <xdr:spPr>
        <a:xfrm>
          <a:off x="8166" y="10171235"/>
          <a:ext cx="5648220" cy="183173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n>
                <a:noFill/>
              </a:ln>
              <a:solidFill>
                <a:schemeClr val="dk1"/>
              </a:solidFill>
              <a:effectLst/>
              <a:latin typeface="Arial" panose="020B0604020202020204" pitchFamily="34" charset="0"/>
              <a:ea typeface="+mn-ea"/>
              <a:cs typeface="Arial" panose="020B0604020202020204" pitchFamily="34" charset="0"/>
            </a:rPr>
            <a:t>Cours international du pétrole</a:t>
          </a:r>
        </a:p>
        <a:p>
          <a:pPr algn="just"/>
          <a:r>
            <a:rPr lang="fr-FR" sz="1100" b="0" i="0" baseline="0">
              <a:solidFill>
                <a:schemeClr val="dk1"/>
              </a:solidFill>
              <a:effectLst/>
              <a:latin typeface="Arial" panose="020B0604020202020204" pitchFamily="34" charset="0"/>
              <a:ea typeface="+mn-ea"/>
              <a:cs typeface="Arial" panose="020B0604020202020204" pitchFamily="34" charset="0"/>
            </a:rPr>
            <a:t>Le cours du pétrole est en baisse après une hausse au troisième trimestre 2025. Le cours du baril de pétrole s'établit en moyenne à 63,7 dollars US au quatrième trimestre 2025, en repli de 7,8% sur un trimestre. En glissement annuel, le cours moyen du baril de pétrole est en chute de 14,7%. Exprimé en franc CFA, le prix du pétrole est en baisse de 7,8% sur un trimestre et de 21,4% sur un an. Ce niveau relativement modéré du cours du pétrole, résulterait principalement, du ralentissement de la demande mondiale en lien avec les incertitudes économiques persistantes, combinée à une offre mondiale abondante soutenue par une production accrue de plusieurs pays producteurs et de l’essor des énergies renouvelables.</a:t>
          </a:r>
          <a:endParaRPr lang="fr-BF" sz="1100" b="0" i="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12791</xdr:colOff>
      <xdr:row>0</xdr:row>
      <xdr:rowOff>17859</xdr:rowOff>
    </xdr:from>
    <xdr:to>
      <xdr:col>8</xdr:col>
      <xdr:colOff>510268</xdr:colOff>
      <xdr:row>2</xdr:row>
      <xdr:rowOff>71527</xdr:rowOff>
    </xdr:to>
    <xdr:sp macro="" textlink="">
      <xdr:nvSpPr>
        <xdr:cNvPr id="7" name="Texte 96">
          <a:extLst>
            <a:ext uri="{FF2B5EF4-FFF2-40B4-BE49-F238E27FC236}">
              <a16:creationId xmlns:a16="http://schemas.microsoft.com/office/drawing/2014/main" id="{00000000-0008-0000-1000-000007000000}"/>
            </a:ext>
          </a:extLst>
        </xdr:cNvPr>
        <xdr:cNvSpPr txBox="1">
          <a:spLocks noChangeArrowheads="1"/>
        </xdr:cNvSpPr>
      </xdr:nvSpPr>
      <xdr:spPr bwMode="auto">
        <a:xfrm>
          <a:off x="12791" y="17859"/>
          <a:ext cx="5640977" cy="415618"/>
        </a:xfrm>
        <a:prstGeom prst="rect">
          <a:avLst/>
        </a:prstGeom>
        <a:solidFill>
          <a:srgbClr val="79FF4F"/>
        </a:solidFill>
        <a:ln w="12700" cmpd="dbl">
          <a:solidFill>
            <a:srgbClr val="000000"/>
          </a:solidFill>
          <a:miter lim="800000"/>
          <a:headEnd/>
          <a:tailEnd/>
        </a:ln>
      </xdr:spPr>
      <xdr:txBody>
        <a:bodyPr vertOverflow="clip" wrap="square" lIns="45720" tIns="41148" rIns="45720" bIns="41148" anchor="ctr" upright="1"/>
        <a:lstStyle/>
        <a:p>
          <a:pPr algn="ctr" rtl="0">
            <a:defRPr sz="1000"/>
          </a:pPr>
          <a:endParaRPr lang="fr-FR" sz="2400" b="1" i="0" strike="noStrike">
            <a:solidFill>
              <a:srgbClr val="000000"/>
            </a:solidFill>
            <a:latin typeface="Times New Roman"/>
            <a:cs typeface="Times New Roman"/>
          </a:endParaRPr>
        </a:p>
      </xdr:txBody>
    </xdr:sp>
    <xdr:clientData/>
  </xdr:twoCellAnchor>
  <xdr:twoCellAnchor>
    <xdr:from>
      <xdr:col>0</xdr:col>
      <xdr:colOff>503470</xdr:colOff>
      <xdr:row>0</xdr:row>
      <xdr:rowOff>77391</xdr:rowOff>
    </xdr:from>
    <xdr:to>
      <xdr:col>7</xdr:col>
      <xdr:colOff>544291</xdr:colOff>
      <xdr:row>2</xdr:row>
      <xdr:rowOff>5953</xdr:rowOff>
    </xdr:to>
    <xdr:sp macro="" textlink="">
      <xdr:nvSpPr>
        <xdr:cNvPr id="8" name="Oval 4">
          <a:extLst>
            <a:ext uri="{FF2B5EF4-FFF2-40B4-BE49-F238E27FC236}">
              <a16:creationId xmlns:a16="http://schemas.microsoft.com/office/drawing/2014/main" id="{00000000-0008-0000-1000-000008000000}"/>
            </a:ext>
          </a:extLst>
        </xdr:cNvPr>
        <xdr:cNvSpPr>
          <a:spLocks noChangeArrowheads="1"/>
        </xdr:cNvSpPr>
      </xdr:nvSpPr>
      <xdr:spPr bwMode="auto">
        <a:xfrm>
          <a:off x="503470" y="77391"/>
          <a:ext cx="4660446" cy="290512"/>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0" rIns="73152" bIns="0" anchor="ctr" anchorCtr="1" upright="1"/>
        <a:lstStyle/>
        <a:p>
          <a:pPr algn="ctr" rtl="0">
            <a:defRPr sz="1000"/>
          </a:pPr>
          <a:r>
            <a:rPr lang="fr-FR" sz="1600" b="1" i="0" strike="noStrike">
              <a:solidFill>
                <a:srgbClr val="000000"/>
              </a:solidFill>
              <a:latin typeface="Arial" panose="020B0604020202020204" pitchFamily="34" charset="0"/>
              <a:cs typeface="Arial" panose="020B0604020202020204" pitchFamily="34" charset="0"/>
            </a:rPr>
            <a:t>Cours des matières premières</a:t>
          </a:r>
        </a:p>
      </xdr:txBody>
    </xdr:sp>
    <xdr:clientData/>
  </xdr:twoCellAnchor>
  <xdr:twoCellAnchor editAs="oneCell">
    <xdr:from>
      <xdr:col>2</xdr:col>
      <xdr:colOff>222738</xdr:colOff>
      <xdr:row>27</xdr:row>
      <xdr:rowOff>0</xdr:rowOff>
    </xdr:from>
    <xdr:to>
      <xdr:col>5</xdr:col>
      <xdr:colOff>363415</xdr:colOff>
      <xdr:row>36</xdr:row>
      <xdr:rowOff>5861</xdr:rowOff>
    </xdr:to>
    <xdr:pic>
      <xdr:nvPicPr>
        <xdr:cNvPr id="9" name="Image 9">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2"/>
        <a:stretch>
          <a:fillRect/>
        </a:stretch>
      </xdr:blipFill>
      <xdr:spPr>
        <a:xfrm>
          <a:off x="2975463" y="4886325"/>
          <a:ext cx="1426552" cy="1634636"/>
        </a:xfrm>
        <a:prstGeom prst="rect">
          <a:avLst/>
        </a:prstGeom>
        <a:ln>
          <a:solidFill>
            <a:srgbClr val="00B050"/>
          </a:solidFill>
        </a:ln>
      </xdr:spPr>
    </xdr:pic>
    <xdr:clientData/>
  </xdr:twoCellAnchor>
  <xdr:twoCellAnchor editAs="oneCell">
    <xdr:from>
      <xdr:col>2</xdr:col>
      <xdr:colOff>234461</xdr:colOff>
      <xdr:row>17</xdr:row>
      <xdr:rowOff>93784</xdr:rowOff>
    </xdr:from>
    <xdr:to>
      <xdr:col>9</xdr:col>
      <xdr:colOff>735</xdr:colOff>
      <xdr:row>26</xdr:row>
      <xdr:rowOff>168520</xdr:rowOff>
    </xdr:to>
    <xdr:pic>
      <xdr:nvPicPr>
        <xdr:cNvPr id="10" name="Image 10" descr="C:\Users\Pavilion\AppData\Local\Microsoft\Windows\INetCache\Content.Word\Screenshot_20221020-151633_Chrome.jpg">
          <a:extLst>
            <a:ext uri="{FF2B5EF4-FFF2-40B4-BE49-F238E27FC236}">
              <a16:creationId xmlns:a16="http://schemas.microsoft.com/office/drawing/2014/main" id="{00000000-0008-0000-1000-00000A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87186" y="3170359"/>
          <a:ext cx="2671399" cy="1703511"/>
        </a:xfrm>
        <a:prstGeom prst="rect">
          <a:avLst/>
        </a:prstGeom>
        <a:noFill/>
        <a:ln>
          <a:solidFill>
            <a:srgbClr val="00B050"/>
          </a:solidFill>
        </a:ln>
      </xdr:spPr>
    </xdr:pic>
    <xdr:clientData/>
  </xdr:twoCellAnchor>
  <xdr:twoCellAnchor>
    <xdr:from>
      <xdr:col>2</xdr:col>
      <xdr:colOff>213947</xdr:colOff>
      <xdr:row>36</xdr:row>
      <xdr:rowOff>87923</xdr:rowOff>
    </xdr:from>
    <xdr:to>
      <xdr:col>9</xdr:col>
      <xdr:colOff>1</xdr:colOff>
      <xdr:row>55</xdr:row>
      <xdr:rowOff>170089</xdr:rowOff>
    </xdr:to>
    <xdr:graphicFrame macro="">
      <xdr:nvGraphicFramePr>
        <xdr:cNvPr id="11" name="Graphique 3">
          <a:extLst>
            <a:ext uri="{FF2B5EF4-FFF2-40B4-BE49-F238E27FC236}">
              <a16:creationId xmlns:a16="http://schemas.microsoft.com/office/drawing/2014/main" id="{00000000-0008-0000-1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375139</xdr:colOff>
      <xdr:row>27</xdr:row>
      <xdr:rowOff>1</xdr:rowOff>
    </xdr:from>
    <xdr:to>
      <xdr:col>9</xdr:col>
      <xdr:colOff>2933</xdr:colOff>
      <xdr:row>36</xdr:row>
      <xdr:rowOff>17585</xdr:rowOff>
    </xdr:to>
    <xdr:pic>
      <xdr:nvPicPr>
        <xdr:cNvPr id="12" name="Image 12" descr="C:\Users\Pavilion\AppData\Local\Microsoft\Windows\INetCache\Content.Word\Screenshot_20221020-161727_Chrome.jpg">
          <a:extLst>
            <a:ext uri="{FF2B5EF4-FFF2-40B4-BE49-F238E27FC236}">
              <a16:creationId xmlns:a16="http://schemas.microsoft.com/office/drawing/2014/main" id="{00000000-0008-0000-1000-00000C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13739" y="4886326"/>
          <a:ext cx="1247044" cy="1646359"/>
        </a:xfrm>
        <a:prstGeom prst="rect">
          <a:avLst/>
        </a:prstGeom>
        <a:noFill/>
        <a:ln>
          <a:solidFill>
            <a:srgbClr val="00B050"/>
          </a:solid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0</xdr:row>
      <xdr:rowOff>34290</xdr:rowOff>
    </xdr:from>
    <xdr:to>
      <xdr:col>9</xdr:col>
      <xdr:colOff>674370</xdr:colOff>
      <xdr:row>3</xdr:row>
      <xdr:rowOff>124690</xdr:rowOff>
    </xdr:to>
    <xdr:sp macro="" textlink="">
      <xdr:nvSpPr>
        <xdr:cNvPr id="2" name="Texte 96">
          <a:extLst>
            <a:ext uri="{FF2B5EF4-FFF2-40B4-BE49-F238E27FC236}">
              <a16:creationId xmlns:a16="http://schemas.microsoft.com/office/drawing/2014/main" id="{00000000-0008-0000-1100-000002000000}"/>
            </a:ext>
          </a:extLst>
        </xdr:cNvPr>
        <xdr:cNvSpPr txBox="1">
          <a:spLocks noChangeArrowheads="1"/>
        </xdr:cNvSpPr>
      </xdr:nvSpPr>
      <xdr:spPr bwMode="auto">
        <a:xfrm>
          <a:off x="9525" y="34290"/>
          <a:ext cx="8913495" cy="661900"/>
        </a:xfrm>
        <a:prstGeom prst="rect">
          <a:avLst/>
        </a:prstGeom>
        <a:solidFill>
          <a:srgbClr val="79FF4F"/>
        </a:solidFill>
        <a:ln w="25400" cmpd="dbl">
          <a:solidFill>
            <a:srgbClr val="000000"/>
          </a:solidFill>
          <a:miter lim="800000"/>
          <a:headEnd/>
          <a:tailEnd/>
        </a:ln>
      </xdr:spPr>
      <xdr:txBody>
        <a:bodyPr vertOverflow="clip" wrap="square" lIns="45720" tIns="41148" rIns="45720" bIns="41148" anchor="ctr" upright="1"/>
        <a:lstStyle/>
        <a:p>
          <a:pPr algn="ctr" rtl="0">
            <a:defRPr sz="1000"/>
          </a:pPr>
          <a:r>
            <a:rPr lang="fr-FR" sz="2400" b="1" i="0" strike="noStrike">
              <a:solidFill>
                <a:srgbClr val="000000"/>
              </a:solidFill>
              <a:latin typeface="Times New Roman"/>
              <a:cs typeface="Times New Roman"/>
            </a:rPr>
            <a:t>SECTEUR RÉEL</a:t>
          </a:r>
        </a:p>
      </xdr:txBody>
    </xdr:sp>
    <xdr:clientData/>
  </xdr:twoCellAnchor>
  <xdr:twoCellAnchor>
    <xdr:from>
      <xdr:col>0</xdr:col>
      <xdr:colOff>204789</xdr:colOff>
      <xdr:row>0</xdr:row>
      <xdr:rowOff>110490</xdr:rowOff>
    </xdr:from>
    <xdr:to>
      <xdr:col>9</xdr:col>
      <xdr:colOff>571501</xdr:colOff>
      <xdr:row>3</xdr:row>
      <xdr:rowOff>55418</xdr:rowOff>
    </xdr:to>
    <xdr:sp macro="" textlink="">
      <xdr:nvSpPr>
        <xdr:cNvPr id="3" name="Oval 20">
          <a:extLst>
            <a:ext uri="{FF2B5EF4-FFF2-40B4-BE49-F238E27FC236}">
              <a16:creationId xmlns:a16="http://schemas.microsoft.com/office/drawing/2014/main" id="{00000000-0008-0000-1100-000003000000}"/>
            </a:ext>
          </a:extLst>
        </xdr:cNvPr>
        <xdr:cNvSpPr>
          <a:spLocks noChangeArrowheads="1"/>
        </xdr:cNvSpPr>
      </xdr:nvSpPr>
      <xdr:spPr bwMode="auto">
        <a:xfrm>
          <a:off x="204789" y="110490"/>
          <a:ext cx="8634412" cy="516428"/>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64008" rIns="73152" bIns="0" anchor="ctr" anchorCtr="1" upright="1"/>
        <a:lstStyle/>
        <a:p>
          <a:pPr algn="ctr" rtl="0">
            <a:defRPr sz="1000"/>
          </a:pPr>
          <a:r>
            <a:rPr lang="fr-FR" sz="2600" b="1" i="0" strike="noStrike">
              <a:solidFill>
                <a:srgbClr val="000000"/>
              </a:solidFill>
              <a:latin typeface="Arial" panose="020B0604020202020204" pitchFamily="34" charset="0"/>
              <a:cs typeface="Arial" panose="020B0604020202020204" pitchFamily="34" charset="0"/>
            </a:rPr>
            <a:t>Secteur monétaire</a:t>
          </a:r>
        </a:p>
      </xdr:txBody>
    </xdr:sp>
    <xdr:clientData/>
  </xdr:twoCellAnchor>
  <xdr:twoCellAnchor>
    <xdr:from>
      <xdr:col>0</xdr:col>
      <xdr:colOff>4763</xdr:colOff>
      <xdr:row>7</xdr:row>
      <xdr:rowOff>66675</xdr:rowOff>
    </xdr:from>
    <xdr:to>
      <xdr:col>9</xdr:col>
      <xdr:colOff>674370</xdr:colOff>
      <xdr:row>13</xdr:row>
      <xdr:rowOff>60961</xdr:rowOff>
    </xdr:to>
    <xdr:sp macro="" textlink="" fLocksText="0">
      <xdr:nvSpPr>
        <xdr:cNvPr id="4" name="Texte 6">
          <a:extLst>
            <a:ext uri="{FF2B5EF4-FFF2-40B4-BE49-F238E27FC236}">
              <a16:creationId xmlns:a16="http://schemas.microsoft.com/office/drawing/2014/main" id="{00000000-0008-0000-1100-000004000000}"/>
            </a:ext>
          </a:extLst>
        </xdr:cNvPr>
        <xdr:cNvSpPr txBox="1">
          <a:spLocks noChangeArrowheads="1"/>
        </xdr:cNvSpPr>
      </xdr:nvSpPr>
      <xdr:spPr bwMode="auto">
        <a:xfrm>
          <a:off x="4763" y="1466850"/>
          <a:ext cx="8918257" cy="1137286"/>
        </a:xfrm>
        <a:prstGeom prst="rect">
          <a:avLst/>
        </a:prstGeom>
        <a:solidFill>
          <a:srgbClr val="FFFFFF"/>
        </a:solidFill>
        <a:ln w="9525" algn="ctr">
          <a:solidFill>
            <a:srgbClr val="00B050"/>
          </a:solidFill>
          <a:miter lim="800000"/>
          <a:headEnd/>
          <a:tailEnd/>
        </a:ln>
        <a:effectLst/>
      </xdr:spPr>
      <xdr:txBody>
        <a:bodyPr vertOverflow="clip" wrap="square" lIns="36576" tIns="27432" rIns="36576" bIns="0" anchor="t" upright="1"/>
        <a:lstStyle/>
        <a:p>
          <a:pPr algn="just"/>
          <a:r>
            <a:rPr lang="fr-FR" sz="1200">
              <a:latin typeface="Arial" panose="020B0604020202020204" pitchFamily="34" charset="0"/>
              <a:ea typeface="+mn-ea"/>
              <a:cs typeface="Arial" panose="020B0604020202020204" pitchFamily="34" charset="0"/>
            </a:rPr>
            <a:t>À fin décembre 2025, la masse monétaire (M2) s’établit à 6 963,0 milliards de FCFA, en hausse de 8,2% par rapport au trimestre précédent, portée principalement par une forte progression des actifs extérieurs nets (AEN) de 26,0%, qui atteignent 3 100,4 milliards de FCFA. Cette évolution s’explique notamment par l’amélioration de la position extérieure de la BCEAO (+462,4 milliards) et, dans une moindre mesure, des banques (+178,3 milliards).</a:t>
          </a:r>
        </a:p>
        <a:p>
          <a:pPr algn="just"/>
          <a:r>
            <a:rPr lang="fr-FR" sz="1200">
              <a:latin typeface="Arial" panose="020B0604020202020204" pitchFamily="34" charset="0"/>
              <a:ea typeface="+mn-ea"/>
              <a:cs typeface="Arial" panose="020B0604020202020204" pitchFamily="34" charset="0"/>
            </a:rPr>
            <a:t>Parallèlement, les créances intérieures enregistrent une hausse modérée de 1,6% (+80,8 milliards), soutenue par l’augmentation des créances nettes sur l’administration centrale (+21,7%), tandis que les créances sur l’économie se replient de 2,5%.</a:t>
          </a:r>
        </a:p>
      </xdr:txBody>
    </xdr:sp>
    <xdr:clientData fLocksWithSheet="0"/>
  </xdr:twoCellAnchor>
  <xdr:twoCellAnchor>
    <xdr:from>
      <xdr:col>0</xdr:col>
      <xdr:colOff>33339</xdr:colOff>
      <xdr:row>34</xdr:row>
      <xdr:rowOff>68580</xdr:rowOff>
    </xdr:from>
    <xdr:to>
      <xdr:col>9</xdr:col>
      <xdr:colOff>681990</xdr:colOff>
      <xdr:row>47</xdr:row>
      <xdr:rowOff>100012</xdr:rowOff>
    </xdr:to>
    <xdr:graphicFrame macro="">
      <xdr:nvGraphicFramePr>
        <xdr:cNvPr id="5" name="Chart 22">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28575</xdr:colOff>
      <xdr:row>47</xdr:row>
      <xdr:rowOff>144462</xdr:rowOff>
    </xdr:from>
    <xdr:to>
      <xdr:col>9</xdr:col>
      <xdr:colOff>681990</xdr:colOff>
      <xdr:row>59</xdr:row>
      <xdr:rowOff>111126</xdr:rowOff>
    </xdr:to>
    <xdr:graphicFrame macro="">
      <xdr:nvGraphicFramePr>
        <xdr:cNvPr id="6" name="Chart 24">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47625</xdr:colOff>
      <xdr:row>89</xdr:row>
      <xdr:rowOff>53340</xdr:rowOff>
    </xdr:from>
    <xdr:to>
      <xdr:col>9</xdr:col>
      <xdr:colOff>670561</xdr:colOff>
      <xdr:row>99</xdr:row>
      <xdr:rowOff>9525</xdr:rowOff>
    </xdr:to>
    <xdr:sp macro="" textlink="" fLocksText="0">
      <xdr:nvSpPr>
        <xdr:cNvPr id="7" name="Texte 6">
          <a:extLst>
            <a:ext uri="{FF2B5EF4-FFF2-40B4-BE49-F238E27FC236}">
              <a16:creationId xmlns:a16="http://schemas.microsoft.com/office/drawing/2014/main" id="{00000000-0008-0000-1100-000007000000}"/>
            </a:ext>
          </a:extLst>
        </xdr:cNvPr>
        <xdr:cNvSpPr txBox="1">
          <a:spLocks noChangeArrowheads="1"/>
        </xdr:cNvSpPr>
      </xdr:nvSpPr>
      <xdr:spPr bwMode="auto">
        <a:xfrm>
          <a:off x="47625" y="15131415"/>
          <a:ext cx="8881111" cy="1861185"/>
        </a:xfrm>
        <a:prstGeom prst="rect">
          <a:avLst/>
        </a:prstGeom>
        <a:solidFill>
          <a:srgbClr val="FFFFFF"/>
        </a:solidFill>
        <a:ln w="9525">
          <a:solidFill>
            <a:srgbClr val="00B050"/>
          </a:solidFill>
          <a:miter lim="800000"/>
          <a:headEnd/>
          <a:tailEnd/>
        </a:ln>
      </xdr:spPr>
      <xdr:txBody>
        <a:bodyPr vertOverflow="clip" wrap="square" lIns="36576" tIns="27432" rIns="36576" bIns="0" anchor="t" upright="1"/>
        <a:lstStyle/>
        <a:p>
          <a:pPr rtl="0" eaLnBrk="1" fontAlgn="auto" latinLnBrk="0" hangingPunct="1"/>
          <a:r>
            <a:rPr lang="fr-FR" sz="1100" b="1" i="0" baseline="0">
              <a:effectLst/>
              <a:latin typeface="Arial" panose="020B0604020202020204" pitchFamily="34" charset="0"/>
              <a:ea typeface="+mn-ea"/>
              <a:cs typeface="Arial" panose="020B0604020202020204" pitchFamily="34" charset="0"/>
            </a:rPr>
            <a:t>Créances intérieures</a:t>
          </a:r>
          <a:endParaRPr lang="fr-BF" sz="1100">
            <a:effectLst/>
            <a:latin typeface="Arial" panose="020B0604020202020204" pitchFamily="34" charset="0"/>
            <a:cs typeface="Arial" panose="020B0604020202020204" pitchFamily="34" charset="0"/>
          </a:endParaRPr>
        </a:p>
        <a:p>
          <a:r>
            <a:rPr lang="fr-FR" sz="1100" b="0">
              <a:latin typeface="Arial" panose="020B0604020202020204" pitchFamily="34" charset="0"/>
              <a:ea typeface="+mn-ea"/>
              <a:cs typeface="Arial" panose="020B0604020202020204" pitchFamily="34" charset="0"/>
            </a:rPr>
            <a:t>À fin décembre 2025, les créances intérieures s’établissent à 5 078,7 milliards de FCFA, en hausse de 80,8 milliards de FCFA (+1,6%) par rapport au trimestre précédent et de 148,8 milliards de FCFA (+3,0%) en glissement annuel.</a:t>
          </a:r>
        </a:p>
        <a:p>
          <a:endParaRPr lang="fr-FR" sz="1100" b="0">
            <a:latin typeface="Arial" panose="020B0604020202020204" pitchFamily="34" charset="0"/>
            <a:ea typeface="+mn-ea"/>
            <a:cs typeface="Arial" panose="020B0604020202020204" pitchFamily="34" charset="0"/>
          </a:endParaRPr>
        </a:p>
        <a:p>
          <a:r>
            <a:rPr lang="fr-FR" sz="1100" b="0">
              <a:latin typeface="Arial" panose="020B0604020202020204" pitchFamily="34" charset="0"/>
              <a:ea typeface="+mn-ea"/>
              <a:cs typeface="Arial" panose="020B0604020202020204" pitchFamily="34" charset="0"/>
            </a:rPr>
            <a:t>Cette évolution est principalement portée par l’augmentation des créances nettes sur l’Administration Centrale, qui progressent de 184,2 milliards de FCFA en variation trimestrielle (+21,7%) et de 205,0 milliards de FCFA sur un an (+24,7%). Cette hausse est imputable à la fois aux banques commerciales (+132,5 milliards sur le trimestre et +172,3 milliards sur un an) et à la Banque Centrale (+51,7 milliards sur le trimestre et +32,8 milliards sur un an).</a:t>
          </a:r>
        </a:p>
        <a:p>
          <a:endParaRPr lang="fr-FR" sz="1100" b="0">
            <a:latin typeface="Arial" panose="020B0604020202020204" pitchFamily="34" charset="0"/>
            <a:ea typeface="+mn-ea"/>
            <a:cs typeface="Arial" panose="020B0604020202020204" pitchFamily="34" charset="0"/>
          </a:endParaRPr>
        </a:p>
        <a:p>
          <a:r>
            <a:rPr lang="fr-FR" sz="1100" b="0">
              <a:latin typeface="Arial" panose="020B0604020202020204" pitchFamily="34" charset="0"/>
              <a:ea typeface="+mn-ea"/>
              <a:cs typeface="Arial" panose="020B0604020202020204" pitchFamily="34" charset="0"/>
            </a:rPr>
            <a:t>En revanche, les créances sur l’économie enregistrent un repli, avec une baisse de 103,4 milliards de FCFA (-2,5%) en glissement trimestriel et de 56,3 milliards de FCFA (-1,4%) en glissement annuel.</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fr-FR" sz="12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fr-FR" sz="12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algn="just" rtl="0">
            <a:defRPr sz="1000"/>
          </a:pPr>
          <a:endParaRPr lang="fr-FR" sz="1200" b="0" i="0" strike="noStrike">
            <a:solidFill>
              <a:srgbClr val="000000"/>
            </a:solidFill>
            <a:latin typeface="Arial" panose="020B0604020202020204" pitchFamily="34" charset="0"/>
            <a:cs typeface="Arial" panose="020B0604020202020204" pitchFamily="34" charset="0"/>
          </a:endParaRPr>
        </a:p>
        <a:p>
          <a:pPr algn="just" rtl="0">
            <a:defRPr sz="1000"/>
          </a:pPr>
          <a:endParaRPr lang="fr-FR" sz="1200" b="1" i="0" strike="noStrike">
            <a:solidFill>
              <a:srgbClr val="000000"/>
            </a:solidFill>
            <a:latin typeface="Arial" panose="020B0604020202020204" pitchFamily="34" charset="0"/>
            <a:cs typeface="Arial" panose="020B0604020202020204" pitchFamily="34" charset="0"/>
          </a:endParaRPr>
        </a:p>
        <a:p>
          <a:pPr algn="just" rtl="0">
            <a:defRPr sz="1000"/>
          </a:pPr>
          <a:r>
            <a:rPr lang="fr-FR" sz="1300" b="0" i="0" strike="noStrike">
              <a:solidFill>
                <a:srgbClr val="000000"/>
              </a:solidFill>
              <a:latin typeface="Arial"/>
              <a:cs typeface="Arial"/>
            </a:rPr>
            <a:t>                                     </a:t>
          </a:r>
        </a:p>
      </xdr:txBody>
    </xdr:sp>
    <xdr:clientData fLocksWithSheet="0"/>
  </xdr:twoCellAnchor>
  <xdr:twoCellAnchor>
    <xdr:from>
      <xdr:col>0</xdr:col>
      <xdr:colOff>19050</xdr:colOff>
      <xdr:row>73</xdr:row>
      <xdr:rowOff>47625</xdr:rowOff>
    </xdr:from>
    <xdr:to>
      <xdr:col>9</xdr:col>
      <xdr:colOff>689610</xdr:colOff>
      <xdr:row>88</xdr:row>
      <xdr:rowOff>28575</xdr:rowOff>
    </xdr:to>
    <xdr:graphicFrame macro="">
      <xdr:nvGraphicFramePr>
        <xdr:cNvPr id="8" name="Chart 26">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28574</xdr:colOff>
      <xdr:row>61</xdr:row>
      <xdr:rowOff>38101</xdr:rowOff>
    </xdr:from>
    <xdr:to>
      <xdr:col>9</xdr:col>
      <xdr:colOff>678179</xdr:colOff>
      <xdr:row>73</xdr:row>
      <xdr:rowOff>19050</xdr:rowOff>
    </xdr:to>
    <xdr:sp macro="" textlink="" fLocksText="0">
      <xdr:nvSpPr>
        <xdr:cNvPr id="9" name="Texte 6">
          <a:extLst>
            <a:ext uri="{FF2B5EF4-FFF2-40B4-BE49-F238E27FC236}">
              <a16:creationId xmlns:a16="http://schemas.microsoft.com/office/drawing/2014/main" id="{00000000-0008-0000-1100-000009000000}"/>
            </a:ext>
          </a:extLst>
        </xdr:cNvPr>
        <xdr:cNvSpPr txBox="1">
          <a:spLocks noChangeArrowheads="1"/>
        </xdr:cNvSpPr>
      </xdr:nvSpPr>
      <xdr:spPr bwMode="auto">
        <a:xfrm>
          <a:off x="28574" y="10620376"/>
          <a:ext cx="8898255" cy="1924049"/>
        </a:xfrm>
        <a:prstGeom prst="rect">
          <a:avLst/>
        </a:prstGeom>
        <a:solidFill>
          <a:srgbClr val="FFFFFF"/>
        </a:solidFill>
        <a:ln w="9525">
          <a:solidFill>
            <a:srgbClr val="00B050"/>
          </a:solidFill>
          <a:miter lim="800000"/>
          <a:headEnd/>
          <a:tailEnd/>
        </a:ln>
      </xdr:spPr>
      <xdr:txBody>
        <a:bodyPr vertOverflow="clip" wrap="square" lIns="36576" tIns="27432" rIns="36576" bIns="0" anchor="t" upright="1"/>
        <a:lstStyle/>
        <a:p>
          <a:pPr algn="just" rtl="0" eaLnBrk="1" fontAlgn="auto" latinLnBrk="0" hangingPunct="1"/>
          <a:r>
            <a:rPr lang="fr-FR" sz="1100" b="1" i="0">
              <a:effectLst/>
              <a:latin typeface="Arial" panose="020B0604020202020204" pitchFamily="34" charset="0"/>
              <a:ea typeface="+mn-ea"/>
              <a:cs typeface="Arial" panose="020B0604020202020204" pitchFamily="34" charset="0"/>
            </a:rPr>
            <a:t>Actifs extérieurs nets (AEN)</a:t>
          </a:r>
        </a:p>
        <a:p>
          <a:pPr algn="just" rtl="0" eaLnBrk="1" fontAlgn="auto" latinLnBrk="0" hangingPunct="1"/>
          <a:endParaRPr lang="fr-FR" sz="1100" b="1" i="0">
            <a:effectLst/>
            <a:latin typeface="Arial" panose="020B0604020202020204" pitchFamily="34" charset="0"/>
            <a:ea typeface="+mn-ea"/>
            <a:cs typeface="Arial" panose="020B0604020202020204" pitchFamily="34" charset="0"/>
          </a:endParaRPr>
        </a:p>
        <a:p>
          <a:pPr algn="just"/>
          <a:r>
            <a:rPr lang="fr-FR" sz="1200">
              <a:latin typeface="Arial" panose="020B0604020202020204" pitchFamily="34" charset="0"/>
              <a:ea typeface="+mn-ea"/>
              <a:cs typeface="Arial" panose="020B0604020202020204" pitchFamily="34" charset="0"/>
            </a:rPr>
            <a:t>En glissement trimestriel, les actifs extérieurs nets des institutions monétaires enregistrent une forte progression de 640,7 milliards de FCFA (+26,0%), portée principalement par l’amélioration de la position extérieure de la Banque Centrale (+462,4 milliards, soit +139,9%). Cette dynamique s’explique par un renforcement marqué des avoirs extérieurs. Les banques commerciales contribuent également à cette évolution avec une hausse de leurs AEN de 178,3 milliards (+8,4%).</a:t>
          </a:r>
        </a:p>
        <a:p>
          <a:pPr algn="just"/>
          <a:endParaRPr lang="fr-FR" sz="1200">
            <a:latin typeface="Arial" panose="020B0604020202020204" pitchFamily="34" charset="0"/>
            <a:ea typeface="+mn-ea"/>
            <a:cs typeface="Arial" panose="020B0604020202020204" pitchFamily="34" charset="0"/>
          </a:endParaRPr>
        </a:p>
        <a:p>
          <a:pPr algn="just"/>
          <a:r>
            <a:rPr lang="fr-FR" sz="1200">
              <a:latin typeface="Arial" panose="020B0604020202020204" pitchFamily="34" charset="0"/>
              <a:ea typeface="+mn-ea"/>
              <a:cs typeface="Arial" panose="020B0604020202020204" pitchFamily="34" charset="0"/>
            </a:rPr>
            <a:t>En glissement annuel, les AEN augmentent de 665,2 milliards de FCFA (+27,3%), sous l’effet de l’amélioration significative de la position extérieure de la Banque Centrale (+414,7 milliards, soit +109,6%), conjuguée à la progression des AEN des banques commerciales de 250,5 milliards (+12,2%), renforçant ainsi la position extérieure globale du système monétaire.</a:t>
          </a:r>
        </a:p>
      </xdr:txBody>
    </xdr:sp>
    <xdr:clientData fLocksWithSheet="0"/>
  </xdr:twoCellAnchor>
  <xdr:twoCellAnchor>
    <xdr:from>
      <xdr:col>0</xdr:col>
      <xdr:colOff>28575</xdr:colOff>
      <xdr:row>99</xdr:row>
      <xdr:rowOff>80010</xdr:rowOff>
    </xdr:from>
    <xdr:to>
      <xdr:col>9</xdr:col>
      <xdr:colOff>662940</xdr:colOff>
      <xdr:row>109</xdr:row>
      <xdr:rowOff>114300</xdr:rowOff>
    </xdr:to>
    <xdr:sp macro="" textlink="" fLocksText="0">
      <xdr:nvSpPr>
        <xdr:cNvPr id="10" name="Texte 6">
          <a:extLst>
            <a:ext uri="{FF2B5EF4-FFF2-40B4-BE49-F238E27FC236}">
              <a16:creationId xmlns:a16="http://schemas.microsoft.com/office/drawing/2014/main" id="{00000000-0008-0000-1100-00000A000000}"/>
            </a:ext>
          </a:extLst>
        </xdr:cNvPr>
        <xdr:cNvSpPr txBox="1">
          <a:spLocks noChangeArrowheads="1"/>
        </xdr:cNvSpPr>
      </xdr:nvSpPr>
      <xdr:spPr bwMode="auto">
        <a:xfrm>
          <a:off x="28575" y="17063085"/>
          <a:ext cx="8892540" cy="1939290"/>
        </a:xfrm>
        <a:prstGeom prst="rect">
          <a:avLst/>
        </a:prstGeom>
        <a:solidFill>
          <a:srgbClr val="FFFFFF"/>
        </a:solidFill>
        <a:ln w="9525">
          <a:solidFill>
            <a:srgbClr val="00B050"/>
          </a:solidFill>
          <a:miter lim="800000"/>
          <a:headEnd/>
          <a:tailEnd/>
        </a:ln>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fr-FR" sz="1100" b="1"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Masse monétaire et ses composantes</a:t>
          </a:r>
        </a:p>
        <a:p>
          <a:pPr marL="0" indent="0" algn="just"/>
          <a:r>
            <a:rPr lang="fr-FR" sz="1100" b="0">
              <a:latin typeface="Arial" panose="020B0604020202020204" pitchFamily="34" charset="0"/>
              <a:ea typeface="+mn-ea"/>
              <a:cs typeface="Arial" panose="020B0604020202020204" pitchFamily="34" charset="0"/>
            </a:rPr>
            <a:t>À fin décembre 2025, la masse monétaire (M2) s’établit à 6 963,0 milliards de FCFA, enregistrant une hausse de 527,1 milliards de FCFA (+8,2%) par rapport au trimestre précédent et de 732,0 milliards de FCFA (+11,7%) en glissement annuel.</a:t>
          </a:r>
        </a:p>
        <a:p>
          <a:pPr marL="0" indent="0" algn="just"/>
          <a:endParaRPr lang="fr-FR" sz="1100" b="0">
            <a:latin typeface="Arial" panose="020B0604020202020204" pitchFamily="34" charset="0"/>
            <a:ea typeface="+mn-ea"/>
            <a:cs typeface="Arial" panose="020B0604020202020204" pitchFamily="34" charset="0"/>
          </a:endParaRPr>
        </a:p>
        <a:p>
          <a:pPr marL="0" indent="0" algn="just"/>
          <a:r>
            <a:rPr lang="fr-FR" sz="1100" b="0">
              <a:latin typeface="Arial" panose="020B0604020202020204" pitchFamily="34" charset="0"/>
              <a:ea typeface="+mn-ea"/>
              <a:cs typeface="Arial" panose="020B0604020202020204" pitchFamily="34" charset="0"/>
            </a:rPr>
            <a:t>Cette évolution trimestrielle est principalement portée par la progression des dépôts transférables, qui atteignent 2 999,8 milliards de FCFA, en hausse de 143,1 milliards (+5,0%), sous l’impulsion des dépôts auprès des banques (+143,3 milliards, soit +5,6%). Les autres dépôts inclus dans la masse monétaire contribuent également à cette dynamique avec une augmentation de 78,0 milliards (+3,4%), traduisant un renforcement de l’épargne.</a:t>
          </a:r>
        </a:p>
        <a:p>
          <a:pPr marL="0" indent="0" algn="just"/>
          <a:endParaRPr lang="fr-FR" sz="1100" b="0">
            <a:latin typeface="Arial" panose="020B0604020202020204" pitchFamily="34" charset="0"/>
            <a:ea typeface="+mn-ea"/>
            <a:cs typeface="Arial" panose="020B0604020202020204" pitchFamily="34" charset="0"/>
          </a:endParaRPr>
        </a:p>
        <a:p>
          <a:pPr marL="0" indent="0" algn="just"/>
          <a:r>
            <a:rPr lang="fr-FR" sz="1100" b="0">
              <a:latin typeface="Arial" panose="020B0604020202020204" pitchFamily="34" charset="0"/>
              <a:ea typeface="+mn-ea"/>
              <a:cs typeface="Arial" panose="020B0604020202020204" pitchFamily="34" charset="0"/>
            </a:rPr>
            <a:t>Par ailleurs, la circulation fiduciaire enregistre une forte hausse de 306,0 milliards (+23,6%), pour s’établir à 1 601,8 milliards de FCFA, en lien notamment avec une augmentation de la demande de liquidités en fin d’année.</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fr-FR" sz="1400" b="0" i="0" u="none" strike="noStrike" kern="0" cap="none" spc="0" normalizeH="0" baseline="0" noProof="0">
              <a:ln>
                <a:noFill/>
              </a:ln>
              <a:solidFill>
                <a:srgbClr val="000000"/>
              </a:solidFill>
              <a:effectLst/>
              <a:uLnTx/>
              <a:uFillTx/>
              <a:latin typeface="Arial"/>
              <a:ea typeface="+mn-ea"/>
              <a:cs typeface="Arial"/>
            </a:rPr>
            <a:t> </a:t>
          </a:r>
          <a:endParaRPr kumimoji="0" lang="fr-FR" sz="1300" b="0" i="0" u="none" strike="noStrike" kern="0" cap="none" spc="0" normalizeH="0" baseline="0" noProof="0">
            <a:ln>
              <a:noFill/>
            </a:ln>
            <a:solidFill>
              <a:srgbClr val="000000"/>
            </a:solidFill>
            <a:effectLst/>
            <a:uLnTx/>
            <a:uFillTx/>
            <a:latin typeface="Arial"/>
            <a:ea typeface="+mn-ea"/>
            <a:cs typeface="Arial"/>
          </a:endParaRPr>
        </a:p>
      </xdr:txBody>
    </xdr: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19</xdr:row>
      <xdr:rowOff>0</xdr:rowOff>
    </xdr:from>
    <xdr:to>
      <xdr:col>13</xdr:col>
      <xdr:colOff>676275</xdr:colOff>
      <xdr:row>39</xdr:row>
      <xdr:rowOff>19050</xdr:rowOff>
    </xdr:to>
    <xdr:sp macro="" textlink="" fLocksText="0">
      <xdr:nvSpPr>
        <xdr:cNvPr id="2" name="Texte 6">
          <a:extLst>
            <a:ext uri="{FF2B5EF4-FFF2-40B4-BE49-F238E27FC236}">
              <a16:creationId xmlns:a16="http://schemas.microsoft.com/office/drawing/2014/main" id="{00000000-0008-0000-1300-000002000000}"/>
            </a:ext>
          </a:extLst>
        </xdr:cNvPr>
        <xdr:cNvSpPr txBox="1">
          <a:spLocks noChangeArrowheads="1"/>
        </xdr:cNvSpPr>
      </xdr:nvSpPr>
      <xdr:spPr bwMode="auto">
        <a:xfrm>
          <a:off x="409575" y="4057650"/>
          <a:ext cx="8810625" cy="3257550"/>
        </a:xfrm>
        <a:prstGeom prst="rect">
          <a:avLst/>
        </a:prstGeom>
        <a:solidFill>
          <a:srgbClr val="FFFFFF"/>
        </a:solidFill>
        <a:ln w="9525">
          <a:noFill/>
          <a:miter lim="800000"/>
          <a:headEnd/>
          <a:tailEnd/>
        </a:ln>
      </xdr:spPr>
      <xdr:txBody>
        <a:bodyPr vertOverflow="clip" wrap="square" lIns="36576" tIns="41148" rIns="36576" bIns="0" anchor="t" upright="1"/>
        <a:lstStyle/>
        <a:p>
          <a:pPr algn="just" rtl="0">
            <a:defRPr sz="1000"/>
          </a:pPr>
          <a:r>
            <a:rPr lang="fr-FR" sz="1300" b="1" i="0" strike="noStrike">
              <a:solidFill>
                <a:srgbClr val="000000"/>
              </a:solidFill>
              <a:latin typeface="Lucida Handwriting"/>
            </a:rPr>
            <a:t>Elevage :</a:t>
          </a:r>
          <a:endParaRPr lang="fr-FR" sz="1300" b="1"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On entend de certains termes les définitions suivantes :</a:t>
          </a:r>
        </a:p>
        <a:p>
          <a:pPr algn="just" rtl="0">
            <a:defRPr sz="1000"/>
          </a:pPr>
          <a:r>
            <a:rPr lang="fr-FR" sz="1300" b="0" i="0" strike="noStrike">
              <a:solidFill>
                <a:srgbClr val="000000"/>
              </a:solidFill>
              <a:latin typeface="Arial"/>
              <a:cs typeface="Arial"/>
            </a:rPr>
            <a:t>- taureau : bovin mâle de plus de trois ans,</a:t>
          </a:r>
        </a:p>
        <a:p>
          <a:pPr algn="just" rtl="0">
            <a:defRPr sz="1000"/>
          </a:pPr>
          <a:r>
            <a:rPr lang="fr-FR" sz="1300" b="0" i="0" strike="noStrike">
              <a:solidFill>
                <a:srgbClr val="000000"/>
              </a:solidFill>
              <a:latin typeface="Arial"/>
              <a:cs typeface="Arial"/>
            </a:rPr>
            <a:t>- bélier : ovin mâle entier de plus de 15 mois ; ayant au moins 2 dents adultes,</a:t>
          </a:r>
        </a:p>
        <a:p>
          <a:pPr algn="just" rtl="0">
            <a:defRPr sz="1000"/>
          </a:pPr>
          <a:r>
            <a:rPr lang="fr-FR" sz="1300" b="0" i="0" strike="noStrike">
              <a:solidFill>
                <a:srgbClr val="000000"/>
              </a:solidFill>
              <a:latin typeface="Arial"/>
              <a:cs typeface="Arial"/>
            </a:rPr>
            <a:t>- bouc : caprin mâle de plus de 15 mois ; ayant au moins 2 dents adultes.</a:t>
          </a:r>
        </a:p>
        <a:p>
          <a:pPr algn="just" rtl="0">
            <a:defRPr sz="1000"/>
          </a:pPr>
          <a:endParaRPr lang="fr-FR" sz="1300" b="0"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Les marchés de référence sont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fr-FR" sz="1300" b="0" i="0" strike="noStrike">
              <a:solidFill>
                <a:srgbClr val="000000"/>
              </a:solidFill>
              <a:latin typeface="Arial"/>
              <a:cs typeface="Arial"/>
            </a:rPr>
            <a:t>- marché de production : Béna (province des Banwas, région de la Boucle du Mouhoun),</a:t>
          </a:r>
          <a:r>
            <a:rPr lang="fr-FR" sz="1300" b="0" i="0" strike="noStrike" baseline="0">
              <a:solidFill>
                <a:srgbClr val="000000"/>
              </a:solidFill>
              <a:latin typeface="Arial"/>
              <a:cs typeface="Arial"/>
            </a:rPr>
            <a:t> To et Yilou</a:t>
          </a:r>
          <a:endParaRPr lang="fr-FR" sz="1300" b="0" i="0" strike="noStrike">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fr-FR" sz="1300" b="0" i="0" strike="noStrike">
              <a:solidFill>
                <a:srgbClr val="000000"/>
              </a:solidFill>
              <a:latin typeface="Arial"/>
              <a:cs typeface="Arial"/>
            </a:rPr>
            <a:t>- marché d’exportation :  Pouytenga (province du Kouritenga, région du Centre</a:t>
          </a:r>
          <a:r>
            <a:rPr lang="fr-FR" sz="1300" b="0" i="0" strike="noStrike" baseline="0">
              <a:solidFill>
                <a:srgbClr val="000000"/>
              </a:solidFill>
              <a:latin typeface="Arial"/>
              <a:cs typeface="Arial"/>
            </a:rPr>
            <a:t> </a:t>
          </a:r>
          <a:r>
            <a:rPr lang="fr-FR" sz="1300" b="0" i="0" strike="noStrike">
              <a:solidFill>
                <a:srgbClr val="000000"/>
              </a:solidFill>
              <a:latin typeface="Arial"/>
              <a:cs typeface="Arial"/>
            </a:rPr>
            <a:t>– Est), Fada N'Gourma et Bobo Colma.</a:t>
          </a:r>
        </a:p>
        <a:p>
          <a:pPr algn="just" rtl="0">
            <a:defRPr sz="1000"/>
          </a:pPr>
          <a:endParaRPr lang="fr-FR" sz="1300" b="0"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Les données sur les prix des animaux sont collectées tous les jours de marché par des enquêteurs du dispositif du système d’information sur les marchés à bétail (SIM bétail).</a:t>
          </a:r>
        </a:p>
        <a:p>
          <a:pPr algn="just" rtl="0">
            <a:defRPr sz="1000"/>
          </a:pPr>
          <a:endParaRPr lang="fr-FR" sz="1300" b="0"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Les effectifs du cheptel sont les résultats de deux enquêtes nationales réalisées respectivement en 1990 et en 2003 et actualisées entre deux enquêtes par des taux de croît spécifiques.</a:t>
          </a:r>
        </a:p>
        <a:p>
          <a:pPr algn="just" rtl="0">
            <a:defRPr sz="1000"/>
          </a:pPr>
          <a:endParaRPr lang="fr-FR" sz="1300" b="0" i="0" strike="noStrike">
            <a:solidFill>
              <a:srgbClr val="000000"/>
            </a:solidFill>
            <a:latin typeface="Arial"/>
            <a:cs typeface="Arial"/>
          </a:endParaRPr>
        </a:p>
        <a:p>
          <a:pPr algn="just" rtl="0">
            <a:defRPr sz="1000"/>
          </a:pPr>
          <a:endParaRPr lang="fr-FR" sz="1300" b="0" i="0" strike="noStrike">
            <a:solidFill>
              <a:srgbClr val="000000"/>
            </a:solidFill>
            <a:latin typeface="Arial"/>
            <a:cs typeface="Arial"/>
          </a:endParaRPr>
        </a:p>
      </xdr:txBody>
    </xdr:sp>
    <xdr:clientData fLocksWithSheet="0"/>
  </xdr:twoCellAnchor>
  <xdr:twoCellAnchor>
    <xdr:from>
      <xdr:col>1</xdr:col>
      <xdr:colOff>0</xdr:colOff>
      <xdr:row>0</xdr:row>
      <xdr:rowOff>190500</xdr:rowOff>
    </xdr:from>
    <xdr:to>
      <xdr:col>14</xdr:col>
      <xdr:colOff>0</xdr:colOff>
      <xdr:row>3</xdr:row>
      <xdr:rowOff>0</xdr:rowOff>
    </xdr:to>
    <xdr:sp macro="" textlink="">
      <xdr:nvSpPr>
        <xdr:cNvPr id="3" name="Texte 96">
          <a:extLst>
            <a:ext uri="{FF2B5EF4-FFF2-40B4-BE49-F238E27FC236}">
              <a16:creationId xmlns:a16="http://schemas.microsoft.com/office/drawing/2014/main" id="{00000000-0008-0000-1300-000003000000}"/>
            </a:ext>
          </a:extLst>
        </xdr:cNvPr>
        <xdr:cNvSpPr txBox="1">
          <a:spLocks noChangeArrowheads="1"/>
        </xdr:cNvSpPr>
      </xdr:nvSpPr>
      <xdr:spPr bwMode="auto">
        <a:xfrm>
          <a:off x="381000" y="190500"/>
          <a:ext cx="8858250" cy="666750"/>
        </a:xfrm>
        <a:prstGeom prst="rect">
          <a:avLst/>
        </a:prstGeom>
        <a:solidFill>
          <a:srgbClr val="79FF4F"/>
        </a:solidFill>
        <a:ln w="25400" cmpd="dbl">
          <a:solidFill>
            <a:srgbClr val="000000"/>
          </a:solidFill>
          <a:miter lim="800000"/>
          <a:headEnd/>
          <a:tailEnd/>
        </a:ln>
      </xdr:spPr>
      <xdr:txBody>
        <a:bodyPr vertOverflow="clip" wrap="square" lIns="45720" tIns="41148" rIns="45720" bIns="41148" anchor="ctr" anchorCtr="1" upright="1"/>
        <a:lstStyle/>
        <a:p>
          <a:pPr algn="ctr" rtl="0">
            <a:defRPr sz="1000"/>
          </a:pPr>
          <a:r>
            <a:rPr lang="fr-FR" sz="2400" b="1" i="0" strike="noStrike">
              <a:solidFill>
                <a:srgbClr val="000000"/>
              </a:solidFill>
              <a:latin typeface="Times New Roman"/>
              <a:cs typeface="Times New Roman"/>
            </a:rPr>
            <a:t>SECTEUR RÉEL</a:t>
          </a:r>
        </a:p>
      </xdr:txBody>
    </xdr:sp>
    <xdr:clientData/>
  </xdr:twoCellAnchor>
  <xdr:twoCellAnchor>
    <xdr:from>
      <xdr:col>1</xdr:col>
      <xdr:colOff>0</xdr:colOff>
      <xdr:row>0</xdr:row>
      <xdr:rowOff>190500</xdr:rowOff>
    </xdr:from>
    <xdr:to>
      <xdr:col>14</xdr:col>
      <xdr:colOff>0</xdr:colOff>
      <xdr:row>3</xdr:row>
      <xdr:rowOff>0</xdr:rowOff>
    </xdr:to>
    <xdr:sp macro="" textlink="">
      <xdr:nvSpPr>
        <xdr:cNvPr id="4" name="Rectangle 21">
          <a:extLst>
            <a:ext uri="{FF2B5EF4-FFF2-40B4-BE49-F238E27FC236}">
              <a16:creationId xmlns:a16="http://schemas.microsoft.com/office/drawing/2014/main" id="{00000000-0008-0000-1300-000004000000}"/>
            </a:ext>
          </a:extLst>
        </xdr:cNvPr>
        <xdr:cNvSpPr>
          <a:spLocks noChangeArrowheads="1"/>
        </xdr:cNvSpPr>
      </xdr:nvSpPr>
      <xdr:spPr bwMode="auto">
        <a:xfrm>
          <a:off x="381000" y="190500"/>
          <a:ext cx="8858250" cy="666750"/>
        </a:xfrm>
        <a:prstGeom prst="rect">
          <a:avLst/>
        </a:prstGeom>
        <a:noFill/>
        <a:ln w="25400" cmpd="dbl">
          <a:solidFill>
            <a:srgbClr val="000000"/>
          </a:solidFill>
          <a:miter lim="800000"/>
          <a:headEnd/>
          <a:tailEnd/>
        </a:ln>
      </xdr:spPr>
    </xdr:sp>
    <xdr:clientData/>
  </xdr:twoCellAnchor>
  <xdr:twoCellAnchor>
    <xdr:from>
      <xdr:col>1</xdr:col>
      <xdr:colOff>28574</xdr:colOff>
      <xdr:row>1</xdr:row>
      <xdr:rowOff>9525</xdr:rowOff>
    </xdr:from>
    <xdr:to>
      <xdr:col>13</xdr:col>
      <xdr:colOff>676274</xdr:colOff>
      <xdr:row>2</xdr:row>
      <xdr:rowOff>381000</xdr:rowOff>
    </xdr:to>
    <xdr:sp macro="" textlink="">
      <xdr:nvSpPr>
        <xdr:cNvPr id="5" name="Oval 22">
          <a:extLst>
            <a:ext uri="{FF2B5EF4-FFF2-40B4-BE49-F238E27FC236}">
              <a16:creationId xmlns:a16="http://schemas.microsoft.com/office/drawing/2014/main" id="{00000000-0008-0000-1300-000005000000}"/>
            </a:ext>
          </a:extLst>
        </xdr:cNvPr>
        <xdr:cNvSpPr>
          <a:spLocks noChangeArrowheads="1"/>
        </xdr:cNvSpPr>
      </xdr:nvSpPr>
      <xdr:spPr bwMode="auto">
        <a:xfrm>
          <a:off x="409574" y="209550"/>
          <a:ext cx="8810625" cy="619125"/>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64008" rIns="73152" bIns="0" anchor="ctr" anchorCtr="1" upright="1"/>
        <a:lstStyle/>
        <a:p>
          <a:pPr algn="ctr" rtl="0">
            <a:defRPr sz="1000"/>
          </a:pPr>
          <a:r>
            <a:rPr lang="fr-FR" sz="1800" b="1" i="0" strike="noStrike">
              <a:solidFill>
                <a:srgbClr val="000000"/>
              </a:solidFill>
              <a:latin typeface="Arial" panose="020B0604020202020204" pitchFamily="34" charset="0"/>
              <a:cs typeface="Arial" panose="020B0604020202020204" pitchFamily="34" charset="0"/>
            </a:rPr>
            <a:t>Définitions et abréviations</a:t>
          </a:r>
        </a:p>
      </xdr:txBody>
    </xdr:sp>
    <xdr:clientData/>
  </xdr:twoCellAnchor>
  <xdr:twoCellAnchor>
    <xdr:from>
      <xdr:col>1</xdr:col>
      <xdr:colOff>19050</xdr:colOff>
      <xdr:row>39</xdr:row>
      <xdr:rowOff>9526</xdr:rowOff>
    </xdr:from>
    <xdr:to>
      <xdr:col>13</xdr:col>
      <xdr:colOff>685800</xdr:colOff>
      <xdr:row>55</xdr:row>
      <xdr:rowOff>0</xdr:rowOff>
    </xdr:to>
    <xdr:sp macro="" textlink="" fLocksText="0">
      <xdr:nvSpPr>
        <xdr:cNvPr id="6" name="Texte 6">
          <a:extLst>
            <a:ext uri="{FF2B5EF4-FFF2-40B4-BE49-F238E27FC236}">
              <a16:creationId xmlns:a16="http://schemas.microsoft.com/office/drawing/2014/main" id="{00000000-0008-0000-1300-000006000000}"/>
            </a:ext>
          </a:extLst>
        </xdr:cNvPr>
        <xdr:cNvSpPr txBox="1">
          <a:spLocks noChangeArrowheads="1"/>
        </xdr:cNvSpPr>
      </xdr:nvSpPr>
      <xdr:spPr bwMode="auto">
        <a:xfrm>
          <a:off x="400050" y="7305676"/>
          <a:ext cx="8829675" cy="2581274"/>
        </a:xfrm>
        <a:prstGeom prst="rect">
          <a:avLst/>
        </a:prstGeom>
        <a:solidFill>
          <a:srgbClr val="FFFFFF"/>
        </a:solidFill>
        <a:ln w="9525">
          <a:noFill/>
          <a:miter lim="800000"/>
          <a:headEnd/>
          <a:tailEnd/>
        </a:ln>
      </xdr:spPr>
      <xdr:txBody>
        <a:bodyPr vertOverflow="clip" wrap="square" lIns="36576" tIns="41148" rIns="36576" bIns="0" anchor="t" upright="1"/>
        <a:lstStyle/>
        <a:p>
          <a:pPr algn="just" rtl="0">
            <a:defRPr sz="1000"/>
          </a:pPr>
          <a:r>
            <a:rPr lang="fr-FR" sz="1300" b="1" i="0" strike="noStrike">
              <a:solidFill>
                <a:srgbClr val="000000"/>
              </a:solidFill>
              <a:latin typeface="Lucida Handwriting"/>
            </a:rPr>
            <a:t>Monnaie :</a:t>
          </a:r>
          <a:endParaRPr lang="fr-FR" sz="1300" b="1"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Les disponibilités monétaires (M1), correspondent à une notion étroite de la monnaie. Elles comprennent la monnaie fiduciaire qui est composée des billets et pièces émis par l'agence nationale de la BCEAO pour le Burkina Faso, desquels on déduit les encaisses du Trésor et des banques, et la monnaie scripturale qui correspond aux soldes créditeurs des comptes de dépôts à vue en francs CFA ouverts au nom des particuliers et entreprises dans les banques, à la BCEAO et auprès des centres de chèques postaux. La monnaie au sens large (M2) comprend en plus de M1, les avoirs sous forme de bons de caisse, comptes à terme et autres comptes d'épargne gérés par les banques pour le compte des agents économiques.</a:t>
          </a:r>
        </a:p>
        <a:p>
          <a:pPr algn="just" rtl="0">
            <a:defRPr sz="1000"/>
          </a:pPr>
          <a:endParaRPr lang="fr-FR" sz="1300" b="0"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Le ratio M1/PIB exprime le taux de liquidité de l'économie, tandis que le ratio M2/PIB, est appelé "profondeur financière". En effet, la qualité de l'intermédiation financière et les écarts entre les agents à capacité de financement et ceux à besoin de financement peuvent être appréhendés par un indicateur comme M2/PIB. Il évolue souvent dans le même sens que le taux de liquidité mais à un niveau plus élevé.</a:t>
          </a:r>
        </a:p>
        <a:p>
          <a:pPr algn="just" rtl="0">
            <a:defRPr sz="1000"/>
          </a:pPr>
          <a:endParaRPr lang="fr-FR" sz="1300" b="0" i="0" strike="noStrike">
            <a:solidFill>
              <a:srgbClr val="000000"/>
            </a:solidFill>
            <a:latin typeface="Arial"/>
            <a:cs typeface="Arial"/>
          </a:endParaRPr>
        </a:p>
        <a:p>
          <a:pPr algn="just" rtl="0">
            <a:defRPr sz="1000"/>
          </a:pPr>
          <a:endParaRPr lang="fr-FR" sz="1300" b="0" i="0" strike="noStrike">
            <a:solidFill>
              <a:srgbClr val="000000"/>
            </a:solidFill>
            <a:latin typeface="Arial"/>
            <a:cs typeface="Arial"/>
          </a:endParaRPr>
        </a:p>
      </xdr:txBody>
    </xdr:sp>
    <xdr:clientData fLocksWithSheet="0"/>
  </xdr:twoCellAnchor>
  <xdr:twoCellAnchor>
    <xdr:from>
      <xdr:col>1</xdr:col>
      <xdr:colOff>19050</xdr:colOff>
      <xdr:row>55</xdr:row>
      <xdr:rowOff>0</xdr:rowOff>
    </xdr:from>
    <xdr:to>
      <xdr:col>13</xdr:col>
      <xdr:colOff>685800</xdr:colOff>
      <xdr:row>68</xdr:row>
      <xdr:rowOff>28575</xdr:rowOff>
    </xdr:to>
    <xdr:sp macro="" textlink="" fLocksText="0">
      <xdr:nvSpPr>
        <xdr:cNvPr id="7" name="Texte 6">
          <a:extLst>
            <a:ext uri="{FF2B5EF4-FFF2-40B4-BE49-F238E27FC236}">
              <a16:creationId xmlns:a16="http://schemas.microsoft.com/office/drawing/2014/main" id="{00000000-0008-0000-1300-000007000000}"/>
            </a:ext>
          </a:extLst>
        </xdr:cNvPr>
        <xdr:cNvSpPr txBox="1">
          <a:spLocks noChangeArrowheads="1"/>
        </xdr:cNvSpPr>
      </xdr:nvSpPr>
      <xdr:spPr bwMode="auto">
        <a:xfrm>
          <a:off x="400050" y="9886950"/>
          <a:ext cx="8829675" cy="2133600"/>
        </a:xfrm>
        <a:prstGeom prst="rect">
          <a:avLst/>
        </a:prstGeom>
        <a:solidFill>
          <a:srgbClr val="FFFFFF"/>
        </a:solidFill>
        <a:ln w="9525">
          <a:noFill/>
          <a:miter lim="800000"/>
          <a:headEnd/>
          <a:tailEnd/>
        </a:ln>
      </xdr:spPr>
      <xdr:txBody>
        <a:bodyPr vertOverflow="clip" wrap="square" lIns="36576" tIns="41148" rIns="36576" bIns="0" anchor="t" upright="1"/>
        <a:lstStyle/>
        <a:p>
          <a:pPr algn="just" rtl="0">
            <a:defRPr sz="1000"/>
          </a:pPr>
          <a:r>
            <a:rPr lang="fr-FR" sz="1300" b="1" i="0" strike="noStrike">
              <a:solidFill>
                <a:srgbClr val="000000"/>
              </a:solidFill>
              <a:latin typeface="Lucida Handwriting"/>
            </a:rPr>
            <a:t>Commerce</a:t>
          </a:r>
          <a:r>
            <a:rPr lang="fr-FR" sz="1300" b="1" i="0" strike="noStrike" baseline="0">
              <a:solidFill>
                <a:srgbClr val="000000"/>
              </a:solidFill>
              <a:latin typeface="Lucida Handwriting"/>
            </a:rPr>
            <a:t> extérieur</a:t>
          </a:r>
          <a:r>
            <a:rPr lang="fr-FR" sz="1300" b="1" i="0" strike="noStrike">
              <a:solidFill>
                <a:srgbClr val="000000"/>
              </a:solidFill>
              <a:latin typeface="Lucida Handwriting"/>
            </a:rPr>
            <a:t>:</a:t>
          </a:r>
          <a:endParaRPr lang="fr-FR" sz="1300" b="1"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L'indice des termes de l'échange (ITE)</a:t>
          </a:r>
          <a:r>
            <a:rPr lang="fr-FR" sz="1300" b="0" i="0" strike="noStrike" baseline="0">
              <a:solidFill>
                <a:srgbClr val="000000"/>
              </a:solidFill>
              <a:latin typeface="Arial"/>
              <a:cs typeface="Arial"/>
            </a:rPr>
            <a:t> </a:t>
          </a:r>
          <a:r>
            <a:rPr lang="fr-FR" sz="1300" b="0" i="0" strike="noStrike">
              <a:solidFill>
                <a:srgbClr val="000000"/>
              </a:solidFill>
              <a:latin typeface="Arial"/>
              <a:cs typeface="Arial"/>
            </a:rPr>
            <a:t>est l'indice Paasches des prix à l'exportation (IPPE) rapporté à l'indice Paasches des prix à l'importation (IPPI).</a:t>
          </a:r>
          <a:r>
            <a:rPr lang="fr-FR" sz="1300" b="0" i="0" strike="noStrike" baseline="0">
              <a:solidFill>
                <a:srgbClr val="000000"/>
              </a:solidFill>
              <a:latin typeface="Arial"/>
              <a:cs typeface="Arial"/>
            </a:rPr>
            <a:t> </a:t>
          </a:r>
          <a:r>
            <a:rPr lang="fr-FR" sz="1300" b="0" i="0" strike="noStrike">
              <a:solidFill>
                <a:srgbClr val="000000"/>
              </a:solidFill>
              <a:latin typeface="Arial"/>
              <a:cs typeface="Arial"/>
            </a:rPr>
            <a:t>Si ITE &lt; 100 on dit qu'il y a détérioration des termes de l'échange: ce qui signifie qu'il faudra exporter plus pour pouvoir payer une même quantité de produits étrangers achetés auparavant. Si ITE &gt; 100 on dit qu'il y a amélioration des termes de l'échange : c'est à dire qu'une même quantité de produits nationaux permet maintenant d'acquérir une quantité plus importante de produits étrangers.</a:t>
          </a:r>
        </a:p>
        <a:p>
          <a:pPr algn="just" rtl="0">
            <a:defRPr sz="1000"/>
          </a:pPr>
          <a:r>
            <a:rPr lang="fr-FR" sz="1300" b="0" i="0" strike="noStrike">
              <a:solidFill>
                <a:srgbClr val="000000"/>
              </a:solidFill>
              <a:latin typeface="Arial"/>
              <a:cs typeface="Arial"/>
            </a:rPr>
            <a:t> </a:t>
          </a:r>
        </a:p>
        <a:p>
          <a:pPr algn="just" rtl="0">
            <a:defRPr sz="1000"/>
          </a:pPr>
          <a:r>
            <a:rPr lang="fr-FR" sz="1300" b="0" i="0" strike="noStrike">
              <a:solidFill>
                <a:srgbClr val="000000"/>
              </a:solidFill>
              <a:latin typeface="Arial"/>
              <a:cs typeface="Arial"/>
            </a:rPr>
            <a:t>L'indice de gain à l’exportation (IGE) est égal à l'indice des termes de l'échange (ITE) rapporté à l'indice Laspeyres de volume des exportations (ILQE).</a:t>
          </a:r>
        </a:p>
        <a:p>
          <a:pPr algn="just" rtl="0">
            <a:defRPr sz="1000"/>
          </a:pPr>
          <a:endParaRPr lang="fr-FR" sz="1300" b="0" i="0" strike="noStrike">
            <a:solidFill>
              <a:srgbClr val="000000"/>
            </a:solidFill>
            <a:latin typeface="Arial"/>
            <a:cs typeface="Arial"/>
          </a:endParaRPr>
        </a:p>
      </xdr:txBody>
    </xdr:sp>
    <xdr:clientData fLocksWithSheet="0"/>
  </xdr:twoCellAnchor>
  <xdr:twoCellAnchor>
    <xdr:from>
      <xdr:col>1</xdr:col>
      <xdr:colOff>19050</xdr:colOff>
      <xdr:row>68</xdr:row>
      <xdr:rowOff>0</xdr:rowOff>
    </xdr:from>
    <xdr:to>
      <xdr:col>13</xdr:col>
      <xdr:colOff>685800</xdr:colOff>
      <xdr:row>74</xdr:row>
      <xdr:rowOff>47625</xdr:rowOff>
    </xdr:to>
    <xdr:sp macro="" textlink="" fLocksText="0">
      <xdr:nvSpPr>
        <xdr:cNvPr id="8" name="Texte 6">
          <a:extLst>
            <a:ext uri="{FF2B5EF4-FFF2-40B4-BE49-F238E27FC236}">
              <a16:creationId xmlns:a16="http://schemas.microsoft.com/office/drawing/2014/main" id="{00000000-0008-0000-1300-000008000000}"/>
            </a:ext>
          </a:extLst>
        </xdr:cNvPr>
        <xdr:cNvSpPr txBox="1">
          <a:spLocks noChangeArrowheads="1"/>
        </xdr:cNvSpPr>
      </xdr:nvSpPr>
      <xdr:spPr bwMode="auto">
        <a:xfrm>
          <a:off x="400050" y="11991975"/>
          <a:ext cx="8829675" cy="1019175"/>
        </a:xfrm>
        <a:prstGeom prst="rect">
          <a:avLst/>
        </a:prstGeom>
        <a:solidFill>
          <a:srgbClr val="FFFFFF"/>
        </a:solidFill>
        <a:ln w="9525">
          <a:noFill/>
          <a:miter lim="800000"/>
          <a:headEnd/>
          <a:tailEnd/>
        </a:ln>
      </xdr:spPr>
      <xdr:txBody>
        <a:bodyPr vertOverflow="clip" wrap="square" lIns="36576" tIns="41148"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fr-FR" sz="1300" b="1" i="0" u="none" strike="noStrike" kern="0" cap="none" spc="0" normalizeH="0" baseline="0" noProof="0">
              <a:ln>
                <a:noFill/>
              </a:ln>
              <a:solidFill>
                <a:srgbClr val="000000"/>
              </a:solidFill>
              <a:effectLst/>
              <a:uLnTx/>
              <a:uFillTx/>
              <a:latin typeface="Lucida Handwriting"/>
              <a:ea typeface="+mn-ea"/>
              <a:cs typeface="+mn-cs"/>
            </a:rPr>
            <a:t>Soldes d'opinions:</a:t>
          </a:r>
          <a:endParaRPr kumimoji="0" lang="fr-FR" sz="1300" b="1" i="0" u="none" strike="noStrike" kern="0" cap="none" spc="0" normalizeH="0" baseline="0" noProof="0">
            <a:ln>
              <a:noFill/>
            </a:ln>
            <a:solidFill>
              <a:srgbClr val="000000"/>
            </a:solidFill>
            <a:effectLst/>
            <a:uLnTx/>
            <a:uFillTx/>
            <a:latin typeface="Arial"/>
            <a:ea typeface="+mn-ea"/>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fr-FR" sz="1300" b="0" i="0" u="none" strike="noStrike" kern="0" cap="none" spc="0" normalizeH="0" baseline="0" noProof="0">
              <a:ln>
                <a:noFill/>
              </a:ln>
              <a:solidFill>
                <a:srgbClr val="000000"/>
              </a:solidFill>
              <a:effectLst/>
              <a:uLnTx/>
              <a:uFillTx/>
              <a:latin typeface="Arial"/>
              <a:ea typeface="+mn-ea"/>
              <a:cs typeface="Arial"/>
            </a:rPr>
            <a:t>Les soldes d'opinions sont des indicateurs de perception des chefs d'entreprises, obtenus en faisant la différence entre la proportion de répondants ayant exprimé une opinion positive (hausse) et la proportion de répondants ayant exprimé une opinion négative (baisse).</a:t>
          </a:r>
          <a:endParaRPr lang="fr-FR" sz="1300" b="0" i="0" strike="noStrike">
            <a:solidFill>
              <a:srgbClr val="000000"/>
            </a:solidFill>
            <a:latin typeface="Arial"/>
            <a:cs typeface="Arial"/>
          </a:endParaRPr>
        </a:p>
      </xdr:txBody>
    </xdr:sp>
    <xdr:clientData fLocksWithSheet="0"/>
  </xdr:twoCellAnchor>
  <xdr:twoCellAnchor>
    <xdr:from>
      <xdr:col>1</xdr:col>
      <xdr:colOff>9525</xdr:colOff>
      <xdr:row>74</xdr:row>
      <xdr:rowOff>38099</xdr:rowOff>
    </xdr:from>
    <xdr:to>
      <xdr:col>13</xdr:col>
      <xdr:colOff>676275</xdr:colOff>
      <xdr:row>83</xdr:row>
      <xdr:rowOff>95250</xdr:rowOff>
    </xdr:to>
    <xdr:sp macro="" textlink="" fLocksText="0">
      <xdr:nvSpPr>
        <xdr:cNvPr id="9" name="Texte 6">
          <a:extLst>
            <a:ext uri="{FF2B5EF4-FFF2-40B4-BE49-F238E27FC236}">
              <a16:creationId xmlns:a16="http://schemas.microsoft.com/office/drawing/2014/main" id="{00000000-0008-0000-1300-000009000000}"/>
            </a:ext>
          </a:extLst>
        </xdr:cNvPr>
        <xdr:cNvSpPr txBox="1">
          <a:spLocks noChangeArrowheads="1"/>
        </xdr:cNvSpPr>
      </xdr:nvSpPr>
      <xdr:spPr bwMode="auto">
        <a:xfrm>
          <a:off x="390525" y="13001624"/>
          <a:ext cx="8829675" cy="1514476"/>
        </a:xfrm>
        <a:prstGeom prst="rect">
          <a:avLst/>
        </a:prstGeom>
        <a:solidFill>
          <a:srgbClr val="FFFFFF"/>
        </a:solidFill>
        <a:ln w="9525">
          <a:noFill/>
          <a:miter lim="800000"/>
          <a:headEnd/>
          <a:tailEnd/>
        </a:ln>
      </xdr:spPr>
      <xdr:txBody>
        <a:bodyPr vertOverflow="clip" wrap="square" lIns="36576" tIns="41148" rIns="36576" bIns="0" anchor="t" upright="1"/>
        <a:lstStyle/>
        <a:p>
          <a:pPr algn="just" rtl="0">
            <a:defRPr sz="1000"/>
          </a:pPr>
          <a:r>
            <a:rPr lang="fr-FR" sz="1300" b="1" i="0" strike="noStrike">
              <a:solidFill>
                <a:srgbClr val="000000"/>
              </a:solidFill>
              <a:latin typeface="Lucida Handwriting"/>
            </a:rPr>
            <a:t>Moyenne quinquennale:</a:t>
          </a:r>
          <a:endParaRPr lang="fr-FR" sz="1300" b="1" i="0" strike="noStrike">
            <a:solidFill>
              <a:srgbClr val="000000"/>
            </a:solidFill>
            <a:latin typeface="Arial"/>
            <a:cs typeface="Arial"/>
          </a:endParaRPr>
        </a:p>
        <a:p>
          <a:pPr algn="just" rtl="0">
            <a:defRPr sz="1000"/>
          </a:pPr>
          <a:r>
            <a:rPr lang="fr-FR" sz="1300" b="0" i="0" strike="noStrike">
              <a:solidFill>
                <a:srgbClr val="000000"/>
              </a:solidFill>
              <a:latin typeface="Arial"/>
              <a:cs typeface="Arial"/>
            </a:rPr>
            <a:t>Pour</a:t>
          </a:r>
          <a:r>
            <a:rPr lang="fr-FR" sz="1300" b="0" i="0" strike="noStrike" baseline="0">
              <a:solidFill>
                <a:srgbClr val="000000"/>
              </a:solidFill>
              <a:latin typeface="Arial"/>
              <a:cs typeface="Arial"/>
            </a:rPr>
            <a:t> les comparaisons aux trimestres des cinq dernières années, la moyenne quinquennale d'un trimestre i est obtenue en calculant la moyenne des cinq trimestres i des années considérées. Ainsi pour une année n, le taux de croissance du trimestre i par rapport aux cinq dernières années s'obtient par la formule: </a:t>
          </a:r>
        </a:p>
        <a:p>
          <a:pPr algn="just" rtl="0">
            <a:defRPr sz="1000"/>
          </a:pPr>
          <a:endParaRPr lang="fr-FR" sz="1300" b="0" i="0" strike="noStrike" baseline="0">
            <a:solidFill>
              <a:srgbClr val="000000"/>
            </a:solidFill>
            <a:latin typeface="Arial"/>
            <a:cs typeface="Arial"/>
          </a:endParaRPr>
        </a:p>
        <a:p>
          <a:pPr algn="just" rtl="0">
            <a:defRPr sz="1000"/>
          </a:pPr>
          <a:r>
            <a:rPr lang="fr-FR" sz="1300" b="0" i="0" strike="noStrike" baseline="0">
              <a:solidFill>
                <a:srgbClr val="000000"/>
              </a:solidFill>
              <a:latin typeface="Arial"/>
              <a:cs typeface="Arial"/>
            </a:rPr>
            <a:t>        où 	      représente la valeur de X au trimestre i de l'années n.</a:t>
          </a:r>
        </a:p>
      </xdr:txBody>
    </xdr:sp>
    <xdr:clientData fLocksWithSheet="0"/>
  </xdr:twoCellAnchor>
  <mc:AlternateContent xmlns:mc="http://schemas.openxmlformats.org/markup-compatibility/2006">
    <mc:Choice xmlns:a14="http://schemas.microsoft.com/office/drawing/2010/main" Requires="a14">
      <xdr:twoCellAnchor editAs="oneCell">
        <xdr:from>
          <xdr:col>11</xdr:col>
          <xdr:colOff>38100</xdr:colOff>
          <xdr:row>78</xdr:row>
          <xdr:rowOff>28575</xdr:rowOff>
        </xdr:from>
        <xdr:to>
          <xdr:col>12</xdr:col>
          <xdr:colOff>419100</xdr:colOff>
          <xdr:row>83</xdr:row>
          <xdr:rowOff>57150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13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79</xdr:row>
          <xdr:rowOff>142875</xdr:rowOff>
        </xdr:from>
        <xdr:to>
          <xdr:col>2</xdr:col>
          <xdr:colOff>371475</xdr:colOff>
          <xdr:row>82</xdr:row>
          <xdr:rowOff>66675</xdr:rowOff>
        </xdr:to>
        <xdr:sp macro="" textlink="">
          <xdr:nvSpPr>
            <xdr:cNvPr id="16386" name="Object 3" hidden="1">
              <a:extLst>
                <a:ext uri="{63B3BB69-23CF-44E3-9099-C40C66FF867C}">
                  <a14:compatExt spid="_x0000_s16386"/>
                </a:ext>
                <a:ext uri="{FF2B5EF4-FFF2-40B4-BE49-F238E27FC236}">
                  <a16:creationId xmlns:a16="http://schemas.microsoft.com/office/drawing/2014/main" id="{00000000-0008-0000-13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190500</xdr:rowOff>
    </xdr:from>
    <xdr:to>
      <xdr:col>4</xdr:col>
      <xdr:colOff>0</xdr:colOff>
      <xdr:row>5</xdr:row>
      <xdr:rowOff>0</xdr:rowOff>
    </xdr:to>
    <xdr:sp macro="" textlink="">
      <xdr:nvSpPr>
        <xdr:cNvPr id="2" name="Rectangle 3">
          <a:extLst>
            <a:ext uri="{FF2B5EF4-FFF2-40B4-BE49-F238E27FC236}">
              <a16:creationId xmlns:a16="http://schemas.microsoft.com/office/drawing/2014/main" id="{00000000-0008-0000-1400-000002000000}"/>
            </a:ext>
          </a:extLst>
        </xdr:cNvPr>
        <xdr:cNvSpPr>
          <a:spLocks noChangeArrowheads="1"/>
        </xdr:cNvSpPr>
      </xdr:nvSpPr>
      <xdr:spPr bwMode="auto">
        <a:xfrm>
          <a:off x="762000" y="190500"/>
          <a:ext cx="7591425" cy="1028700"/>
        </a:xfrm>
        <a:prstGeom prst="rect">
          <a:avLst/>
        </a:prstGeom>
        <a:solidFill>
          <a:srgbClr val="79FF4F"/>
        </a:solidFill>
        <a:ln w="25400" cmpd="dbl">
          <a:solidFill>
            <a:srgbClr val="000000"/>
          </a:solidFill>
          <a:miter lim="800000"/>
          <a:headEnd/>
          <a:tailEnd/>
        </a:ln>
      </xdr:spPr>
    </xdr:sp>
    <xdr:clientData/>
  </xdr:twoCellAnchor>
  <xdr:twoCellAnchor>
    <xdr:from>
      <xdr:col>1</xdr:col>
      <xdr:colOff>335280</xdr:colOff>
      <xdr:row>1</xdr:row>
      <xdr:rowOff>217170</xdr:rowOff>
    </xdr:from>
    <xdr:to>
      <xdr:col>3</xdr:col>
      <xdr:colOff>1200150</xdr:colOff>
      <xdr:row>3</xdr:row>
      <xdr:rowOff>240030</xdr:rowOff>
    </xdr:to>
    <xdr:sp macro="" textlink="">
      <xdr:nvSpPr>
        <xdr:cNvPr id="3" name="Oval 4">
          <a:extLst>
            <a:ext uri="{FF2B5EF4-FFF2-40B4-BE49-F238E27FC236}">
              <a16:creationId xmlns:a16="http://schemas.microsoft.com/office/drawing/2014/main" id="{00000000-0008-0000-1400-000003000000}"/>
            </a:ext>
          </a:extLst>
        </xdr:cNvPr>
        <xdr:cNvSpPr>
          <a:spLocks noChangeArrowheads="1"/>
        </xdr:cNvSpPr>
      </xdr:nvSpPr>
      <xdr:spPr bwMode="auto">
        <a:xfrm>
          <a:off x="1097280" y="417195"/>
          <a:ext cx="7113270" cy="518160"/>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64008" rIns="73152" bIns="0" anchor="ctr" anchorCtr="1" upright="1"/>
        <a:lstStyle/>
        <a:p>
          <a:pPr algn="ctr" rtl="0">
            <a:defRPr sz="1000"/>
          </a:pPr>
          <a:r>
            <a:rPr lang="fr-FR" sz="2000" b="1" i="0" strike="noStrike">
              <a:solidFill>
                <a:srgbClr val="000000"/>
              </a:solidFill>
              <a:latin typeface="Arial" panose="020B0604020202020204" pitchFamily="34" charset="0"/>
              <a:cs typeface="Arial" panose="020B0604020202020204" pitchFamily="34" charset="0"/>
            </a:rPr>
            <a:t>Crédit des contributions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44450</xdr:colOff>
      <xdr:row>0</xdr:row>
      <xdr:rowOff>53340</xdr:rowOff>
    </xdr:from>
    <xdr:to>
      <xdr:col>1</xdr:col>
      <xdr:colOff>373380</xdr:colOff>
      <xdr:row>45</xdr:row>
      <xdr:rowOff>129540</xdr:rowOff>
    </xdr:to>
    <xdr:sp macro="" textlink="">
      <xdr:nvSpPr>
        <xdr:cNvPr id="2" name="Rectangle 21">
          <a:extLst>
            <a:ext uri="{FF2B5EF4-FFF2-40B4-BE49-F238E27FC236}">
              <a16:creationId xmlns:a16="http://schemas.microsoft.com/office/drawing/2014/main" id="{00000000-0008-0000-1500-000002000000}"/>
            </a:ext>
          </a:extLst>
        </xdr:cNvPr>
        <xdr:cNvSpPr>
          <a:spLocks noChangeArrowheads="1"/>
        </xdr:cNvSpPr>
      </xdr:nvSpPr>
      <xdr:spPr bwMode="auto">
        <a:xfrm>
          <a:off x="44450" y="53340"/>
          <a:ext cx="1090930" cy="8648700"/>
        </a:xfrm>
        <a:prstGeom prst="rect">
          <a:avLst/>
        </a:prstGeom>
        <a:solidFill>
          <a:srgbClr val="79FF4F"/>
        </a:solidFill>
        <a:ln>
          <a:noFill/>
        </a:ln>
      </xdr:spPr>
      <xdr:txBody>
        <a:bodyPr vertOverflow="clip" vert="vert270" wrap="square" lIns="91440" tIns="45720" rIns="91440" bIns="45720" anchor="ctr" upright="1"/>
        <a:lstStyle/>
        <a:p>
          <a:pPr algn="ctr" rtl="0">
            <a:defRPr sz="1000"/>
          </a:pPr>
          <a:r>
            <a:rPr lang="fr-FR" sz="1800" b="1" i="0" u="none" strike="noStrike" baseline="0">
              <a:solidFill>
                <a:srgbClr val="000000"/>
              </a:solidFill>
              <a:latin typeface="Arial Black" panose="020B0A04020102020204" pitchFamily="34" charset="0"/>
              <a:cs typeface="Arial"/>
            </a:rPr>
            <a:t>TABLEAU DE BORD DE L'ECONOMIE</a:t>
          </a:r>
          <a:endParaRPr lang="fr-FR" sz="1800" b="0" i="0" u="none" strike="noStrike" baseline="0">
            <a:solidFill>
              <a:srgbClr val="000000"/>
            </a:solidFill>
            <a:latin typeface="Arial Black" panose="020B0A04020102020204" pitchFamily="34" charset="0"/>
            <a:cs typeface="Arial"/>
          </a:endParaRPr>
        </a:p>
        <a:p>
          <a:pPr algn="r" rtl="0">
            <a:lnSpc>
              <a:spcPts val="2200"/>
            </a:lnSpc>
            <a:defRPr sz="1000"/>
          </a:pPr>
          <a:r>
            <a:rPr lang="fr-FR" sz="4000" b="1" i="0" u="none" strike="noStrike" baseline="0">
              <a:solidFill>
                <a:srgbClr val="000000"/>
              </a:solidFill>
              <a:latin typeface="Arial Black" panose="020B0A04020102020204" pitchFamily="34" charset="0"/>
              <a:cs typeface="Arial"/>
            </a:rPr>
            <a:t> </a:t>
          </a:r>
          <a:endParaRPr lang="fr-FR" sz="4000" b="0" i="0" u="none" strike="noStrike" baseline="0">
            <a:solidFill>
              <a:srgbClr val="000000"/>
            </a:solidFill>
            <a:latin typeface="Arial Black" panose="020B0A04020102020204" pitchFamily="34" charset="0"/>
            <a:cs typeface="Arial"/>
          </a:endParaRPr>
        </a:p>
        <a:p>
          <a:pPr algn="r" rtl="0">
            <a:lnSpc>
              <a:spcPts val="1300"/>
            </a:lnSpc>
            <a:defRPr sz="1000"/>
          </a:pPr>
          <a:r>
            <a:rPr lang="fr-FR" sz="1200" b="0" i="0" u="none" strike="noStrike" baseline="0">
              <a:solidFill>
                <a:srgbClr val="000000"/>
              </a:solidFill>
              <a:latin typeface="Arial"/>
              <a:cs typeface="Arial"/>
            </a:rPr>
            <a:t> </a:t>
          </a:r>
        </a:p>
      </xdr:txBody>
    </xdr:sp>
    <xdr:clientData/>
  </xdr:twoCellAnchor>
  <xdr:twoCellAnchor>
    <xdr:from>
      <xdr:col>4</xdr:col>
      <xdr:colOff>530860</xdr:colOff>
      <xdr:row>43</xdr:row>
      <xdr:rowOff>38100</xdr:rowOff>
    </xdr:from>
    <xdr:to>
      <xdr:col>6</xdr:col>
      <xdr:colOff>718820</xdr:colOff>
      <xdr:row>45</xdr:row>
      <xdr:rowOff>125412</xdr:rowOff>
    </xdr:to>
    <xdr:sp macro="" textlink="">
      <xdr:nvSpPr>
        <xdr:cNvPr id="3" name="Zone de texte 33">
          <a:extLst>
            <a:ext uri="{FF2B5EF4-FFF2-40B4-BE49-F238E27FC236}">
              <a16:creationId xmlns:a16="http://schemas.microsoft.com/office/drawing/2014/main" id="{00000000-0008-0000-1500-000003000000}"/>
            </a:ext>
          </a:extLst>
        </xdr:cNvPr>
        <xdr:cNvSpPr txBox="1">
          <a:spLocks noChangeArrowheads="1"/>
        </xdr:cNvSpPr>
      </xdr:nvSpPr>
      <xdr:spPr bwMode="auto">
        <a:xfrm>
          <a:off x="3578860" y="8229600"/>
          <a:ext cx="1711960" cy="468312"/>
        </a:xfrm>
        <a:prstGeom prst="rect">
          <a:avLst/>
        </a:prstGeom>
        <a:solidFill>
          <a:srgbClr val="79FF4F"/>
        </a:solidFill>
        <a:ln>
          <a:noFill/>
        </a:ln>
      </xdr:spPr>
      <xdr:txBody>
        <a:bodyPr vertOverflow="clip" wrap="square" lIns="91440" tIns="144000" rIns="91440" bIns="144000" anchor="t" upright="1"/>
        <a:lstStyle/>
        <a:p>
          <a:pPr algn="ctr" rtl="0">
            <a:defRPr sz="1000"/>
          </a:pPr>
          <a:r>
            <a:rPr lang="fr-FR" sz="1100" b="1" i="0" u="none" strike="noStrike" baseline="0">
              <a:solidFill>
                <a:srgbClr val="000000"/>
              </a:solidFill>
              <a:latin typeface="Arial"/>
              <a:cs typeface="Arial"/>
            </a:rPr>
            <a:t>Avril 2026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31751</xdr:rowOff>
    </xdr:from>
    <xdr:to>
      <xdr:col>1</xdr:col>
      <xdr:colOff>2032001</xdr:colOff>
      <xdr:row>98</xdr:row>
      <xdr:rowOff>174625</xdr:rowOff>
    </xdr:to>
    <xdr:sp macro="" textlink="">
      <xdr:nvSpPr>
        <xdr:cNvPr id="2" name="Rectangle 21">
          <a:extLst>
            <a:ext uri="{FF2B5EF4-FFF2-40B4-BE49-F238E27FC236}">
              <a16:creationId xmlns:a16="http://schemas.microsoft.com/office/drawing/2014/main" id="{00000000-0008-0000-0100-000002000000}"/>
            </a:ext>
          </a:extLst>
        </xdr:cNvPr>
        <xdr:cNvSpPr>
          <a:spLocks noChangeArrowheads="1"/>
        </xdr:cNvSpPr>
      </xdr:nvSpPr>
      <xdr:spPr bwMode="auto">
        <a:xfrm>
          <a:off x="238126" y="222251"/>
          <a:ext cx="2032000" cy="19469099"/>
        </a:xfrm>
        <a:prstGeom prst="rect">
          <a:avLst/>
        </a:prstGeom>
        <a:solidFill>
          <a:srgbClr val="79FF4F"/>
        </a:solidFill>
        <a:ln>
          <a:noFill/>
        </a:ln>
      </xdr:spPr>
      <xdr:txBody>
        <a:bodyPr vertOverflow="clip" vert="vert270" wrap="square" lIns="91440" tIns="45720" rIns="91440" bIns="45720" anchor="ctr" upright="1"/>
        <a:lstStyle/>
        <a:p>
          <a:pPr algn="ctr" rtl="0">
            <a:defRPr sz="1000"/>
          </a:pPr>
          <a:r>
            <a:rPr lang="fr-FR" sz="3600" b="1" i="0" u="none" strike="noStrike" baseline="0">
              <a:solidFill>
                <a:srgbClr val="000000"/>
              </a:solidFill>
              <a:latin typeface="Arial Black" panose="020B0A04020102020204" pitchFamily="34" charset="0"/>
              <a:cs typeface="Arial"/>
            </a:rPr>
            <a:t>TABLEAU DE BORD DE L'ECONOMIE</a:t>
          </a:r>
          <a:endParaRPr lang="fr-FR" sz="3600" b="0" i="0" u="none" strike="noStrike" baseline="0">
            <a:solidFill>
              <a:srgbClr val="000000"/>
            </a:solidFill>
            <a:latin typeface="Arial Black" panose="020B0A04020102020204" pitchFamily="34" charset="0"/>
            <a:cs typeface="Arial"/>
          </a:endParaRPr>
        </a:p>
        <a:p>
          <a:pPr algn="r" rtl="0">
            <a:lnSpc>
              <a:spcPts val="2200"/>
            </a:lnSpc>
            <a:defRPr sz="1000"/>
          </a:pPr>
          <a:r>
            <a:rPr lang="fr-FR" sz="2000" b="1" i="0" u="none" strike="noStrike" baseline="0">
              <a:solidFill>
                <a:srgbClr val="000000"/>
              </a:solidFill>
              <a:latin typeface="Arial"/>
              <a:cs typeface="Arial"/>
            </a:rPr>
            <a:t> </a:t>
          </a:r>
          <a:endParaRPr lang="fr-FR" sz="1000" b="0" i="0" u="none" strike="noStrike" baseline="0">
            <a:solidFill>
              <a:srgbClr val="000000"/>
            </a:solidFill>
            <a:latin typeface="Arial"/>
            <a:cs typeface="Arial"/>
          </a:endParaRPr>
        </a:p>
        <a:p>
          <a:pPr algn="ctr" rtl="0">
            <a:lnSpc>
              <a:spcPts val="1300"/>
            </a:lnSpc>
            <a:defRPr sz="1000"/>
          </a:pPr>
          <a:r>
            <a:rPr lang="fr-FR" sz="1200" b="0" i="0" u="none" strike="noStrike" baseline="0">
              <a:solidFill>
                <a:srgbClr val="000000"/>
              </a:solidFill>
              <a:latin typeface="Arial"/>
              <a:cs typeface="Arial"/>
            </a:rPr>
            <a:t> </a:t>
          </a:r>
        </a:p>
      </xdr:txBody>
    </xdr:sp>
    <xdr:clientData/>
  </xdr:twoCellAnchor>
  <xdr:twoCellAnchor>
    <xdr:from>
      <xdr:col>7</xdr:col>
      <xdr:colOff>280989</xdr:colOff>
      <xdr:row>2</xdr:row>
      <xdr:rowOff>0</xdr:rowOff>
    </xdr:from>
    <xdr:to>
      <xdr:col>11</xdr:col>
      <xdr:colOff>541697</xdr:colOff>
      <xdr:row>10</xdr:row>
      <xdr:rowOff>104179</xdr:rowOff>
    </xdr:to>
    <xdr:sp macro="" textlink="">
      <xdr:nvSpPr>
        <xdr:cNvPr id="3" name="Zone de texte 31">
          <a:extLst>
            <a:ext uri="{FF2B5EF4-FFF2-40B4-BE49-F238E27FC236}">
              <a16:creationId xmlns:a16="http://schemas.microsoft.com/office/drawing/2014/main" id="{00000000-0008-0000-0100-000003000000}"/>
            </a:ext>
          </a:extLst>
        </xdr:cNvPr>
        <xdr:cNvSpPr txBox="1">
          <a:spLocks noChangeArrowheads="1"/>
        </xdr:cNvSpPr>
      </xdr:nvSpPr>
      <xdr:spPr bwMode="auto">
        <a:xfrm>
          <a:off x="7091364" y="381000"/>
          <a:ext cx="3194408" cy="169485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400" b="1" i="0" u="none" strike="noStrike" baseline="0">
              <a:solidFill>
                <a:srgbClr val="000000"/>
              </a:solidFill>
              <a:latin typeface="Arial"/>
              <a:cs typeface="Arial"/>
            </a:rPr>
            <a:t>Ministère de l’Economie et des Finances</a:t>
          </a: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 </a:t>
          </a: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Secrétariat Général</a:t>
          </a: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 </a:t>
          </a: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Institut National de la Statistique</a:t>
          </a: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et de la Démographie (INSD)</a:t>
          </a:r>
        </a:p>
      </xdr:txBody>
    </xdr:sp>
    <xdr:clientData/>
  </xdr:twoCellAnchor>
  <xdr:twoCellAnchor>
    <xdr:from>
      <xdr:col>8</xdr:col>
      <xdr:colOff>552450</xdr:colOff>
      <xdr:row>94</xdr:row>
      <xdr:rowOff>82550</xdr:rowOff>
    </xdr:from>
    <xdr:to>
      <xdr:col>10</xdr:col>
      <xdr:colOff>746760</xdr:colOff>
      <xdr:row>96</xdr:row>
      <xdr:rowOff>176212</xdr:rowOff>
    </xdr:to>
    <xdr:sp macro="" textlink="">
      <xdr:nvSpPr>
        <xdr:cNvPr id="4" name="Zone de texte 33">
          <a:extLst>
            <a:ext uri="{FF2B5EF4-FFF2-40B4-BE49-F238E27FC236}">
              <a16:creationId xmlns:a16="http://schemas.microsoft.com/office/drawing/2014/main" id="{00000000-0008-0000-0100-000004000000}"/>
            </a:ext>
          </a:extLst>
        </xdr:cNvPr>
        <xdr:cNvSpPr txBox="1">
          <a:spLocks noChangeArrowheads="1"/>
        </xdr:cNvSpPr>
      </xdr:nvSpPr>
      <xdr:spPr bwMode="auto">
        <a:xfrm>
          <a:off x="8096250" y="18742025"/>
          <a:ext cx="1651635" cy="474662"/>
        </a:xfrm>
        <a:prstGeom prst="rect">
          <a:avLst/>
        </a:prstGeom>
        <a:solidFill>
          <a:srgbClr val="79FF4F"/>
        </a:solidFill>
        <a:ln>
          <a:noFill/>
        </a:ln>
      </xdr:spPr>
      <xdr:txBody>
        <a:bodyPr vertOverflow="clip" wrap="square" lIns="91440" tIns="144000" rIns="91440" bIns="144000" anchor="t" upright="1"/>
        <a:lstStyle/>
        <a:p>
          <a:pPr algn="ctr" rtl="0">
            <a:defRPr sz="1000"/>
          </a:pPr>
          <a:r>
            <a:rPr lang="fr-FR" sz="1100" b="1" i="0" u="none" strike="noStrike" baseline="0">
              <a:solidFill>
                <a:srgbClr val="000000"/>
              </a:solidFill>
              <a:latin typeface="Arial"/>
              <a:cs typeface="Arial"/>
            </a:rPr>
            <a:t>Avril 2026</a:t>
          </a:r>
        </a:p>
      </xdr:txBody>
    </xdr:sp>
    <xdr:clientData/>
  </xdr:twoCellAnchor>
  <xdr:twoCellAnchor>
    <xdr:from>
      <xdr:col>1</xdr:col>
      <xdr:colOff>2063750</xdr:colOff>
      <xdr:row>2</xdr:row>
      <xdr:rowOff>25400</xdr:rowOff>
    </xdr:from>
    <xdr:to>
      <xdr:col>3</xdr:col>
      <xdr:colOff>369093</xdr:colOff>
      <xdr:row>7</xdr:row>
      <xdr:rowOff>71437</xdr:rowOff>
    </xdr:to>
    <xdr:sp macro="" textlink="">
      <xdr:nvSpPr>
        <xdr:cNvPr id="5" name="Zone de texte 23">
          <a:extLst>
            <a:ext uri="{FF2B5EF4-FFF2-40B4-BE49-F238E27FC236}">
              <a16:creationId xmlns:a16="http://schemas.microsoft.com/office/drawing/2014/main" id="{00000000-0008-0000-0100-000005000000}"/>
            </a:ext>
          </a:extLst>
        </xdr:cNvPr>
        <xdr:cNvSpPr txBox="1">
          <a:spLocks noChangeArrowheads="1"/>
        </xdr:cNvSpPr>
      </xdr:nvSpPr>
      <xdr:spPr bwMode="auto">
        <a:xfrm>
          <a:off x="2301875" y="406400"/>
          <a:ext cx="1943893" cy="10366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400" b="1" i="0" u="none" strike="noStrike" baseline="0">
              <a:solidFill>
                <a:srgbClr val="000000"/>
              </a:solidFill>
              <a:latin typeface="Arial"/>
              <a:cs typeface="Arial"/>
            </a:rPr>
            <a:t>Burkina Faso  </a:t>
          </a:r>
        </a:p>
        <a:p>
          <a:pPr algn="ctr" rtl="0">
            <a:defRPr sz="1000"/>
          </a:pPr>
          <a:endParaRPr lang="fr-FR" sz="1000" b="1" i="0" u="none" strike="noStrike" baseline="0">
            <a:solidFill>
              <a:srgbClr val="000000"/>
            </a:solidFill>
            <a:latin typeface="Arial"/>
            <a:cs typeface="Arial"/>
          </a:endParaRPr>
        </a:p>
        <a:p>
          <a:pPr algn="ctr" rtl="0">
            <a:defRPr sz="1000"/>
          </a:pPr>
          <a:r>
            <a:rPr lang="fr-FR" sz="1400" b="1" i="0" u="none" strike="noStrike" baseline="0">
              <a:solidFill>
                <a:srgbClr val="000000"/>
              </a:solidFill>
              <a:latin typeface="Arial"/>
              <a:cs typeface="Arial"/>
            </a:rPr>
            <a:t>La Patrie ou la Mort, nous Vaincrons</a:t>
          </a:r>
        </a:p>
      </xdr:txBody>
    </xdr:sp>
    <xdr:clientData/>
  </xdr:twoCellAnchor>
  <xdr:twoCellAnchor>
    <xdr:from>
      <xdr:col>1</xdr:col>
      <xdr:colOff>2466975</xdr:colOff>
      <xdr:row>26</xdr:row>
      <xdr:rowOff>47625</xdr:rowOff>
    </xdr:from>
    <xdr:to>
      <xdr:col>11</xdr:col>
      <xdr:colOff>257175</xdr:colOff>
      <xdr:row>31</xdr:row>
      <xdr:rowOff>9525</xdr:rowOff>
    </xdr:to>
    <xdr:sp macro="" textlink="">
      <xdr:nvSpPr>
        <xdr:cNvPr id="6" name="Text Box 3">
          <a:extLst>
            <a:ext uri="{FF2B5EF4-FFF2-40B4-BE49-F238E27FC236}">
              <a16:creationId xmlns:a16="http://schemas.microsoft.com/office/drawing/2014/main" id="{00000000-0008-0000-0100-000006000000}"/>
            </a:ext>
          </a:extLst>
        </xdr:cNvPr>
        <xdr:cNvSpPr txBox="1">
          <a:spLocks noChangeArrowheads="1"/>
        </xdr:cNvSpPr>
      </xdr:nvSpPr>
      <xdr:spPr bwMode="auto">
        <a:xfrm>
          <a:off x="2705100" y="5219700"/>
          <a:ext cx="7296150" cy="96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b" upright="1"/>
        <a:lstStyle/>
        <a:p>
          <a:pPr algn="ctr" rtl="0">
            <a:defRPr sz="1000"/>
          </a:pPr>
          <a:r>
            <a:rPr lang="fr-FR" sz="2900" b="1" i="1" u="none" strike="noStrike" baseline="0">
              <a:solidFill>
                <a:srgbClr val="000000"/>
              </a:solidFill>
              <a:latin typeface="Arial Black" panose="020B0A04020102020204" pitchFamily="34" charset="0"/>
              <a:ea typeface="+mn-ea"/>
              <a:cs typeface="Arial"/>
            </a:rPr>
            <a:t>Tableau de bord de l'Economie </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xdr:from>
      <xdr:col>3</xdr:col>
      <xdr:colOff>785812</xdr:colOff>
      <xdr:row>12</xdr:row>
      <xdr:rowOff>1</xdr:rowOff>
    </xdr:from>
    <xdr:to>
      <xdr:col>8</xdr:col>
      <xdr:colOff>190501</xdr:colOff>
      <xdr:row>20</xdr:row>
      <xdr:rowOff>157163</xdr:rowOff>
    </xdr:to>
    <xdr:pic>
      <xdr:nvPicPr>
        <xdr:cNvPr id="7" name="Image 118" descr="index.1.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4862" y="2371726"/>
          <a:ext cx="3119439" cy="1757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0</xdr:row>
      <xdr:rowOff>76200</xdr:rowOff>
    </xdr:from>
    <xdr:to>
      <xdr:col>10</xdr:col>
      <xdr:colOff>614082</xdr:colOff>
      <xdr:row>48</xdr:row>
      <xdr:rowOff>54429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7624" y="76200"/>
          <a:ext cx="4862233" cy="9122229"/>
        </a:xfrm>
        <a:prstGeom prst="rect">
          <a:avLst/>
        </a:prstGeom>
        <a:solidFill>
          <a:srgbClr val="FFFFFF"/>
        </a:solidFill>
        <a:ln w="9525" cap="rnd">
          <a:noFill/>
          <a:prstDash val="sysDot"/>
          <a:miter lim="800000"/>
          <a:headEnd/>
          <a:tailEnd/>
        </a:ln>
        <a:effectLst/>
      </xdr:spPr>
      <xdr:txBody>
        <a:bodyPr vertOverflow="clip" wrap="square" lIns="27432" tIns="22860" rIns="27432" bIns="0" anchor="t" upright="1"/>
        <a:lstStyle/>
        <a:p>
          <a:pPr algn="ctr" rtl="0" eaLnBrk="1" fontAlgn="base" latinLnBrk="0" hangingPunct="1"/>
          <a:r>
            <a:rPr lang="fr-FR" sz="1200" b="1" i="0" baseline="0">
              <a:effectLst/>
              <a:latin typeface="Arial" panose="020B0604020202020204" pitchFamily="34" charset="0"/>
              <a:ea typeface="+mn-ea"/>
              <a:cs typeface="Arial" panose="020B0604020202020204" pitchFamily="34" charset="0"/>
            </a:rPr>
            <a:t>AVANT-PROPOS</a:t>
          </a:r>
        </a:p>
        <a:p>
          <a:pPr algn="just" rtl="0" eaLnBrk="1" fontAlgn="base" latinLnBrk="0" hangingPunct="1"/>
          <a:endParaRPr lang="fr-FR" sz="1200" b="0" i="0" baseline="0">
            <a:effectLst/>
            <a:latin typeface="Arial" panose="020B0604020202020204" pitchFamily="34" charset="0"/>
            <a:ea typeface="+mn-ea"/>
            <a:cs typeface="Arial" panose="020B0604020202020204" pitchFamily="34" charset="0"/>
          </a:endParaRPr>
        </a:p>
        <a:p>
          <a:pPr algn="just" rtl="0" eaLnBrk="1" fontAlgn="auto" latinLnBrk="0" hangingPunct="1"/>
          <a:r>
            <a:rPr lang="fr-FR" sz="1200">
              <a:effectLst/>
              <a:latin typeface="Arial" panose="020B0604020202020204" pitchFamily="34" charset="0"/>
              <a:cs typeface="Arial" panose="020B0604020202020204" pitchFamily="34" charset="0"/>
            </a:rPr>
            <a:t>L’Institut National de la Statistique et de la Démographie (INSD) a le plaisir de mettre à la disposition des utilisateurs le Tableau de Bord de l’Économie (TBE) du quatrième trimestre 2025. Le Tableau de Bord de l’Économie (TBE) présente une synthèse actualisée de la situation économique nationale à travers un ensemble d’indicateurs clés, illustrant les évolutions récentes des principaux secteurs d’activité ainsi que les perspectives à court terme. Cet outil constitue une source précieuse d’informations statistiques permettant de suivre, en temps réel, la conjoncture économique et d’éclairer les décideurs publics, les opérateurs économiques et les partenaires techniques et financiers. Il vise à favoriser une meilleure compréhension des dynamiques économiques à l’œuvre au Burkina Faso et à renforcer la capacité d’anticipation face aux chocs conjoncturels. Le Tableau de Bord de l’Économie tire ses données de multiples sources officielles, notamment les enquêtes économiques, les statistiques administratives, et les études sectorielles produites par l’INSD et ses partenaires techniques. Ces informations sont traitées, consolidées et analysées de manière rigoureuse afin d’offrir un outil d’aide à la décision fiable, pertinent et accessible. </a:t>
          </a:r>
        </a:p>
        <a:p>
          <a:pPr algn="just" rtl="0" eaLnBrk="1" fontAlgn="auto" latinLnBrk="0" hangingPunct="1"/>
          <a:endParaRPr lang="fr-FR" sz="1200">
            <a:effectLst/>
            <a:latin typeface="Arial" panose="020B0604020202020204" pitchFamily="34" charset="0"/>
            <a:cs typeface="Arial" panose="020B0604020202020204" pitchFamily="34" charset="0"/>
          </a:endParaRPr>
        </a:p>
        <a:p>
          <a:pPr algn="just" rtl="0" eaLnBrk="1" fontAlgn="auto" latinLnBrk="0" hangingPunct="1"/>
          <a:r>
            <a:rPr lang="fr-FR" sz="1200">
              <a:effectLst/>
              <a:latin typeface="Arial" panose="020B0604020202020204" pitchFamily="34" charset="0"/>
              <a:cs typeface="Arial" panose="020B0604020202020204" pitchFamily="34" charset="0"/>
            </a:rPr>
            <a:t>Dans le souci d’une adaptation continue aux besoins des utilisateurs et aux réalités économiques nationales, le dispositif méthodologique du TBE a fait l’objet de révisions récentes. Ce processus, soutenu par le Projet d’Harmonisation et d’Amélioration des Statistiques en Afrique de l’Ouest (PHASAO), a permis de moderniser les outils de collecte et d’analyse, d’améliorer la qualité des indicateurs et de renforcer la réactivité du système d’information statistique. </a:t>
          </a:r>
        </a:p>
        <a:p>
          <a:pPr algn="just" rtl="0" eaLnBrk="1" fontAlgn="auto" latinLnBrk="0" hangingPunct="1"/>
          <a:endParaRPr lang="fr-FR" sz="1200">
            <a:effectLst/>
            <a:latin typeface="Arial" panose="020B0604020202020204" pitchFamily="34" charset="0"/>
            <a:cs typeface="Arial" panose="020B0604020202020204" pitchFamily="34" charset="0"/>
          </a:endParaRPr>
        </a:p>
        <a:p>
          <a:pPr algn="just" rtl="0" eaLnBrk="1" fontAlgn="auto" latinLnBrk="0" hangingPunct="1"/>
          <a:r>
            <a:rPr lang="fr-FR" sz="1200">
              <a:effectLst/>
              <a:latin typeface="Arial" panose="020B0604020202020204" pitchFamily="34" charset="0"/>
              <a:cs typeface="Arial" panose="020B0604020202020204" pitchFamily="34" charset="0"/>
            </a:rPr>
            <a:t>L'INSD tient à saluer l’ensemble des institutions publiques, des entreprises, et des partenaires qui contribuent à la production des données figurant dans le TBE. Leur engagement et leur collaboration sont essentiels à la réussite de cette initiative qui ambitionne de faire du Tableau de Bord de l’Économie un instrument de référence pour le suivi et l’évaluation de la performance économique du Burkina Faso. Le soutien des utilisateurs, à travers leurs suggestions et critiques constructives, demeure un levier majeur pour l’amélioration continue du contenu et de la pertinence du Tableau de Bord de l’Économie. Ensemble, relevons le défi de l’information économique fiable, actuelle et utile pour le développement du pays.</a:t>
          </a:r>
        </a:p>
        <a:p>
          <a:pPr algn="just" rtl="0" eaLnBrk="1" fontAlgn="auto" latinLnBrk="0" hangingPunct="1"/>
          <a:r>
            <a:rPr lang="fr-FR" sz="1200">
              <a:effectLst/>
              <a:latin typeface="Arial" panose="020B0604020202020204" pitchFamily="34" charset="0"/>
              <a:cs typeface="Arial" panose="020B0604020202020204" pitchFamily="34" charset="0"/>
            </a:rPr>
            <a:t> </a:t>
          </a:r>
        </a:p>
        <a:p>
          <a:pPr algn="just" rtl="0" eaLnBrk="1" fontAlgn="auto" latinLnBrk="0" hangingPunct="1"/>
          <a:endParaRPr lang="fr-FR" sz="1200">
            <a:effectLst/>
            <a:latin typeface="Arial" panose="020B0604020202020204" pitchFamily="34" charset="0"/>
            <a:cs typeface="Arial" panose="020B0604020202020204" pitchFamily="34" charset="0"/>
          </a:endParaRPr>
        </a:p>
        <a:p>
          <a:pPr algn="r" rtl="0"/>
          <a:r>
            <a:rPr lang="fr-FR" sz="1200" b="0" i="0" baseline="0">
              <a:effectLst/>
              <a:latin typeface="Arial" panose="020B0604020202020204" pitchFamily="34" charset="0"/>
              <a:ea typeface="+mn-ea"/>
              <a:cs typeface="Arial" panose="020B0604020202020204" pitchFamily="34" charset="0"/>
            </a:rPr>
            <a:t>                                                                           </a:t>
          </a:r>
          <a:r>
            <a:rPr lang="fr-FR" sz="1200" b="1" i="0" baseline="0">
              <a:effectLst/>
              <a:latin typeface="Arial" panose="020B0604020202020204" pitchFamily="34" charset="0"/>
              <a:ea typeface="+mn-ea"/>
              <a:cs typeface="Arial" panose="020B0604020202020204" pitchFamily="34" charset="0"/>
            </a:rPr>
            <a:t>Le Directeur Général</a:t>
          </a:r>
        </a:p>
        <a:p>
          <a:pPr algn="just" rtl="0"/>
          <a:endParaRPr lang="fr-FR" sz="1200" b="1" i="0" baseline="0">
            <a:effectLst/>
            <a:latin typeface="Arial" panose="020B0604020202020204" pitchFamily="34" charset="0"/>
            <a:ea typeface="+mn-ea"/>
            <a:cs typeface="Arial" panose="020B0604020202020204" pitchFamily="34" charset="0"/>
          </a:endParaRPr>
        </a:p>
        <a:p>
          <a:pPr algn="just" rtl="0"/>
          <a:endParaRPr lang="fr-FR" sz="1200" b="1" i="0" baseline="0">
            <a:effectLst/>
            <a:latin typeface="Arial" panose="020B0604020202020204" pitchFamily="34" charset="0"/>
            <a:ea typeface="+mn-ea"/>
            <a:cs typeface="Arial" panose="020B0604020202020204" pitchFamily="34" charset="0"/>
          </a:endParaRPr>
        </a:p>
        <a:p>
          <a:pPr algn="just" rtl="0"/>
          <a:endParaRPr lang="fr-FR" sz="1200" b="1" i="0" baseline="0">
            <a:effectLst/>
            <a:latin typeface="Arial" panose="020B0604020202020204" pitchFamily="34" charset="0"/>
            <a:ea typeface="+mn-ea"/>
            <a:cs typeface="Arial" panose="020B0604020202020204" pitchFamily="34" charset="0"/>
          </a:endParaRPr>
        </a:p>
        <a:p>
          <a:pPr algn="r" rtl="0"/>
          <a:endParaRPr lang="fr-FR" sz="1200">
            <a:effectLst/>
            <a:latin typeface="Arial" panose="020B0604020202020204" pitchFamily="34" charset="0"/>
            <a:cs typeface="Arial" panose="020B0604020202020204" pitchFamily="34" charset="0"/>
          </a:endParaRPr>
        </a:p>
        <a:p>
          <a:pPr algn="r" eaLnBrk="1" fontAlgn="auto" latinLnBrk="0" hangingPunct="1"/>
          <a:r>
            <a:rPr lang="fr-FR" sz="1200" b="1" i="0" baseline="0">
              <a:effectLst/>
              <a:latin typeface="Arial" panose="020B0604020202020204" pitchFamily="34" charset="0"/>
              <a:ea typeface="+mn-ea"/>
              <a:cs typeface="Arial" panose="020B0604020202020204" pitchFamily="34" charset="0"/>
            </a:rPr>
            <a:t>      </a:t>
          </a:r>
          <a:r>
            <a:rPr lang="fr-FR" sz="1200" b="1" i="0" u="sng" baseline="0">
              <a:effectLst/>
              <a:latin typeface="Arial" panose="020B0604020202020204" pitchFamily="34" charset="0"/>
              <a:ea typeface="+mn-ea"/>
              <a:cs typeface="Arial" panose="020B0604020202020204" pitchFamily="34" charset="0"/>
            </a:rPr>
            <a:t> Ripama TOUBOU</a:t>
          </a:r>
          <a:endParaRPr lang="fr-FR" sz="1200">
            <a:effectLst/>
            <a:latin typeface="Arial" panose="020B0604020202020204" pitchFamily="34" charset="0"/>
            <a:cs typeface="Arial" panose="020B0604020202020204" pitchFamily="34" charset="0"/>
          </a:endParaRPr>
        </a:p>
        <a:p>
          <a:pPr lvl="4" algn="r" eaLnBrk="1" fontAlgn="auto" latinLnBrk="0" hangingPunct="1"/>
          <a:r>
            <a:rPr lang="fr-FR" sz="1100" b="0" i="1" baseline="0">
              <a:effectLst/>
              <a:latin typeface="Times New Roman" panose="02020603050405020304" pitchFamily="18" charset="0"/>
              <a:ea typeface="+mn-ea"/>
              <a:cs typeface="Times New Roman" panose="02020603050405020304" pitchFamily="18" charset="0"/>
            </a:rPr>
            <a:t>	Chevalier de l'ordre de l'étalon	</a:t>
          </a:r>
          <a:r>
            <a:rPr lang="fr-FR" sz="900" b="0" i="1" baseline="0">
              <a:effectLst/>
              <a:latin typeface="Times New Roman" panose="02020603050405020304" pitchFamily="18" charset="0"/>
              <a:ea typeface="+mn-ea"/>
              <a:cs typeface="Times New Roman" panose="02020603050405020304" pitchFamily="18" charset="0"/>
            </a:rPr>
            <a:t>                    </a:t>
          </a:r>
          <a:endParaRPr lang="fr-FR" sz="800">
            <a:effectLst/>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xdr:colOff>
      <xdr:row>0</xdr:row>
      <xdr:rowOff>22861</xdr:rowOff>
    </xdr:from>
    <xdr:to>
      <xdr:col>10</xdr:col>
      <xdr:colOff>1413</xdr:colOff>
      <xdr:row>2</xdr:row>
      <xdr:rowOff>83127</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268605" y="22861"/>
          <a:ext cx="6790833" cy="441266"/>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F" sz="1100"/>
        </a:p>
      </xdr:txBody>
    </xdr:sp>
    <xdr:clientData/>
  </xdr:twoCellAnchor>
  <xdr:twoCellAnchor>
    <xdr:from>
      <xdr:col>1</xdr:col>
      <xdr:colOff>221672</xdr:colOff>
      <xdr:row>0</xdr:row>
      <xdr:rowOff>62345</xdr:rowOff>
    </xdr:from>
    <xdr:to>
      <xdr:col>9</xdr:col>
      <xdr:colOff>583623</xdr:colOff>
      <xdr:row>2</xdr:row>
      <xdr:rowOff>27709</xdr:rowOff>
    </xdr:to>
    <xdr:sp macro="" textlink="">
      <xdr:nvSpPr>
        <xdr:cNvPr id="3" name="Oval 33">
          <a:extLst>
            <a:ext uri="{FF2B5EF4-FFF2-40B4-BE49-F238E27FC236}">
              <a16:creationId xmlns:a16="http://schemas.microsoft.com/office/drawing/2014/main" id="{00000000-0008-0000-0400-000003000000}"/>
            </a:ext>
          </a:extLst>
        </xdr:cNvPr>
        <xdr:cNvSpPr>
          <a:spLocks noChangeArrowheads="1"/>
        </xdr:cNvSpPr>
      </xdr:nvSpPr>
      <xdr:spPr bwMode="auto">
        <a:xfrm>
          <a:off x="459797" y="62345"/>
          <a:ext cx="6419851" cy="346364"/>
        </a:xfrm>
        <a:prstGeom prst="ellipse">
          <a:avLst/>
        </a:prstGeom>
        <a:solidFill>
          <a:schemeClr val="accent6">
            <a:lumMod val="40000"/>
            <a:lumOff val="60000"/>
          </a:schemeClr>
        </a:solidFill>
        <a:ln w="12700">
          <a:solidFill>
            <a:srgbClr val="FFCCCC"/>
          </a:solidFill>
          <a:round/>
          <a:headEnd/>
          <a:tailEnd/>
        </a:ln>
      </xdr:spPr>
      <xdr:txBody>
        <a:bodyPr vertOverflow="clip" wrap="square" lIns="73152" tIns="64008" rIns="73152" bIns="0" anchor="ctr" anchorCtr="1" upright="1"/>
        <a:lstStyle/>
        <a:p>
          <a:pPr algn="ctr" rtl="0">
            <a:defRPr sz="1000"/>
          </a:pPr>
          <a:r>
            <a:rPr lang="fr-FR" sz="2000" b="1" i="0" strike="noStrike">
              <a:solidFill>
                <a:sysClr val="windowText" lastClr="000000"/>
              </a:solidFill>
              <a:latin typeface="Arial" panose="020B0604020202020204" pitchFamily="34" charset="0"/>
              <a:cs typeface="Arial" panose="020B0604020202020204" pitchFamily="34" charset="0"/>
            </a:rPr>
            <a:t>Résumé</a:t>
          </a:r>
          <a:r>
            <a:rPr lang="fr-FR" sz="2000" b="1" i="0" strike="noStrike" baseline="0">
              <a:solidFill>
                <a:sysClr val="windowText" lastClr="000000"/>
              </a:solidFill>
              <a:latin typeface="Arial" panose="020B0604020202020204" pitchFamily="34" charset="0"/>
              <a:cs typeface="Arial" panose="020B0604020202020204" pitchFamily="34" charset="0"/>
            </a:rPr>
            <a:t> </a:t>
          </a:r>
          <a:endParaRPr lang="fr-FR" sz="2000" b="1" i="0" strike="noStrike">
            <a:solidFill>
              <a:sysClr val="windowText" lastClr="000000"/>
            </a:solidFill>
            <a:latin typeface="Arial" panose="020B0604020202020204" pitchFamily="34" charset="0"/>
            <a:cs typeface="Arial" panose="020B0604020202020204" pitchFamily="34" charset="0"/>
          </a:endParaRPr>
        </a:p>
        <a:p>
          <a:pPr algn="ctr" rtl="0">
            <a:defRPr sz="1000"/>
          </a:pPr>
          <a:endParaRPr lang="fr-FR" sz="200" b="1" i="0" strike="noStrike">
            <a:solidFill>
              <a:srgbClr val="000000"/>
            </a:solidFill>
            <a:latin typeface="Harrington"/>
          </a:endParaRPr>
        </a:p>
      </xdr:txBody>
    </xdr:sp>
    <xdr:clientData/>
  </xdr:twoCellAnchor>
  <xdr:twoCellAnchor>
    <xdr:from>
      <xdr:col>1</xdr:col>
      <xdr:colOff>13854</xdr:colOff>
      <xdr:row>2</xdr:row>
      <xdr:rowOff>62347</xdr:rowOff>
    </xdr:from>
    <xdr:to>
      <xdr:col>10</xdr:col>
      <xdr:colOff>4330</xdr:colOff>
      <xdr:row>46</xdr:row>
      <xdr:rowOff>0</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251979" y="443347"/>
          <a:ext cx="6810376" cy="832917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algn="just" defTabSz="914400" rtl="0" eaLnBrk="1" fontAlgn="auto" latinLnBrk="0" hangingPunct="1">
            <a:lnSpc>
              <a:spcPct val="100000"/>
            </a:lnSpc>
            <a:spcBef>
              <a:spcPts val="0"/>
            </a:spcBef>
            <a:spcAft>
              <a:spcPts val="0"/>
            </a:spcAft>
            <a:buClrTx/>
            <a:buSzTx/>
            <a:buFontTx/>
            <a:buNone/>
            <a:tabLst/>
            <a:defRPr/>
          </a:pPr>
          <a:r>
            <a:rPr lang="fr-FR" sz="1300" b="1">
              <a:solidFill>
                <a:srgbClr val="0070C0"/>
              </a:solidFill>
              <a:latin typeface="Arial" panose="020B0604020202020204" pitchFamily="34" charset="0"/>
              <a:cs typeface="Arial" panose="020B0604020202020204" pitchFamily="34" charset="0"/>
            </a:rPr>
            <a:t>Amélioration de la conjoncture économique dans un contexte de désinflation et de dynamisme des échanges extérieurs</a:t>
          </a:r>
          <a:r>
            <a:rPr lang="fr-FR" sz="1300" b="1">
              <a:solidFill>
                <a:srgbClr val="0070C0"/>
              </a:solidFill>
              <a:latin typeface="Arial" panose="020B0604020202020204" pitchFamily="34" charset="0"/>
              <a:ea typeface="+mn-ea"/>
              <a:cs typeface="Arial" panose="020B0604020202020204" pitchFamily="34" charset="0"/>
            </a:rPr>
            <a:t> au quatrième trimestre 2025 </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fr-FR" sz="1100" b="0">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Arial" panose="020B0604020202020204" pitchFamily="34" charset="0"/>
              <a:ea typeface="+mn-ea"/>
              <a:cs typeface="Arial" panose="020B0604020202020204" pitchFamily="34" charset="0"/>
            </a:rPr>
            <a:t>Au quatrième trimestre 2025, le PIB réel croit de 3,7% en rythme trimestriel et de 5,7% en glissement annuel. L'évolution du PIB en rythme trimestriel est liée à une bonne tenue de l'activité dans le secteur secondaire (+12,9%) et une croissance modérée de 1,7% dans le tertiaire; le secteur primaire ayant enregistré une contre-performance de 2,6%. Le rythme de l'activité en glissement annuel est porté par les secteurs primaire (+8,3%), secondaire (+8,3%) et tertiaire (+2,7%). Les impôts et taxes nettes sur les produits augmentent de 5,1%.</a:t>
          </a:r>
        </a:p>
        <a:p>
          <a:pPr marL="0" marR="0" lvl="0" indent="0" algn="just" defTabSz="914400" rtl="0" eaLnBrk="1" fontAlgn="auto" latinLnBrk="0" hangingPunct="1">
            <a:lnSpc>
              <a:spcPct val="100000"/>
            </a:lnSpc>
            <a:spcBef>
              <a:spcPts val="0"/>
            </a:spcBef>
            <a:spcAft>
              <a:spcPts val="0"/>
            </a:spcAft>
            <a:buClrTx/>
            <a:buSzTx/>
            <a:buFontTx/>
            <a:buNone/>
            <a:tabLst/>
            <a:defRPr/>
          </a:pPr>
          <a:endParaRPr lang="fr-FR" sz="1100" b="0">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Arial" panose="020B0604020202020204" pitchFamily="34" charset="0"/>
              <a:ea typeface="+mn-ea"/>
              <a:cs typeface="Arial" panose="020B0604020202020204" pitchFamily="34" charset="0"/>
            </a:rPr>
            <a:t>Le </a:t>
          </a:r>
          <a:r>
            <a:rPr lang="fr-BF" sz="1100" b="0">
              <a:solidFill>
                <a:schemeClr val="dk1"/>
              </a:solidFill>
              <a:effectLst/>
              <a:latin typeface="Arial" panose="020B0604020202020204" pitchFamily="34" charset="0"/>
              <a:ea typeface="+mn-ea"/>
              <a:cs typeface="Arial" panose="020B0604020202020204" pitchFamily="34" charset="0"/>
            </a:rPr>
            <a:t>niveau général des prix</a:t>
          </a:r>
          <a:r>
            <a:rPr lang="fr-FR" sz="1100" b="0">
              <a:solidFill>
                <a:schemeClr val="dk1"/>
              </a:solidFill>
              <a:effectLst/>
              <a:latin typeface="Arial" panose="020B0604020202020204" pitchFamily="34" charset="0"/>
              <a:ea typeface="+mn-ea"/>
              <a:cs typeface="Arial" panose="020B0604020202020204" pitchFamily="34" charset="0"/>
            </a:rPr>
            <a:t> à la consommation baisse</a:t>
          </a:r>
          <a:r>
            <a:rPr lang="fr-BF" sz="1100" b="0">
              <a:solidFill>
                <a:schemeClr val="dk1"/>
              </a:solidFill>
              <a:effectLst/>
              <a:latin typeface="Arial" panose="020B0604020202020204" pitchFamily="34" charset="0"/>
              <a:ea typeface="+mn-ea"/>
              <a:cs typeface="Arial" panose="020B0604020202020204" pitchFamily="34" charset="0"/>
            </a:rPr>
            <a:t> de 1,0% en glissement trimestriel et de 2,7% en glissement annuel. Cette évolution s’explique principalement par la diminution des prix des produits locaux (-1,3%), et des produits du secteur primaire (-12,7%)</a:t>
          </a:r>
          <a:r>
            <a:rPr lang="fr-FR" sz="1100" b="0">
              <a:solidFill>
                <a:schemeClr val="dk1"/>
              </a:solidFill>
              <a:effectLst/>
              <a:latin typeface="Arial" panose="020B0604020202020204" pitchFamily="34" charset="0"/>
              <a:ea typeface="+mn-ea"/>
              <a:cs typeface="Arial" panose="020B0604020202020204" pitchFamily="34" charset="0"/>
            </a:rPr>
            <a:t>.</a:t>
          </a:r>
        </a:p>
        <a:p>
          <a:pPr algn="just"/>
          <a:endParaRPr lang="fr-BF" sz="1000" b="0">
            <a:solidFill>
              <a:schemeClr val="dk1"/>
            </a:solidFill>
            <a:effectLst/>
            <a:latin typeface="Arial" panose="020B0604020202020204" pitchFamily="34" charset="0"/>
            <a:ea typeface="+mn-ea"/>
            <a:cs typeface="Arial" panose="020B0604020202020204" pitchFamily="34" charset="0"/>
          </a:endParaRPr>
        </a:p>
        <a:p>
          <a:pPr algn="just"/>
          <a:r>
            <a:rPr lang="fr-FR" sz="1100" b="0">
              <a:solidFill>
                <a:schemeClr val="dk1"/>
              </a:solidFill>
              <a:effectLst/>
              <a:latin typeface="Arial" panose="020B0604020202020204" pitchFamily="34" charset="0"/>
              <a:ea typeface="+mn-ea"/>
              <a:cs typeface="Arial" panose="020B0604020202020204" pitchFamily="34" charset="0"/>
            </a:rPr>
            <a:t>Les prix au consommateur des principales céréales ont enregistré une baisse, tant en glissement trimestriel qu’annuel, notamment pour le maïs (-21,8%), le sorgho (-17,8%) et le niébé (-26,9%). Cette évolution s’explique par une hausse de la production céréalière, qui s’établit à 7,14 millions de tonnes en 2025, entraînant une baisse des prix au producteur.</a:t>
          </a:r>
        </a:p>
        <a:p>
          <a:pPr algn="just" rtl="0" eaLnBrk="1" fontAlgn="auto" latinLnBrk="0" hangingPunct="1"/>
          <a:endParaRPr lang="fr-FR" sz="1100" b="0">
            <a:solidFill>
              <a:schemeClr val="dk1"/>
            </a:solidFill>
            <a:effectLst/>
            <a:latin typeface="Arial" panose="020B0604020202020204" pitchFamily="34" charset="0"/>
            <a:ea typeface="+mn-ea"/>
            <a:cs typeface="Arial" panose="020B0604020202020204" pitchFamily="34" charset="0"/>
          </a:endParaRPr>
        </a:p>
        <a:p>
          <a:pPr algn="just" rtl="0" eaLnBrk="1" fontAlgn="auto" latinLnBrk="0" hangingPunct="1"/>
          <a:r>
            <a:rPr lang="fr-FR" sz="1100" b="0">
              <a:solidFill>
                <a:schemeClr val="dk1"/>
              </a:solidFill>
              <a:effectLst/>
              <a:latin typeface="Arial" panose="020B0604020202020204" pitchFamily="34" charset="0"/>
              <a:ea typeface="+mn-ea"/>
              <a:cs typeface="Arial" panose="020B0604020202020204" pitchFamily="34" charset="0"/>
            </a:rPr>
            <a:t>La production industrielle en volume enregistre une hausse de 6,9% au quatrième trimestre 2025 par rapport au trimestre précédent. Cette évolution est accompagnée d'une augmentation des prix de la production industrielle  de 11,5%. L'augmentation de la production est attribuable à la hausse simultanée de la production dans les industries de production d’électricité et d’eau (+14,9%), dans les industries extractives (+6,2%) et dans les industries manufacturières (+5,0%). </a:t>
          </a:r>
        </a:p>
        <a:p>
          <a:pPr algn="just"/>
          <a:endParaRPr lang="fr-BF" sz="1100">
            <a:effectLst/>
            <a:latin typeface="Arial" panose="020B0604020202020204" pitchFamily="34" charset="0"/>
            <a:cs typeface="Arial" panose="020B0604020202020204" pitchFamily="34" charset="0"/>
          </a:endParaRPr>
        </a:p>
        <a:p>
          <a:pPr algn="just"/>
          <a:r>
            <a:rPr lang="fr-FR" sz="1150">
              <a:solidFill>
                <a:schemeClr val="dk1"/>
              </a:solidFill>
              <a:effectLst/>
              <a:latin typeface="Arial" panose="020B0604020202020204" pitchFamily="34" charset="0"/>
              <a:ea typeface="+mn-ea"/>
              <a:cs typeface="Arial" panose="020B0604020202020204" pitchFamily="34" charset="0"/>
            </a:rPr>
            <a:t>L’excédent commercial enregistré au troisième trimestre 2025 s’est amélioré au quatrième trimestre 2025, passant de 323,7 milliards de FCFA au troisième trimestre à 924,8 milliards de FCFA.</a:t>
          </a:r>
        </a:p>
        <a:p>
          <a:pPr algn="just"/>
          <a:endParaRPr lang="fr-BF" sz="1000">
            <a:effectLst/>
            <a:latin typeface="Arial" panose="020B0604020202020204" pitchFamily="34" charset="0"/>
            <a:cs typeface="Arial" panose="020B0604020202020204" pitchFamily="34" charset="0"/>
          </a:endParaRPr>
        </a:p>
        <a:p>
          <a:pPr algn="just"/>
          <a:r>
            <a:rPr lang="fr-FR" sz="1150">
              <a:solidFill>
                <a:schemeClr val="dk1"/>
              </a:solidFill>
              <a:effectLst/>
              <a:latin typeface="Arial" panose="020B0604020202020204" pitchFamily="34" charset="0"/>
              <a:ea typeface="+mn-ea"/>
              <a:cs typeface="Arial" panose="020B0604020202020204" pitchFamily="34" charset="0"/>
            </a:rPr>
            <a:t>Les exportations de marchandises enregistrent une hausse de 41,7% au quatrième trimestre 2025, passant de 1 449,7 milliards de FCFA au troisième trimestre 2025 à 2 054,6 milliards de FCFA au quatrième trimestre 2025. En glissement annuel, les exportations sont en hausse de 115,9%.</a:t>
          </a:r>
        </a:p>
        <a:p>
          <a:pPr algn="just"/>
          <a:endParaRPr lang="fr-BF" sz="1000">
            <a:effectLst/>
            <a:latin typeface="Arial" panose="020B0604020202020204" pitchFamily="34" charset="0"/>
            <a:cs typeface="Arial" panose="020B0604020202020204" pitchFamily="34" charset="0"/>
          </a:endParaRPr>
        </a:p>
        <a:p>
          <a:pPr algn="just"/>
          <a:r>
            <a:rPr lang="fr-FR" sz="1150">
              <a:solidFill>
                <a:schemeClr val="dk1"/>
              </a:solidFill>
              <a:effectLst/>
              <a:latin typeface="Arial" panose="020B0604020202020204" pitchFamily="34" charset="0"/>
              <a:ea typeface="+mn-ea"/>
              <a:cs typeface="Arial" panose="020B0604020202020204" pitchFamily="34" charset="0"/>
            </a:rPr>
            <a:t>Quant aux importations, elles passent de 1 126,1 milliards de FCFA au troisième trimestre 2025 à 1 129,8 milliards de FCFA au quatrième trimestre 2025, soit une hausse trimestrielle de 0,3%. En glissement annuel, les importations ont connu une hausse de 6,2%.</a:t>
          </a:r>
          <a:endParaRPr lang="fr-BF" sz="1150">
            <a:effectLst/>
            <a:latin typeface="Arial" panose="020B0604020202020204" pitchFamily="34" charset="0"/>
            <a:cs typeface="Arial" panose="020B0604020202020204" pitchFamily="34" charset="0"/>
          </a:endParaRPr>
        </a:p>
        <a:p>
          <a:pPr algn="just"/>
          <a:endParaRPr lang="fr-BF" sz="1000">
            <a:effectLst/>
            <a:latin typeface="Arial" panose="020B0604020202020204" pitchFamily="34" charset="0"/>
            <a:cs typeface="Arial" panose="020B0604020202020204" pitchFamily="34" charset="0"/>
          </a:endParaRPr>
        </a:p>
        <a:p>
          <a:pPr algn="just" eaLnBrk="1" fontAlgn="auto" latinLnBrk="0" hangingPunct="1"/>
          <a:r>
            <a:rPr lang="fr-FR" sz="1150" b="0" i="0" baseline="0">
              <a:solidFill>
                <a:schemeClr val="dk1"/>
              </a:solidFill>
              <a:effectLst/>
              <a:latin typeface="Arial" panose="020B0604020202020204" pitchFamily="34" charset="0"/>
              <a:ea typeface="+mn-ea"/>
              <a:cs typeface="Arial" panose="020B0604020202020204" pitchFamily="34" charset="0"/>
            </a:rPr>
            <a:t>A fin décembre 2025, le TOFE affiche un niveau de mobilisation des recettes de 3 714,2 milliards de FCFA contre 3 035,3 milliards de FCFA à fin décembre 2024, soit une augmentation de 678,9 milliards de FCFA (+22,4%).  Cette évolution est expliquée par la hausse des recettes fiscales (+503,2 milliards de FCFA) et des autres recettes (+187,3 milliards de FCFA), les dons ayant enregistré une baisse de 11,7   milliards de FCFA.</a:t>
          </a:r>
          <a:endParaRPr lang="fr-BF" sz="1150">
            <a:effectLst/>
            <a:latin typeface="Arial" panose="020B0604020202020204" pitchFamily="34" charset="0"/>
            <a:cs typeface="Arial" panose="020B0604020202020204" pitchFamily="34" charset="0"/>
          </a:endParaRPr>
        </a:p>
        <a:p>
          <a:pPr algn="just"/>
          <a:endParaRPr lang="fr-BF" sz="1000">
            <a:effectLst/>
            <a:latin typeface="Arial" panose="020B0604020202020204" pitchFamily="34" charset="0"/>
            <a:cs typeface="Arial" panose="020B0604020202020204" pitchFamily="34" charset="0"/>
          </a:endParaRPr>
        </a:p>
        <a:p>
          <a:pPr algn="just"/>
          <a:r>
            <a:rPr lang="fr-FR" sz="1150">
              <a:solidFill>
                <a:schemeClr val="dk1"/>
              </a:solidFill>
              <a:effectLst/>
              <a:latin typeface="Arial" panose="020B0604020202020204" pitchFamily="34" charset="0"/>
              <a:ea typeface="+mn-ea"/>
              <a:cs typeface="Arial" panose="020B0604020202020204" pitchFamily="34" charset="0"/>
            </a:rPr>
            <a:t>À fin décembre 2025, la masse monétaire (M2) s’établit à 6 963,0 milliards de FCFA, en hausse de 8,2% par rapport au trimestre précédent, portée principalement par une forte progression des actifs extérieurs nets (AEN) de 26,0%, qui atteignent 3 100,4 milliards de FCFA. Cette évolution s’explique notamment par l’amélioration de la position extérieure de la BCEAO (+462,4 milliards) et, dans une moindre mesure, des banques (+178,3 milliards).</a:t>
          </a:r>
          <a:r>
            <a:rPr lang="fr-FR" sz="1150" baseline="0">
              <a:solidFill>
                <a:schemeClr val="dk1"/>
              </a:solidFill>
              <a:effectLst/>
              <a:latin typeface="Arial" panose="020B0604020202020204" pitchFamily="34" charset="0"/>
              <a:ea typeface="+mn-ea"/>
              <a:cs typeface="Arial" panose="020B0604020202020204" pitchFamily="34" charset="0"/>
            </a:rPr>
            <a:t> </a:t>
          </a:r>
          <a:r>
            <a:rPr lang="fr-FR" sz="1150">
              <a:solidFill>
                <a:schemeClr val="dk1"/>
              </a:solidFill>
              <a:effectLst/>
              <a:latin typeface="Arial" panose="020B0604020202020204" pitchFamily="34" charset="0"/>
              <a:ea typeface="+mn-ea"/>
              <a:cs typeface="Arial" panose="020B0604020202020204" pitchFamily="34" charset="0"/>
            </a:rPr>
            <a:t>Parallèlement, les créances intérieures enregistrent une hausse modérée de 1,6% (+80,8 milliards), soutenue par l’augmentation des créances nettes sur l’administration centrale (+21,7%), tandis que les créances sur l’économie se replient de 2,5%.</a:t>
          </a:r>
          <a:endParaRPr lang="fr-BF" sz="1150">
            <a:effectLst/>
            <a:latin typeface="Arial" panose="020B0604020202020204" pitchFamily="34" charset="0"/>
            <a:cs typeface="Arial" panose="020B0604020202020204" pitchFamily="34" charset="0"/>
          </a:endParaRPr>
        </a:p>
        <a:p>
          <a:endParaRPr lang="fr-BF"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45357</xdr:colOff>
      <xdr:row>1</xdr:row>
      <xdr:rowOff>13976</xdr:rowOff>
    </xdr:from>
    <xdr:to>
      <xdr:col>7</xdr:col>
      <xdr:colOff>772160</xdr:colOff>
      <xdr:row>16</xdr:row>
      <xdr:rowOff>24246</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22681</xdr:colOff>
      <xdr:row>4</xdr:row>
      <xdr:rowOff>145472</xdr:rowOff>
    </xdr:from>
    <xdr:to>
      <xdr:col>3</xdr:col>
      <xdr:colOff>779318</xdr:colOff>
      <xdr:row>24</xdr:row>
      <xdr:rowOff>183290</xdr:rowOff>
    </xdr:to>
    <xdr:sp macro="" textlink="">
      <xdr:nvSpPr>
        <xdr:cNvPr id="3" name="ZoneTexte 2">
          <a:extLst>
            <a:ext uri="{FF2B5EF4-FFF2-40B4-BE49-F238E27FC236}">
              <a16:creationId xmlns:a16="http://schemas.microsoft.com/office/drawing/2014/main" id="{00000000-0008-0000-0500-000003000000}"/>
            </a:ext>
          </a:extLst>
        </xdr:cNvPr>
        <xdr:cNvSpPr txBox="1"/>
      </xdr:nvSpPr>
      <xdr:spPr>
        <a:xfrm>
          <a:off x="22681" y="1050347"/>
          <a:ext cx="2918812" cy="384781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Arial" panose="020B0604020202020204" pitchFamily="34" charset="0"/>
              <a:ea typeface="+mn-ea"/>
              <a:cs typeface="Arial" panose="020B0604020202020204" pitchFamily="34" charset="0"/>
            </a:rPr>
            <a:t>En glissement trimestriel, le produit intérieur brut réel progresse de 3,7%. Cette évolution est liée à une bonne tenue de l'activité dans le secteur secondaire (+12,9%) et une croissance modérée de 1,7% dans le tertiaire; le secteur primaire ayant enregistré une contre-performance de 2,6%.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Arial" panose="020B0604020202020204" pitchFamily="34" charset="0"/>
              <a:ea typeface="+mn-ea"/>
              <a:cs typeface="Arial" panose="020B0604020202020204" pitchFamily="34" charset="0"/>
            </a:rPr>
            <a:t>La bonne performance enregistrée dans le secteur secondaire est liée à l'expansion des travaux de construction avec qui forte croissance ressortie à 37,4% et à une croissance des activités extractives qui s'affiche à 16,2%. La croissance du secteur tertiaire est portée par les services de transport et d'entreposage (+12,7%) ainsi que le secteur de l'information et communication (+10,9%). La baisse de 2,6% du taux de croissance du secteur primaire est liée à une baisse des activités d'égrenage de coton (-21,9%) et des activités agricoles hors égrenage (-3,0%).</a:t>
          </a:r>
        </a:p>
      </xdr:txBody>
    </xdr:sp>
    <xdr:clientData/>
  </xdr:twoCellAnchor>
  <xdr:twoCellAnchor>
    <xdr:from>
      <xdr:col>4</xdr:col>
      <xdr:colOff>11723</xdr:colOff>
      <xdr:row>30</xdr:row>
      <xdr:rowOff>142874</xdr:rowOff>
    </xdr:from>
    <xdr:to>
      <xdr:col>7</xdr:col>
      <xdr:colOff>731520</xdr:colOff>
      <xdr:row>54</xdr:row>
      <xdr:rowOff>145472</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22678</xdr:colOff>
      <xdr:row>55</xdr:row>
      <xdr:rowOff>24245</xdr:rowOff>
    </xdr:from>
    <xdr:to>
      <xdr:col>7</xdr:col>
      <xdr:colOff>772160</xdr:colOff>
      <xdr:row>67</xdr:row>
      <xdr:rowOff>142009</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11723</xdr:colOff>
      <xdr:row>16</xdr:row>
      <xdr:rowOff>47466</xdr:rowOff>
    </xdr:from>
    <xdr:to>
      <xdr:col>7</xdr:col>
      <xdr:colOff>728980</xdr:colOff>
      <xdr:row>30</xdr:row>
      <xdr:rowOff>96980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17010</xdr:colOff>
      <xdr:row>25</xdr:row>
      <xdr:rowOff>39686</xdr:rowOff>
    </xdr:from>
    <xdr:to>
      <xdr:col>3</xdr:col>
      <xdr:colOff>757671</xdr:colOff>
      <xdr:row>54</xdr:row>
      <xdr:rowOff>133350</xdr:rowOff>
    </xdr:to>
    <xdr:sp macro="" textlink="">
      <xdr:nvSpPr>
        <xdr:cNvPr id="7" name="ZoneTexte 6">
          <a:extLst>
            <a:ext uri="{FF2B5EF4-FFF2-40B4-BE49-F238E27FC236}">
              <a16:creationId xmlns:a16="http://schemas.microsoft.com/office/drawing/2014/main" id="{00000000-0008-0000-0500-000007000000}"/>
            </a:ext>
          </a:extLst>
        </xdr:cNvPr>
        <xdr:cNvSpPr txBox="1"/>
      </xdr:nvSpPr>
      <xdr:spPr>
        <a:xfrm>
          <a:off x="17010" y="4945061"/>
          <a:ext cx="2921886" cy="5618164"/>
        </a:xfrm>
        <a:prstGeom prst="rect">
          <a:avLst/>
        </a:prstGeom>
        <a:solidFill>
          <a:schemeClr val="bg1"/>
        </a:solidFill>
        <a:ln w="952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just" eaLnBrk="1" fontAlgn="auto" latinLnBrk="0" hangingPunct="1"/>
          <a:r>
            <a:rPr lang="fr-FR" sz="1050" b="1">
              <a:solidFill>
                <a:schemeClr val="dk1"/>
              </a:solidFill>
              <a:effectLst/>
              <a:latin typeface="Arial" panose="020B0604020202020204" pitchFamily="34" charset="0"/>
              <a:ea typeface="+mn-ea"/>
              <a:cs typeface="Arial" panose="020B0604020202020204" pitchFamily="34" charset="0"/>
            </a:rPr>
            <a:t>La croissance  du PIB réel s'accélère au quatrième trimestre 2025 en s'affichant à 4,9% au troisième trimestre et à 5,7% au quatrième trimestre.</a:t>
          </a:r>
        </a:p>
        <a:p>
          <a:pPr algn="just" eaLnBrk="1" fontAlgn="auto" latinLnBrk="0" hangingPunct="1"/>
          <a:endParaRPr lang="fr-FR" sz="1050" b="1">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r>
            <a:rPr lang="fr-FR" sz="1050" b="0">
              <a:solidFill>
                <a:schemeClr val="dk1"/>
              </a:solidFill>
              <a:effectLst/>
              <a:latin typeface="Arial" panose="020B0604020202020204" pitchFamily="34" charset="0"/>
              <a:ea typeface="+mn-ea"/>
              <a:cs typeface="Arial" panose="020B0604020202020204" pitchFamily="34" charset="0"/>
            </a:rPr>
            <a:t>En glissement annuel, le PIB réel croit de 5,7% au quatrième trimestre 2025 après 4,9% au troisième trimestre. Ce rythme de l'activité est porté par les secteurs primaire (+8,3%), secondaire (+8,3%) et tertiaire (+2,7%). Les impôts et taxes nettes sur les produits augmentent de 5,1%.</a:t>
          </a:r>
        </a:p>
        <a:p>
          <a:pPr algn="just" eaLnBrk="1" fontAlgn="auto" latinLnBrk="0" hangingPunct="1"/>
          <a:r>
            <a:rPr lang="fr-FR" sz="1050" b="0">
              <a:solidFill>
                <a:schemeClr val="dk1"/>
              </a:solidFill>
              <a:effectLst/>
              <a:latin typeface="Arial" panose="020B0604020202020204" pitchFamily="34" charset="0"/>
              <a:ea typeface="+mn-ea"/>
              <a:cs typeface="Arial" panose="020B0604020202020204" pitchFamily="34" charset="0"/>
            </a:rPr>
            <a:t>La progression de 8,3% du secteur primaire est essentiellement expliquée par une hausse des activités agricoles de 9,3%. La contribution de ce secteur à la croissance du PIB est ressortie à 1,7 point de pourcentage. </a:t>
          </a:r>
        </a:p>
        <a:p>
          <a:pPr algn="just" eaLnBrk="1" fontAlgn="auto" latinLnBrk="0" hangingPunct="1"/>
          <a:r>
            <a:rPr lang="fr-FR" sz="1050" b="0">
              <a:solidFill>
                <a:schemeClr val="dk1"/>
              </a:solidFill>
              <a:effectLst/>
              <a:latin typeface="Arial" panose="020B0604020202020204" pitchFamily="34" charset="0"/>
              <a:ea typeface="+mn-ea"/>
              <a:cs typeface="Arial" panose="020B0604020202020204" pitchFamily="34" charset="0"/>
            </a:rPr>
            <a:t>Le secteur secondaire croit également de 8,3% en lien avec une progression des activités extractives (+10,1%), de l'électricité gaz et eau (+16,2%) et des activités manufacturières (+8,9%). Sa contribution à la croissance du PIB est ressortie à 2,3 points</a:t>
          </a:r>
          <a:r>
            <a:rPr lang="fr-FR" sz="1050" b="0" baseline="0">
              <a:solidFill>
                <a:schemeClr val="dk1"/>
              </a:solidFill>
              <a:effectLst/>
              <a:latin typeface="Arial" panose="020B0604020202020204" pitchFamily="34" charset="0"/>
              <a:ea typeface="+mn-ea"/>
              <a:cs typeface="Arial" panose="020B0604020202020204" pitchFamily="34" charset="0"/>
            </a:rPr>
            <a:t> de pourcentage.</a:t>
          </a:r>
          <a:endParaRPr lang="fr-FR" sz="1050" b="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r>
            <a:rPr lang="fr-FR" sz="1050" b="0">
              <a:solidFill>
                <a:schemeClr val="dk1"/>
              </a:solidFill>
              <a:effectLst/>
              <a:latin typeface="Arial" panose="020B0604020202020204" pitchFamily="34" charset="0"/>
              <a:ea typeface="+mn-ea"/>
              <a:cs typeface="Arial" panose="020B0604020202020204" pitchFamily="34" charset="0"/>
            </a:rPr>
            <a:t>Le secteur tertiaire progresse de 2,7% en lien avec une croissance soutenue des activités d'information et de communication qui croient de 14,6%, des services de transport et d'entreposage (+11,6%) et du commerce et réparation (+4,6%). Sa contribution à la croissance du PIB s'est affichée à 1,2 points de pourcentage.</a:t>
          </a:r>
          <a:r>
            <a:rPr lang="fr-FR" sz="1050" b="0" baseline="0">
              <a:solidFill>
                <a:schemeClr val="dk1"/>
              </a:solidFill>
              <a:effectLst/>
              <a:latin typeface="Arial" panose="020B0604020202020204" pitchFamily="34" charset="0"/>
              <a:ea typeface="+mn-ea"/>
              <a:cs typeface="Arial" panose="020B0604020202020204" pitchFamily="34" charset="0"/>
            </a:rPr>
            <a:t> Les impôts et taxes nettes sur les produits croient de 5,1% avec une contribution à la croissance du PIB de 0,5 point de pourcentage.</a:t>
          </a:r>
          <a:endParaRPr lang="fr-FR" sz="10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20782</xdr:colOff>
      <xdr:row>1</xdr:row>
      <xdr:rowOff>13856</xdr:rowOff>
    </xdr:from>
    <xdr:to>
      <xdr:col>3</xdr:col>
      <xdr:colOff>782782</xdr:colOff>
      <xdr:row>4</xdr:row>
      <xdr:rowOff>103909</xdr:rowOff>
    </xdr:to>
    <xdr:sp macro="" textlink="">
      <xdr:nvSpPr>
        <xdr:cNvPr id="8" name="ZoneTexte 7">
          <a:extLst>
            <a:ext uri="{FF2B5EF4-FFF2-40B4-BE49-F238E27FC236}">
              <a16:creationId xmlns:a16="http://schemas.microsoft.com/office/drawing/2014/main" id="{00000000-0008-0000-0500-000008000000}"/>
            </a:ext>
          </a:extLst>
        </xdr:cNvPr>
        <xdr:cNvSpPr txBox="1"/>
      </xdr:nvSpPr>
      <xdr:spPr>
        <a:xfrm>
          <a:off x="20782" y="347231"/>
          <a:ext cx="2924175" cy="66155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Arial" panose="020B0604020202020204" pitchFamily="34" charset="0"/>
              <a:ea typeface="+mn-ea"/>
              <a:cs typeface="Arial" panose="020B0604020202020204" pitchFamily="34" charset="0"/>
            </a:rPr>
            <a:t>Au quatrième trimestre 2025, le PIB réel croit de 3,7% en rythme trimestriel et de 5,7% en glissement annuel.</a:t>
          </a:r>
        </a:p>
        <a:p>
          <a:endParaRPr lang="fr-BF"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4233</xdr:colOff>
      <xdr:row>29</xdr:row>
      <xdr:rowOff>71967</xdr:rowOff>
    </xdr:from>
    <xdr:to>
      <xdr:col>9</xdr:col>
      <xdr:colOff>842433</xdr:colOff>
      <xdr:row>50</xdr:row>
      <xdr:rowOff>87314</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22918</xdr:colOff>
      <xdr:row>50</xdr:row>
      <xdr:rowOff>139171</xdr:rowOff>
    </xdr:from>
    <xdr:to>
      <xdr:col>10</xdr:col>
      <xdr:colOff>12699</xdr:colOff>
      <xdr:row>68</xdr:row>
      <xdr:rowOff>7937</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8468</xdr:colOff>
      <xdr:row>68</xdr:row>
      <xdr:rowOff>55562</xdr:rowOff>
    </xdr:from>
    <xdr:to>
      <xdr:col>10</xdr:col>
      <xdr:colOff>4234</xdr:colOff>
      <xdr:row>88</xdr:row>
      <xdr:rowOff>121920</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60960</xdr:colOff>
      <xdr:row>89</xdr:row>
      <xdr:rowOff>30480</xdr:rowOff>
    </xdr:from>
    <xdr:to>
      <xdr:col>9</xdr:col>
      <xdr:colOff>739140</xdr:colOff>
      <xdr:row>109</xdr:row>
      <xdr:rowOff>15240</xdr:rowOff>
    </xdr:to>
    <xdr:sp macro="" textlink="" fLocksText="0">
      <xdr:nvSpPr>
        <xdr:cNvPr id="5" name="Texte 61">
          <a:extLst>
            <a:ext uri="{FF2B5EF4-FFF2-40B4-BE49-F238E27FC236}">
              <a16:creationId xmlns:a16="http://schemas.microsoft.com/office/drawing/2014/main" id="{00000000-0008-0000-0700-000005000000}"/>
            </a:ext>
          </a:extLst>
        </xdr:cNvPr>
        <xdr:cNvSpPr txBox="1">
          <a:spLocks noChangeArrowheads="1"/>
        </xdr:cNvSpPr>
      </xdr:nvSpPr>
      <xdr:spPr bwMode="auto">
        <a:xfrm>
          <a:off x="299085" y="17851755"/>
          <a:ext cx="10155555" cy="4747260"/>
        </a:xfrm>
        <a:prstGeom prst="rect">
          <a:avLst/>
        </a:prstGeom>
        <a:solidFill>
          <a:sysClr val="window" lastClr="FFFFFF"/>
        </a:solidFill>
        <a:ln w="9525" algn="ctr">
          <a:solidFill>
            <a:srgbClr val="92D050"/>
          </a:solidFill>
          <a:miter lim="800000"/>
          <a:headEnd/>
          <a:tailEnd/>
        </a:ln>
        <a:effectLst/>
      </xdr:spPr>
      <xdr:txBody>
        <a:bodyPr vertOverflow="clip" wrap="square" lIns="36576" tIns="27432" rIns="36576" bIns="0" anchor="t" upright="1"/>
        <a:lstStyle/>
        <a:p>
          <a:pPr algn="just"/>
          <a:r>
            <a:rPr lang="fr-FR" sz="1050" b="1">
              <a:latin typeface="Arial" panose="020B0604020202020204" pitchFamily="34" charset="0"/>
              <a:cs typeface="Arial" panose="020B0604020202020204" pitchFamily="34" charset="0"/>
            </a:rPr>
            <a:t>Inflation selon les fonctions de consommation</a:t>
          </a:r>
        </a:p>
        <a:p>
          <a:pPr algn="just"/>
          <a:endParaRPr lang="fr-FR" sz="1050" b="1">
            <a:latin typeface="Arial" panose="020B0604020202020204" pitchFamily="34" charset="0"/>
            <a:cs typeface="Arial" panose="020B0604020202020204" pitchFamily="34" charset="0"/>
          </a:endParaRPr>
        </a:p>
        <a:p>
          <a:pPr algn="just"/>
          <a:r>
            <a:rPr lang="fr-FR" sz="1050" b="0">
              <a:latin typeface="Arial" panose="020B0604020202020204" pitchFamily="34" charset="0"/>
              <a:ea typeface="+mn-ea"/>
              <a:cs typeface="Arial" panose="020B0604020202020204" pitchFamily="34" charset="0"/>
            </a:rPr>
            <a:t>Au quatrième trimestre 2025, le niveau général des prix à la consommation a enregistré une baisse de 1,0 % en glissement trimestriel et de 2,7 % en glissement annuel.</a:t>
          </a:r>
        </a:p>
        <a:p>
          <a:pPr algn="just"/>
          <a:endParaRPr lang="fr-FR" sz="1050" b="0">
            <a:latin typeface="Arial" panose="020B0604020202020204" pitchFamily="34" charset="0"/>
            <a:ea typeface="+mn-ea"/>
            <a:cs typeface="Arial" panose="020B0604020202020204" pitchFamily="34" charset="0"/>
          </a:endParaRPr>
        </a:p>
        <a:p>
          <a:pPr algn="just"/>
          <a:r>
            <a:rPr lang="fr-FR" sz="1050" b="0">
              <a:latin typeface="Arial" panose="020B0604020202020204" pitchFamily="34" charset="0"/>
              <a:ea typeface="+mn-ea"/>
              <a:cs typeface="Arial" panose="020B0604020202020204" pitchFamily="34" charset="0"/>
            </a:rPr>
            <a:t>La baisse trimestrielle est principalement imputable au repli des prix des produits alimentaires et boissons non alcoolisées (-3,8 %), des boissons alcoolisées, tabac et stupéfiants (-4,7 %) ainsi que de la fonction information et communication (-0,6 %). </a:t>
          </a:r>
        </a:p>
        <a:p>
          <a:pPr algn="just"/>
          <a:r>
            <a:rPr lang="fr-FR" sz="1050" b="0">
              <a:latin typeface="Arial" panose="020B0604020202020204" pitchFamily="34" charset="0"/>
              <a:ea typeface="+mn-ea"/>
              <a:cs typeface="Arial" panose="020B0604020202020204" pitchFamily="34" charset="0"/>
            </a:rPr>
            <a:t>Cette dynamique baissière est toutefois atténuée par la hausse des prix observée dans certaines fonctions, notamment le logement, eau, électricité, gaz et autres combustibles (+1,8 %), ainsi que les restaurants et services d’hébergement (+0,5 %), l’ameublement et entretien courant du ménage (+0,5 %),</a:t>
          </a:r>
          <a:r>
            <a:rPr lang="fr-FR" sz="1050" b="0" baseline="0">
              <a:latin typeface="Arial" panose="020B0604020202020204" pitchFamily="34" charset="0"/>
              <a:ea typeface="+mn-ea"/>
              <a:cs typeface="Arial" panose="020B0604020202020204" pitchFamily="34" charset="0"/>
            </a:rPr>
            <a:t> les loisirs sports et culture (+0,4) et </a:t>
          </a:r>
          <a:r>
            <a:rPr lang="fr-FR" sz="1050" b="0">
              <a:latin typeface="Arial" panose="020B0604020202020204" pitchFamily="34" charset="0"/>
              <a:ea typeface="+mn-ea"/>
              <a:cs typeface="Arial" panose="020B0604020202020204" pitchFamily="34" charset="0"/>
            </a:rPr>
            <a:t>la santé (+0,4 %).</a:t>
          </a:r>
        </a:p>
        <a:p>
          <a:pPr algn="just"/>
          <a:r>
            <a:rPr lang="fr-FR" sz="1050" b="0">
              <a:latin typeface="Arial" panose="020B0604020202020204" pitchFamily="34" charset="0"/>
              <a:ea typeface="+mn-ea"/>
              <a:cs typeface="Arial" panose="020B0604020202020204" pitchFamily="34" charset="0"/>
            </a:rPr>
            <a:t>En glissement annuel, la baisse de l’indice global de 2,7 % s’explique principalement par le recul des prix des produits alimentaires et boissons non alcoolisées (-4,1 %) et de la fonction information et communication (-4,4 %).</a:t>
          </a:r>
          <a:r>
            <a:rPr lang="fr-FR" sz="1050" b="0" baseline="0">
              <a:latin typeface="Arial" panose="020B0604020202020204" pitchFamily="34" charset="0"/>
              <a:ea typeface="+mn-ea"/>
              <a:cs typeface="Arial" panose="020B0604020202020204" pitchFamily="34" charset="0"/>
            </a:rPr>
            <a:t> </a:t>
          </a:r>
          <a:r>
            <a:rPr lang="fr-FR" sz="1050" b="0">
              <a:latin typeface="Arial" panose="020B0604020202020204" pitchFamily="34" charset="0"/>
              <a:ea typeface="+mn-ea"/>
              <a:cs typeface="Arial" panose="020B0604020202020204" pitchFamily="34" charset="0"/>
            </a:rPr>
            <a:t>Cette tendance est modérée par la hausse des prix des boissons alcoolisées, tabac et stupéfiants (+6,5 %), des restaurants et services d’hébergement (+3,6 %),</a:t>
          </a:r>
          <a:r>
            <a:rPr lang="fr-FR" sz="1050" b="0" baseline="0">
              <a:latin typeface="Arial" panose="020B0604020202020204" pitchFamily="34" charset="0"/>
              <a:ea typeface="+mn-ea"/>
              <a:cs typeface="Arial" panose="020B0604020202020204" pitchFamily="34" charset="0"/>
            </a:rPr>
            <a:t> </a:t>
          </a:r>
          <a:r>
            <a:rPr lang="fr-FR" sz="1050" b="0">
              <a:latin typeface="Arial" panose="020B0604020202020204" pitchFamily="34" charset="0"/>
              <a:ea typeface="+mn-ea"/>
              <a:cs typeface="Arial" panose="020B0604020202020204" pitchFamily="34" charset="0"/>
            </a:rPr>
            <a:t>des soins personnels, protection sociale et biens divers (+1,3 %) ameublement, équipement ménager et entretien courant du ménage (+1,2)  et la santé(+1,2).</a:t>
          </a:r>
        </a:p>
        <a:p>
          <a:pPr algn="just"/>
          <a:endParaRPr lang="fr-FR" sz="1050" b="1">
            <a:latin typeface="Arial" panose="020B0604020202020204" pitchFamily="34" charset="0"/>
            <a:cs typeface="Arial" panose="020B0604020202020204" pitchFamily="34" charset="0"/>
          </a:endParaRPr>
        </a:p>
        <a:p>
          <a:pPr algn="just"/>
          <a:r>
            <a:rPr lang="fr-FR" sz="1050" b="1">
              <a:latin typeface="Arial" panose="020B0604020202020204" pitchFamily="34" charset="0"/>
              <a:cs typeface="Arial" panose="020B0604020202020204" pitchFamily="34" charset="0"/>
            </a:rPr>
            <a:t>Inflation selon l’origine des produits</a:t>
          </a:r>
        </a:p>
        <a:p>
          <a:pPr algn="just"/>
          <a:endParaRPr lang="fr-FR" sz="1050" b="1">
            <a:latin typeface="Arial" panose="020B0604020202020204" pitchFamily="34" charset="0"/>
            <a:cs typeface="Arial" panose="020B0604020202020204" pitchFamily="34" charset="0"/>
          </a:endParaRPr>
        </a:p>
        <a:p>
          <a:pPr algn="just"/>
          <a:r>
            <a:rPr lang="fr-FR" sz="1050" b="0">
              <a:latin typeface="Arial" panose="020B0604020202020204" pitchFamily="34" charset="0"/>
              <a:ea typeface="+mn-ea"/>
              <a:cs typeface="Arial" panose="020B0604020202020204" pitchFamily="34" charset="0"/>
            </a:rPr>
            <a:t>Selon l’origine des produits, la baisse de l’indice global des prix en glissement trimestriel résulte d’un repli des prix des produits locaux (-1,3 %) et, dans une moindre mesure, des produits importés (-0,3 %).</a:t>
          </a:r>
        </a:p>
        <a:p>
          <a:pPr algn="just"/>
          <a:r>
            <a:rPr lang="fr-FR" sz="1050" b="0">
              <a:latin typeface="Arial" panose="020B0604020202020204" pitchFamily="34" charset="0"/>
              <a:ea typeface="+mn-ea"/>
              <a:cs typeface="Arial" panose="020B0604020202020204" pitchFamily="34" charset="0"/>
            </a:rPr>
            <a:t>En glissement annuel, la diminution des prix est portée simultanément par les</a:t>
          </a:r>
          <a:r>
            <a:rPr lang="fr-FR" sz="1050" b="0" baseline="0">
              <a:latin typeface="Arial" panose="020B0604020202020204" pitchFamily="34" charset="0"/>
              <a:ea typeface="+mn-ea"/>
              <a:cs typeface="Arial" panose="020B0604020202020204" pitchFamily="34" charset="0"/>
            </a:rPr>
            <a:t> baisses des prix des</a:t>
          </a:r>
          <a:r>
            <a:rPr lang="fr-FR" sz="1050" b="0">
              <a:latin typeface="Arial" panose="020B0604020202020204" pitchFamily="34" charset="0"/>
              <a:ea typeface="+mn-ea"/>
              <a:cs typeface="Arial" panose="020B0604020202020204" pitchFamily="34" charset="0"/>
            </a:rPr>
            <a:t> produits locaux (-3,2 %)</a:t>
          </a:r>
          <a:r>
            <a:rPr lang="fr-FR" sz="1050" b="0" baseline="0">
              <a:latin typeface="Arial" panose="020B0604020202020204" pitchFamily="34" charset="0"/>
              <a:ea typeface="+mn-ea"/>
              <a:cs typeface="Arial" panose="020B0604020202020204" pitchFamily="34" charset="0"/>
            </a:rPr>
            <a:t> et des prix des produits importés</a:t>
          </a:r>
          <a:r>
            <a:rPr lang="fr-FR" sz="1050" b="0">
              <a:latin typeface="Arial" panose="020B0604020202020204" pitchFamily="34" charset="0"/>
              <a:ea typeface="+mn-ea"/>
              <a:cs typeface="Arial" panose="020B0604020202020204" pitchFamily="34" charset="0"/>
            </a:rPr>
            <a:t>. Cette évolution traduit une contribution plus marquée des produits locaux à la désinflation observée.</a:t>
          </a:r>
        </a:p>
        <a:p>
          <a:pPr algn="just"/>
          <a:endParaRPr lang="fr-FR" sz="1050" b="1">
            <a:latin typeface="Arial" panose="020B0604020202020204" pitchFamily="34" charset="0"/>
            <a:cs typeface="Arial" panose="020B0604020202020204" pitchFamily="34" charset="0"/>
          </a:endParaRPr>
        </a:p>
        <a:p>
          <a:pPr algn="just"/>
          <a:r>
            <a:rPr lang="fr-FR" sz="1050" b="1">
              <a:latin typeface="Arial" panose="020B0604020202020204" pitchFamily="34" charset="0"/>
              <a:cs typeface="Arial" panose="020B0604020202020204" pitchFamily="34" charset="0"/>
            </a:rPr>
            <a:t>Inflation selon le secteur de production</a:t>
          </a:r>
        </a:p>
        <a:p>
          <a:pPr algn="just"/>
          <a:endParaRPr lang="fr-FR" sz="1050" b="1">
            <a:latin typeface="Arial" panose="020B0604020202020204" pitchFamily="34" charset="0"/>
            <a:cs typeface="Arial" panose="020B0604020202020204" pitchFamily="34" charset="0"/>
          </a:endParaRPr>
        </a:p>
        <a:p>
          <a:pPr algn="just"/>
          <a:r>
            <a:rPr lang="fr-FR" sz="1050" b="0">
              <a:latin typeface="Arial" panose="020B0604020202020204" pitchFamily="34" charset="0"/>
              <a:ea typeface="+mn-ea"/>
              <a:cs typeface="Arial" panose="020B0604020202020204" pitchFamily="34" charset="0"/>
            </a:rPr>
            <a:t>Au quatrième trimestre 2025, l’évolution du niveau général des prix est marquée par une baisse dans la plupart des secteurs, dominée par le secteur primaire (-12,7 %). Le secteur secondaire (-1,5 %) enregistre également un repli, tandis que le secteur tertiaire demeure quasi stable (+0,1 %).</a:t>
          </a:r>
        </a:p>
        <a:p>
          <a:pPr algn="just"/>
          <a:endParaRPr lang="fr-FR" sz="1050" b="0">
            <a:latin typeface="Arial" panose="020B0604020202020204" pitchFamily="34" charset="0"/>
            <a:ea typeface="+mn-ea"/>
            <a:cs typeface="Arial" panose="020B0604020202020204" pitchFamily="34" charset="0"/>
          </a:endParaRPr>
        </a:p>
        <a:p>
          <a:pPr algn="just"/>
          <a:r>
            <a:rPr lang="fr-FR" sz="1050" b="0">
              <a:latin typeface="Arial" panose="020B0604020202020204" pitchFamily="34" charset="0"/>
              <a:ea typeface="+mn-ea"/>
              <a:cs typeface="Arial" panose="020B0604020202020204" pitchFamily="34" charset="0"/>
            </a:rPr>
            <a:t>En glissement annuel, la baisse des prix est également généralisée dans les secteurs primaire (-10,1 %) et secondaire (-1,8 %), alors que le secteur tertiaire affiche une hausse modérée (+1,2 %).</a:t>
          </a:r>
        </a:p>
        <a:p>
          <a:pPr algn="just"/>
          <a:endParaRPr lang="fr-FR" sz="105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400">
            <a:solidFill>
              <a:sysClr val="windowText" lastClr="000000"/>
            </a:solidFill>
            <a:effectLst/>
            <a:latin typeface="Arial" panose="020B0604020202020204" pitchFamily="34" charset="0"/>
            <a:ea typeface="+mn-ea"/>
            <a:cs typeface="Arial" panose="020B0604020202020204" pitchFamily="34" charset="0"/>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34926</xdr:colOff>
      <xdr:row>45</xdr:row>
      <xdr:rowOff>129540</xdr:rowOff>
    </xdr:from>
    <xdr:to>
      <xdr:col>1</xdr:col>
      <xdr:colOff>807721</xdr:colOff>
      <xdr:row>49</xdr:row>
      <xdr:rowOff>30556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6" y="10292715"/>
          <a:ext cx="772795" cy="815416"/>
        </a:xfrm>
        <a:prstGeom prst="rect">
          <a:avLst/>
        </a:prstGeom>
        <a:ln>
          <a:solidFill>
            <a:srgbClr val="288D23"/>
          </a:solidFill>
        </a:ln>
      </xdr:spPr>
    </xdr:pic>
    <xdr:clientData/>
  </xdr:twoCellAnchor>
  <xdr:twoCellAnchor editAs="oneCell">
    <xdr:from>
      <xdr:col>1</xdr:col>
      <xdr:colOff>516255</xdr:colOff>
      <xdr:row>71</xdr:row>
      <xdr:rowOff>90208</xdr:rowOff>
    </xdr:from>
    <xdr:to>
      <xdr:col>2</xdr:col>
      <xdr:colOff>306433</xdr:colOff>
      <xdr:row>73</xdr:row>
      <xdr:rowOff>185988</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255" y="16120783"/>
          <a:ext cx="599803" cy="552980"/>
        </a:xfrm>
        <a:prstGeom prst="rect">
          <a:avLst/>
        </a:prstGeom>
      </xdr:spPr>
    </xdr:pic>
    <xdr:clientData/>
  </xdr:twoCellAnchor>
  <xdr:twoCellAnchor editAs="oneCell">
    <xdr:from>
      <xdr:col>2</xdr:col>
      <xdr:colOff>42761</xdr:colOff>
      <xdr:row>71</xdr:row>
      <xdr:rowOff>86060</xdr:rowOff>
    </xdr:from>
    <xdr:to>
      <xdr:col>3</xdr:col>
      <xdr:colOff>1687</xdr:colOff>
      <xdr:row>73</xdr:row>
      <xdr:rowOff>205739</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2386" y="16116635"/>
          <a:ext cx="768551" cy="576879"/>
        </a:xfrm>
        <a:prstGeom prst="rect">
          <a:avLst/>
        </a:prstGeom>
      </xdr:spPr>
    </xdr:pic>
    <xdr:clientData/>
  </xdr:twoCellAnchor>
  <xdr:twoCellAnchor>
    <xdr:from>
      <xdr:col>1</xdr:col>
      <xdr:colOff>35859</xdr:colOff>
      <xdr:row>15</xdr:row>
      <xdr:rowOff>62752</xdr:rowOff>
    </xdr:from>
    <xdr:to>
      <xdr:col>7</xdr:col>
      <xdr:colOff>13447</xdr:colOff>
      <xdr:row>25</xdr:row>
      <xdr:rowOff>76199</xdr:rowOff>
    </xdr:to>
    <xdr:graphicFrame macro="">
      <xdr:nvGraphicFramePr>
        <xdr:cNvPr id="5" name="Graphique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42862</xdr:colOff>
      <xdr:row>6</xdr:row>
      <xdr:rowOff>80682</xdr:rowOff>
    </xdr:from>
    <xdr:to>
      <xdr:col>7</xdr:col>
      <xdr:colOff>12790</xdr:colOff>
      <xdr:row>12</xdr:row>
      <xdr:rowOff>76199</xdr:rowOff>
    </xdr:to>
    <xdr:sp macro="" textlink="" fLocksText="0">
      <xdr:nvSpPr>
        <xdr:cNvPr id="6" name="Texte 61">
          <a:extLst>
            <a:ext uri="{FF2B5EF4-FFF2-40B4-BE49-F238E27FC236}">
              <a16:creationId xmlns:a16="http://schemas.microsoft.com/office/drawing/2014/main" id="{00000000-0008-0000-0800-000006000000}"/>
            </a:ext>
          </a:extLst>
        </xdr:cNvPr>
        <xdr:cNvSpPr txBox="1">
          <a:spLocks noChangeArrowheads="1"/>
        </xdr:cNvSpPr>
      </xdr:nvSpPr>
      <xdr:spPr bwMode="auto">
        <a:xfrm>
          <a:off x="42862" y="1414182"/>
          <a:ext cx="4827678" cy="1367117"/>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La production industrielle en volume enregistre une hausse de 6,9% au quatrième trimestre 2025 par rapport au trimestre précédent. Cette augmentation est attribuable à la hausse simultanée de la production dans les industries de production d’électricité et d’eau (+14,9%), dans les industries extractives (+6,2%) et dans les industries manufacturières (+5,0%).</a:t>
          </a:r>
          <a:endParaRPr lang="fr-BF" sz="1200">
            <a:effectLst/>
            <a:latin typeface="Arial" panose="020B0604020202020204" pitchFamily="34" charset="0"/>
            <a:cs typeface="Arial" panose="020B0604020202020204" pitchFamily="34" charset="0"/>
          </a:endParaRPr>
        </a:p>
      </xdr:txBody>
    </xdr:sp>
    <xdr:clientData fLocksWithSheet="0"/>
  </xdr:twoCellAnchor>
  <xdr:twoCellAnchor>
    <xdr:from>
      <xdr:col>2</xdr:col>
      <xdr:colOff>17680</xdr:colOff>
      <xdr:row>28</xdr:row>
      <xdr:rowOff>95251</xdr:rowOff>
    </xdr:from>
    <xdr:to>
      <xdr:col>7</xdr:col>
      <xdr:colOff>8965</xdr:colOff>
      <xdr:row>35</xdr:row>
      <xdr:rowOff>179296</xdr:rowOff>
    </xdr:to>
    <xdr:sp macro="" textlink="" fLocksText="0">
      <xdr:nvSpPr>
        <xdr:cNvPr id="7" name="Texte 61">
          <a:extLst>
            <a:ext uri="{FF2B5EF4-FFF2-40B4-BE49-F238E27FC236}">
              <a16:creationId xmlns:a16="http://schemas.microsoft.com/office/drawing/2014/main" id="{00000000-0008-0000-0800-000007000000}"/>
            </a:ext>
          </a:extLst>
        </xdr:cNvPr>
        <xdr:cNvSpPr txBox="1">
          <a:spLocks noChangeArrowheads="1"/>
        </xdr:cNvSpPr>
      </xdr:nvSpPr>
      <xdr:spPr bwMode="auto">
        <a:xfrm>
          <a:off x="827305" y="6457951"/>
          <a:ext cx="4039410" cy="1617570"/>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La production en volume dans les industries extractives connait une hausse de 6,2% au quatrième trimestre 2025. Cette augmentation de la production en volume est imputable essentiellement à la hausse observée dans les activités d’extraction de minerais métalliques (+6,5%). Par rapport au même trimestre de l’année précédente, le volume de la production a connu une baisse de 35,1%.</a:t>
          </a:r>
          <a:endParaRPr lang="fr-BF" sz="1200">
            <a:effectLst/>
            <a:latin typeface="Arial" panose="020B0604020202020204" pitchFamily="34" charset="0"/>
            <a:cs typeface="Arial" panose="020B0604020202020204" pitchFamily="34" charset="0"/>
          </a:endParaRPr>
        </a:p>
      </xdr:txBody>
    </xdr:sp>
    <xdr:clientData fLocksWithSheet="0"/>
  </xdr:twoCellAnchor>
  <xdr:twoCellAnchor>
    <xdr:from>
      <xdr:col>2</xdr:col>
      <xdr:colOff>7620</xdr:colOff>
      <xdr:row>45</xdr:row>
      <xdr:rowOff>106680</xdr:rowOff>
    </xdr:from>
    <xdr:to>
      <xdr:col>7</xdr:col>
      <xdr:colOff>44450</xdr:colOff>
      <xdr:row>60</xdr:row>
      <xdr:rowOff>3810</xdr:rowOff>
    </xdr:to>
    <xdr:sp macro="" textlink="" fLocksText="0">
      <xdr:nvSpPr>
        <xdr:cNvPr id="8" name="Texte 61">
          <a:extLst>
            <a:ext uri="{FF2B5EF4-FFF2-40B4-BE49-F238E27FC236}">
              <a16:creationId xmlns:a16="http://schemas.microsoft.com/office/drawing/2014/main" id="{00000000-0008-0000-0800-000008000000}"/>
            </a:ext>
          </a:extLst>
        </xdr:cNvPr>
        <xdr:cNvSpPr txBox="1">
          <a:spLocks noChangeArrowheads="1"/>
        </xdr:cNvSpPr>
      </xdr:nvSpPr>
      <xdr:spPr bwMode="auto">
        <a:xfrm>
          <a:off x="817245" y="10269855"/>
          <a:ext cx="4084955" cy="3307080"/>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La production en volume dans les industries manufacturières connaît une hausse de 5,0% par rapport au trimestre précédent. Cette situation est soutenue essentiellement par la hausse de la production observée dans les industries de fabrication du papier et du carton (+187,8%), de la métallurgie (+90,8%), de la fabrication de produits à base de tabac (+88,8%), du travail du cuir ; fabrication d'articles de voyage et de chaussures (+17,8%) et de fabrication de boissons (+10,7%).</a:t>
          </a:r>
          <a:endParaRPr lang="fr-BF" sz="1200">
            <a:effectLst/>
            <a:latin typeface="Arial" panose="020B0604020202020204" pitchFamily="34" charset="0"/>
            <a:cs typeface="Arial" panose="020B0604020202020204" pitchFamily="34" charset="0"/>
          </a:endParaRPr>
        </a:p>
        <a:p>
          <a:pPr algn="just" rtl="0" eaLnBrk="1" fontAlgn="auto" latinLnBrk="0" hangingPunct="1"/>
          <a:r>
            <a:rPr lang="fr-FR" sz="1200" b="0" i="0">
              <a:effectLst/>
              <a:latin typeface="Arial" panose="020B0604020202020204" pitchFamily="34" charset="0"/>
              <a:ea typeface="+mn-ea"/>
              <a:cs typeface="Arial" panose="020B0604020202020204" pitchFamily="34" charset="0"/>
            </a:rPr>
            <a:t>La baisse de la production en volume observée dans les activités de fabrication d'articles d'habillement (-35,2%), de la fabrication de meubles et matelas (-17,1%), de fabrication de produits alimentaires (-14,3%) et de travail du caoutchouc et du plastique (-12,2%) a atténué la tendance haussière de l’activité des industries manufacturières.</a:t>
          </a:r>
          <a:endParaRPr lang="fr-BF" sz="1200">
            <a:effectLst/>
            <a:latin typeface="Arial" panose="020B0604020202020204" pitchFamily="34" charset="0"/>
            <a:cs typeface="Arial" panose="020B0604020202020204" pitchFamily="34" charset="0"/>
          </a:endParaRPr>
        </a:p>
        <a:p>
          <a:pPr algn="just" rtl="0" eaLnBrk="1" fontAlgn="auto" latinLnBrk="0" hangingPunct="1"/>
          <a:r>
            <a:rPr lang="fr-FR" sz="1200" b="0" i="0">
              <a:effectLst/>
              <a:latin typeface="Arial" panose="020B0604020202020204" pitchFamily="34" charset="0"/>
              <a:ea typeface="+mn-ea"/>
              <a:cs typeface="Arial" panose="020B0604020202020204" pitchFamily="34" charset="0"/>
            </a:rPr>
            <a:t>Comparativement au même trimestre de l’année précédente, la production en volume des industries manufacturières a connu une baisse (-23,9%).</a:t>
          </a:r>
          <a:endParaRPr lang="fr-BF" sz="1200">
            <a:effectLst/>
            <a:latin typeface="Arial" panose="020B0604020202020204" pitchFamily="34" charset="0"/>
            <a:cs typeface="Arial" panose="020B0604020202020204" pitchFamily="34" charset="0"/>
          </a:endParaRPr>
        </a:p>
      </xdr:txBody>
    </xdr:sp>
    <xdr:clientData fLocksWithSheet="0"/>
  </xdr:twoCellAnchor>
  <xdr:twoCellAnchor>
    <xdr:from>
      <xdr:col>9</xdr:col>
      <xdr:colOff>441961</xdr:colOff>
      <xdr:row>71</xdr:row>
      <xdr:rowOff>85613</xdr:rowOff>
    </xdr:from>
    <xdr:to>
      <xdr:col>14</xdr:col>
      <xdr:colOff>1</xdr:colOff>
      <xdr:row>79</xdr:row>
      <xdr:rowOff>198120</xdr:rowOff>
    </xdr:to>
    <xdr:sp macro="" textlink="" fLocksText="0">
      <xdr:nvSpPr>
        <xdr:cNvPr id="9" name="Texte 61">
          <a:extLst>
            <a:ext uri="{FF2B5EF4-FFF2-40B4-BE49-F238E27FC236}">
              <a16:creationId xmlns:a16="http://schemas.microsoft.com/office/drawing/2014/main" id="{00000000-0008-0000-0800-000009000000}"/>
            </a:ext>
          </a:extLst>
        </xdr:cNvPr>
        <xdr:cNvSpPr txBox="1">
          <a:spLocks noChangeArrowheads="1"/>
        </xdr:cNvSpPr>
      </xdr:nvSpPr>
      <xdr:spPr bwMode="auto">
        <a:xfrm>
          <a:off x="6690361" y="16116188"/>
          <a:ext cx="3034665" cy="1884157"/>
        </a:xfrm>
        <a:prstGeom prst="rect">
          <a:avLst/>
        </a:prstGeom>
        <a:solidFill>
          <a:srgbClr val="FFFFFF"/>
        </a:solid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Les prix de production d’électricité et d’eau demeurent stables (0,0%) au cours du quatrième trimestre 2025. Cette stabilité qui s’affiche également par rapport au même trimestre de l’année précédente est en lien avec la réglementation des prix dans les secteurs stratégiques de l’électricité et de l’eau.</a:t>
          </a:r>
          <a:endParaRPr lang="fr-BF" sz="12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050" b="0" i="0" strike="noStrike">
            <a:solidFill>
              <a:srgbClr val="000000"/>
            </a:solidFill>
            <a:latin typeface="Arial"/>
            <a:cs typeface="Arial"/>
          </a:endParaRPr>
        </a:p>
      </xdr:txBody>
    </xdr:sp>
    <xdr:clientData fLocksWithSheet="0"/>
  </xdr:twoCellAnchor>
  <xdr:twoCellAnchor>
    <xdr:from>
      <xdr:col>1</xdr:col>
      <xdr:colOff>38100</xdr:colOff>
      <xdr:row>25</xdr:row>
      <xdr:rowOff>129540</xdr:rowOff>
    </xdr:from>
    <xdr:to>
      <xdr:col>7</xdr:col>
      <xdr:colOff>26670</xdr:colOff>
      <xdr:row>28</xdr:row>
      <xdr:rowOff>15239</xdr:rowOff>
    </xdr:to>
    <xdr:sp macro="" textlink="" fLocksText="0">
      <xdr:nvSpPr>
        <xdr:cNvPr id="10" name="Texte 61">
          <a:extLst>
            <a:ext uri="{FF2B5EF4-FFF2-40B4-BE49-F238E27FC236}">
              <a16:creationId xmlns:a16="http://schemas.microsoft.com/office/drawing/2014/main" id="{00000000-0008-0000-0800-00000A000000}"/>
            </a:ext>
          </a:extLst>
        </xdr:cNvPr>
        <xdr:cNvSpPr txBox="1">
          <a:spLocks noChangeArrowheads="1"/>
        </xdr:cNvSpPr>
      </xdr:nvSpPr>
      <xdr:spPr bwMode="auto">
        <a:xfrm>
          <a:off x="38100" y="5806440"/>
          <a:ext cx="4846320" cy="571499"/>
        </a:xfrm>
        <a:prstGeom prst="rect">
          <a:avLst/>
        </a:prstGeom>
        <a:solidFill>
          <a:schemeClr val="accent6">
            <a:lumMod val="40000"/>
            <a:lumOff val="60000"/>
          </a:schemeClr>
        </a:solidFill>
        <a:ln w="9525" algn="ctr">
          <a:noFill/>
          <a:miter lim="800000"/>
          <a:headEnd/>
          <a:tailEnd/>
        </a:ln>
        <a:effectLst/>
      </xdr:spPr>
      <xdr:txBody>
        <a:bodyPr vertOverflow="clip" wrap="square" lIns="36576" tIns="27432"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Hausse de la production en volume dans les industries extractives</a:t>
          </a:r>
        </a:p>
      </xdr:txBody>
    </xdr:sp>
    <xdr:clientData fLocksWithSheet="0"/>
  </xdr:twoCellAnchor>
  <xdr:twoCellAnchor>
    <xdr:from>
      <xdr:col>1</xdr:col>
      <xdr:colOff>44824</xdr:colOff>
      <xdr:row>4</xdr:row>
      <xdr:rowOff>53789</xdr:rowOff>
    </xdr:from>
    <xdr:to>
      <xdr:col>7</xdr:col>
      <xdr:colOff>16328</xdr:colOff>
      <xdr:row>6</xdr:row>
      <xdr:rowOff>53341</xdr:rowOff>
    </xdr:to>
    <xdr:sp macro="" textlink="" fLocksText="0">
      <xdr:nvSpPr>
        <xdr:cNvPr id="11" name="Texte 61">
          <a:extLst>
            <a:ext uri="{FF2B5EF4-FFF2-40B4-BE49-F238E27FC236}">
              <a16:creationId xmlns:a16="http://schemas.microsoft.com/office/drawing/2014/main" id="{00000000-0008-0000-0800-00000B000000}"/>
            </a:ext>
          </a:extLst>
        </xdr:cNvPr>
        <xdr:cNvSpPr txBox="1">
          <a:spLocks noChangeArrowheads="1"/>
        </xdr:cNvSpPr>
      </xdr:nvSpPr>
      <xdr:spPr bwMode="auto">
        <a:xfrm>
          <a:off x="44824" y="930089"/>
          <a:ext cx="4829254" cy="456752"/>
        </a:xfrm>
        <a:prstGeom prst="rect">
          <a:avLst/>
        </a:prstGeom>
        <a:solidFill>
          <a:schemeClr val="accent6">
            <a:lumMod val="40000"/>
            <a:lumOff val="60000"/>
          </a:schemeClr>
        </a:solidFill>
        <a:ln w="9525" algn="ctr">
          <a:solidFill>
            <a:srgbClr val="288D23"/>
          </a:solidFill>
          <a:miter lim="800000"/>
          <a:headEnd/>
          <a:tailEnd/>
        </a:ln>
        <a:effectLst/>
      </xdr:spPr>
      <xdr:txBody>
        <a:bodyPr vertOverflow="clip" wrap="square" lIns="36576" tIns="27432" rIns="36576"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ysClr val="windowText" lastClr="000000"/>
              </a:solidFill>
              <a:latin typeface="Arial"/>
              <a:ea typeface="+mn-ea"/>
              <a:cs typeface="Arial"/>
            </a:rPr>
            <a:t>Hausse de la production industrielle au quatrième trimestre 2025</a:t>
          </a:r>
        </a:p>
      </xdr:txBody>
    </xdr:sp>
    <xdr:clientData fLocksWithSheet="0"/>
  </xdr:twoCellAnchor>
  <xdr:twoCellAnchor>
    <xdr:from>
      <xdr:col>1</xdr:col>
      <xdr:colOff>63500</xdr:colOff>
      <xdr:row>43</xdr:row>
      <xdr:rowOff>162560</xdr:rowOff>
    </xdr:from>
    <xdr:to>
      <xdr:col>7</xdr:col>
      <xdr:colOff>0</xdr:colOff>
      <xdr:row>45</xdr:row>
      <xdr:rowOff>137160</xdr:rowOff>
    </xdr:to>
    <xdr:sp macro="" textlink="" fLocksText="0">
      <xdr:nvSpPr>
        <xdr:cNvPr id="12" name="Texte 61">
          <a:extLst>
            <a:ext uri="{FF2B5EF4-FFF2-40B4-BE49-F238E27FC236}">
              <a16:creationId xmlns:a16="http://schemas.microsoft.com/office/drawing/2014/main" id="{00000000-0008-0000-0800-00000C000000}"/>
            </a:ext>
          </a:extLst>
        </xdr:cNvPr>
        <xdr:cNvSpPr txBox="1">
          <a:spLocks noChangeArrowheads="1"/>
        </xdr:cNvSpPr>
      </xdr:nvSpPr>
      <xdr:spPr bwMode="auto">
        <a:xfrm>
          <a:off x="63500" y="9878060"/>
          <a:ext cx="4794250" cy="422275"/>
        </a:xfrm>
        <a:prstGeom prst="rect">
          <a:avLst/>
        </a:prstGeom>
        <a:noFill/>
        <a:ln w="9525" algn="ctr">
          <a:noFill/>
          <a:miter lim="800000"/>
          <a:headEnd/>
          <a:tailEnd/>
        </a:ln>
        <a:effectLst/>
      </xdr:spPr>
      <xdr:txBody>
        <a:bodyPr vertOverflow="clip" wrap="square" lIns="36576" tIns="27432"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Baisse de la production en volume dans les industries manufacturières</a:t>
          </a:r>
        </a:p>
      </xdr:txBody>
    </xdr:sp>
    <xdr:clientData fLocksWithSheet="0"/>
  </xdr:twoCellAnchor>
  <xdr:twoCellAnchor>
    <xdr:from>
      <xdr:col>1</xdr:col>
      <xdr:colOff>26670</xdr:colOff>
      <xdr:row>69</xdr:row>
      <xdr:rowOff>30480</xdr:rowOff>
    </xdr:from>
    <xdr:to>
      <xdr:col>7</xdr:col>
      <xdr:colOff>121920</xdr:colOff>
      <xdr:row>71</xdr:row>
      <xdr:rowOff>7619</xdr:rowOff>
    </xdr:to>
    <xdr:sp macro="" textlink="" fLocksText="0">
      <xdr:nvSpPr>
        <xdr:cNvPr id="13" name="Texte 61">
          <a:extLst>
            <a:ext uri="{FF2B5EF4-FFF2-40B4-BE49-F238E27FC236}">
              <a16:creationId xmlns:a16="http://schemas.microsoft.com/office/drawing/2014/main" id="{00000000-0008-0000-0800-00000D000000}"/>
            </a:ext>
          </a:extLst>
        </xdr:cNvPr>
        <xdr:cNvSpPr txBox="1">
          <a:spLocks noChangeArrowheads="1"/>
        </xdr:cNvSpPr>
      </xdr:nvSpPr>
      <xdr:spPr bwMode="auto">
        <a:xfrm>
          <a:off x="26670" y="15603855"/>
          <a:ext cx="4953000" cy="434339"/>
        </a:xfrm>
        <a:prstGeom prst="rect">
          <a:avLst/>
        </a:prstGeom>
        <a:solidFill>
          <a:schemeClr val="accent6">
            <a:lumMod val="40000"/>
            <a:lumOff val="60000"/>
          </a:schemeClr>
        </a:solid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ysClr val="windowText" lastClr="000000"/>
              </a:solidFill>
              <a:latin typeface="Arial"/>
              <a:ea typeface="+mn-ea"/>
              <a:cs typeface="Arial"/>
            </a:rPr>
            <a:t>Hausse de la production en volume dans les industries de production et de distribution d’électricité et d’eau. </a:t>
          </a:r>
        </a:p>
      </xdr:txBody>
    </xdr:sp>
    <xdr:clientData fLocksWithSheet="0"/>
  </xdr:twoCellAnchor>
  <xdr:twoCellAnchor>
    <xdr:from>
      <xdr:col>7</xdr:col>
      <xdr:colOff>85165</xdr:colOff>
      <xdr:row>4</xdr:row>
      <xdr:rowOff>43928</xdr:rowOff>
    </xdr:from>
    <xdr:to>
      <xdr:col>13</xdr:col>
      <xdr:colOff>806824</xdr:colOff>
      <xdr:row>6</xdr:row>
      <xdr:rowOff>53340</xdr:rowOff>
    </xdr:to>
    <xdr:sp macro="" textlink="" fLocksText="0">
      <xdr:nvSpPr>
        <xdr:cNvPr id="14" name="Texte 61">
          <a:extLst>
            <a:ext uri="{FF2B5EF4-FFF2-40B4-BE49-F238E27FC236}">
              <a16:creationId xmlns:a16="http://schemas.microsoft.com/office/drawing/2014/main" id="{00000000-0008-0000-0800-00000E000000}"/>
            </a:ext>
          </a:extLst>
        </xdr:cNvPr>
        <xdr:cNvSpPr txBox="1">
          <a:spLocks noChangeArrowheads="1"/>
        </xdr:cNvSpPr>
      </xdr:nvSpPr>
      <xdr:spPr bwMode="auto">
        <a:xfrm>
          <a:off x="4942915" y="920228"/>
          <a:ext cx="4779309" cy="466612"/>
        </a:xfrm>
        <a:prstGeom prst="rect">
          <a:avLst/>
        </a:prstGeom>
        <a:solidFill>
          <a:schemeClr val="accent6">
            <a:lumMod val="40000"/>
            <a:lumOff val="60000"/>
          </a:schemeClr>
        </a:solidFill>
        <a:ln w="9525" algn="ctr">
          <a:solidFill>
            <a:srgbClr val="288D23"/>
          </a:solidFill>
          <a:miter lim="800000"/>
          <a:headEnd/>
          <a:tailEnd/>
        </a:ln>
        <a:effectLst/>
      </xdr:spPr>
      <xdr:txBody>
        <a:bodyPr vertOverflow="clip" wrap="square" lIns="36576" tIns="27432" rIns="36576" bIns="0" anchor="ctr" upright="1"/>
        <a:lstStyle/>
        <a:p>
          <a:pPr rtl="0" eaLnBrk="1" fontAlgn="auto" latinLnBrk="0" hangingPunct="1"/>
          <a:r>
            <a:rPr lang="fr-FR" sz="1100" b="1" i="0" strike="noStrike">
              <a:solidFill>
                <a:sysClr val="windowText" lastClr="000000"/>
              </a:solidFill>
              <a:latin typeface="Arial"/>
              <a:ea typeface="+mn-ea"/>
              <a:cs typeface="Arial"/>
            </a:rPr>
            <a:t>Hausse des prix de production des produits industriels au quatrième trimestre 2025</a:t>
          </a:r>
        </a:p>
      </xdr:txBody>
    </xdr:sp>
    <xdr:clientData fLocksWithSheet="0"/>
  </xdr:twoCellAnchor>
  <xdr:twoCellAnchor>
    <xdr:from>
      <xdr:col>7</xdr:col>
      <xdr:colOff>80010</xdr:colOff>
      <xdr:row>6</xdr:row>
      <xdr:rowOff>76199</xdr:rowOff>
    </xdr:from>
    <xdr:to>
      <xdr:col>13</xdr:col>
      <xdr:colOff>685800</xdr:colOff>
      <xdr:row>12</xdr:row>
      <xdr:rowOff>83820</xdr:rowOff>
    </xdr:to>
    <xdr:sp macro="" textlink="" fLocksText="0">
      <xdr:nvSpPr>
        <xdr:cNvPr id="15" name="Texte 61">
          <a:extLst>
            <a:ext uri="{FF2B5EF4-FFF2-40B4-BE49-F238E27FC236}">
              <a16:creationId xmlns:a16="http://schemas.microsoft.com/office/drawing/2014/main" id="{00000000-0008-0000-0800-00000F000000}"/>
            </a:ext>
          </a:extLst>
        </xdr:cNvPr>
        <xdr:cNvSpPr txBox="1">
          <a:spLocks noChangeArrowheads="1"/>
        </xdr:cNvSpPr>
      </xdr:nvSpPr>
      <xdr:spPr bwMode="auto">
        <a:xfrm>
          <a:off x="4937760" y="1409699"/>
          <a:ext cx="4777740" cy="1379221"/>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Dans l’ensemble, les prix de production dans l’industrie sont en hausse au quatrième trimestre 2025 (+11,5%). Cette augmentation des prix est essentiellement attribuable à la hausse des prix de production dans les industries extractives (+21,9%) atténuée par la baisse dans les industries manufacturières (-0,03%). Dans les industries de production et de distribution d’électricité, de gaz et d’eau, les prix de production sont demeurés stables (0,0%).</a:t>
          </a:r>
          <a:endParaRPr lang="fr-BF" sz="1200">
            <a:effectLst/>
            <a:latin typeface="Arial" panose="020B0604020202020204" pitchFamily="34" charset="0"/>
            <a:cs typeface="Arial" panose="020B0604020202020204" pitchFamily="34" charset="0"/>
          </a:endParaRPr>
        </a:p>
      </xdr:txBody>
    </xdr:sp>
    <xdr:clientData fLocksWithSheet="0"/>
  </xdr:twoCellAnchor>
  <xdr:twoCellAnchor>
    <xdr:from>
      <xdr:col>7</xdr:col>
      <xdr:colOff>83820</xdr:colOff>
      <xdr:row>25</xdr:row>
      <xdr:rowOff>121921</xdr:rowOff>
    </xdr:from>
    <xdr:to>
      <xdr:col>13</xdr:col>
      <xdr:colOff>712470</xdr:colOff>
      <xdr:row>28</xdr:row>
      <xdr:rowOff>15240</xdr:rowOff>
    </xdr:to>
    <xdr:sp macro="" textlink="" fLocksText="0">
      <xdr:nvSpPr>
        <xdr:cNvPr id="16" name="Texte 61">
          <a:extLst>
            <a:ext uri="{FF2B5EF4-FFF2-40B4-BE49-F238E27FC236}">
              <a16:creationId xmlns:a16="http://schemas.microsoft.com/office/drawing/2014/main" id="{00000000-0008-0000-0800-000010000000}"/>
            </a:ext>
          </a:extLst>
        </xdr:cNvPr>
        <xdr:cNvSpPr txBox="1">
          <a:spLocks noChangeArrowheads="1"/>
        </xdr:cNvSpPr>
      </xdr:nvSpPr>
      <xdr:spPr bwMode="auto">
        <a:xfrm>
          <a:off x="4941570" y="5798821"/>
          <a:ext cx="4781550" cy="579119"/>
        </a:xfrm>
        <a:prstGeom prst="rect">
          <a:avLst/>
        </a:prstGeom>
        <a:solidFill>
          <a:schemeClr val="accent6">
            <a:lumMod val="40000"/>
            <a:lumOff val="60000"/>
          </a:schemeClr>
        </a:solid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fr-FR" sz="1200" b="1" i="0" strike="noStrike">
            <a:solidFill>
              <a:sysClr val="windowText" lastClr="000000"/>
            </a:solidFill>
            <a:latin typeface="Arial"/>
            <a:ea typeface="+mn-ea"/>
            <a:cs typeface="Arial"/>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Hausse des prix dans les industries extractives</a:t>
          </a:r>
        </a:p>
      </xdr:txBody>
    </xdr:sp>
    <xdr:clientData fLocksWithSheet="0"/>
  </xdr:twoCellAnchor>
  <xdr:twoCellAnchor>
    <xdr:from>
      <xdr:col>7</xdr:col>
      <xdr:colOff>152400</xdr:colOff>
      <xdr:row>44</xdr:row>
      <xdr:rowOff>21167</xdr:rowOff>
    </xdr:from>
    <xdr:to>
      <xdr:col>13</xdr:col>
      <xdr:colOff>656681</xdr:colOff>
      <xdr:row>45</xdr:row>
      <xdr:rowOff>56061</xdr:rowOff>
    </xdr:to>
    <xdr:sp macro="" textlink="" fLocksText="0">
      <xdr:nvSpPr>
        <xdr:cNvPr id="17" name="Texte 61">
          <a:extLst>
            <a:ext uri="{FF2B5EF4-FFF2-40B4-BE49-F238E27FC236}">
              <a16:creationId xmlns:a16="http://schemas.microsoft.com/office/drawing/2014/main" id="{00000000-0008-0000-0800-000011000000}"/>
            </a:ext>
          </a:extLst>
        </xdr:cNvPr>
        <xdr:cNvSpPr txBox="1">
          <a:spLocks noChangeArrowheads="1"/>
        </xdr:cNvSpPr>
      </xdr:nvSpPr>
      <xdr:spPr bwMode="auto">
        <a:xfrm>
          <a:off x="5010150" y="9955742"/>
          <a:ext cx="4676231" cy="263494"/>
        </a:xfrm>
        <a:prstGeom prst="rect">
          <a:avLst/>
        </a:prstGeom>
        <a:no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Baisse des prix dans les industries manufacturières</a:t>
          </a:r>
        </a:p>
      </xdr:txBody>
    </xdr:sp>
    <xdr:clientData fLocksWithSheet="0"/>
  </xdr:twoCellAnchor>
  <xdr:twoCellAnchor>
    <xdr:from>
      <xdr:col>7</xdr:col>
      <xdr:colOff>121921</xdr:colOff>
      <xdr:row>69</xdr:row>
      <xdr:rowOff>30481</xdr:rowOff>
    </xdr:from>
    <xdr:to>
      <xdr:col>14</xdr:col>
      <xdr:colOff>1</xdr:colOff>
      <xdr:row>71</xdr:row>
      <xdr:rowOff>45721</xdr:rowOff>
    </xdr:to>
    <xdr:sp macro="" textlink="" fLocksText="0">
      <xdr:nvSpPr>
        <xdr:cNvPr id="18" name="Texte 61">
          <a:extLst>
            <a:ext uri="{FF2B5EF4-FFF2-40B4-BE49-F238E27FC236}">
              <a16:creationId xmlns:a16="http://schemas.microsoft.com/office/drawing/2014/main" id="{00000000-0008-0000-0800-000012000000}"/>
            </a:ext>
          </a:extLst>
        </xdr:cNvPr>
        <xdr:cNvSpPr txBox="1">
          <a:spLocks noChangeArrowheads="1"/>
        </xdr:cNvSpPr>
      </xdr:nvSpPr>
      <xdr:spPr bwMode="auto">
        <a:xfrm>
          <a:off x="4979671" y="15603856"/>
          <a:ext cx="4745355" cy="472440"/>
        </a:xfrm>
        <a:prstGeom prst="rect">
          <a:avLst/>
        </a:prstGeom>
        <a:solidFill>
          <a:schemeClr val="accent6">
            <a:lumMod val="40000"/>
            <a:lumOff val="60000"/>
          </a:schemeClr>
        </a:solid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Stabilité des prix dans les industries de production et de distribution d’électricité et d’eau </a:t>
          </a:r>
        </a:p>
      </xdr:txBody>
    </xdr:sp>
    <xdr:clientData fLocksWithSheet="0"/>
  </xdr:twoCellAnchor>
  <xdr:twoCellAnchor editAs="oneCell">
    <xdr:from>
      <xdr:col>1</xdr:col>
      <xdr:colOff>57599</xdr:colOff>
      <xdr:row>28</xdr:row>
      <xdr:rowOff>83820</xdr:rowOff>
    </xdr:from>
    <xdr:to>
      <xdr:col>2</xdr:col>
      <xdr:colOff>1</xdr:colOff>
      <xdr:row>30</xdr:row>
      <xdr:rowOff>188931</xdr:rowOff>
    </xdr:to>
    <xdr:pic>
      <xdr:nvPicPr>
        <xdr:cNvPr id="19" name="Imag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7599" y="6446520"/>
          <a:ext cx="752027" cy="438486"/>
        </a:xfrm>
        <a:prstGeom prst="rect">
          <a:avLst/>
        </a:prstGeom>
        <a:ln>
          <a:solidFill>
            <a:srgbClr val="00B050"/>
          </a:solidFill>
        </a:ln>
      </xdr:spPr>
    </xdr:pic>
    <xdr:clientData/>
  </xdr:twoCellAnchor>
  <xdr:twoCellAnchor>
    <xdr:from>
      <xdr:col>2</xdr:col>
      <xdr:colOff>739140</xdr:colOff>
      <xdr:row>71</xdr:row>
      <xdr:rowOff>0</xdr:rowOff>
    </xdr:from>
    <xdr:to>
      <xdr:col>7</xdr:col>
      <xdr:colOff>121920</xdr:colOff>
      <xdr:row>79</xdr:row>
      <xdr:rowOff>213360</xdr:rowOff>
    </xdr:to>
    <xdr:sp macro="" textlink="" fLocksText="0">
      <xdr:nvSpPr>
        <xdr:cNvPr id="20" name="Texte 61">
          <a:extLst>
            <a:ext uri="{FF2B5EF4-FFF2-40B4-BE49-F238E27FC236}">
              <a16:creationId xmlns:a16="http://schemas.microsoft.com/office/drawing/2014/main" id="{00000000-0008-0000-0800-000014000000}"/>
            </a:ext>
          </a:extLst>
        </xdr:cNvPr>
        <xdr:cNvSpPr txBox="1">
          <a:spLocks noChangeArrowheads="1"/>
        </xdr:cNvSpPr>
      </xdr:nvSpPr>
      <xdr:spPr bwMode="auto">
        <a:xfrm>
          <a:off x="1548765" y="16030575"/>
          <a:ext cx="3430905" cy="1975485"/>
        </a:xfrm>
        <a:prstGeom prst="rect">
          <a:avLst/>
        </a:prstGeom>
        <a:solidFill>
          <a:srgbClr val="FFFFFF"/>
        </a:solidFill>
        <a:ln w="9525" algn="ctr">
          <a:solidFill>
            <a:srgbClr val="00B050"/>
          </a:solidFill>
          <a:miter lim="800000"/>
          <a:headEnd/>
          <a:tailEnd/>
        </a:ln>
        <a:effectLst/>
      </xdr:spPr>
      <xdr:txBody>
        <a:bodyPr vertOverflow="clip" wrap="square" lIns="36576" tIns="27432" rIns="36576" bIns="0" anchor="ctr"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La production en volume d’électricité et d’eau est en hausse de 14,9% par rapport au trimestre précédent. Cette hausse dans la branche est attribuable à l’augmentation simultanée de la production d’électricité (+17,4%) et de la production d’eau (+10,4%). Par rapport au même trimestre de l’année précédente, la production d’électricité et d’eau a connu également une hausse de 11,0%.</a:t>
          </a:r>
          <a:endParaRPr lang="fr-BF" sz="1200">
            <a:effectLst/>
            <a:latin typeface="Arial" panose="020B0604020202020204" pitchFamily="34" charset="0"/>
            <a:cs typeface="Arial" panose="020B0604020202020204" pitchFamily="34" charset="0"/>
          </a:endParaRPr>
        </a:p>
      </xdr:txBody>
    </xdr:sp>
    <xdr:clientData fLocksWithSheet="0"/>
  </xdr:twoCellAnchor>
  <xdr:twoCellAnchor>
    <xdr:from>
      <xdr:col>1</xdr:col>
      <xdr:colOff>22860</xdr:colOff>
      <xdr:row>80</xdr:row>
      <xdr:rowOff>30480</xdr:rowOff>
    </xdr:from>
    <xdr:to>
      <xdr:col>7</xdr:col>
      <xdr:colOff>38100</xdr:colOff>
      <xdr:row>115</xdr:row>
      <xdr:rowOff>175260</xdr:rowOff>
    </xdr:to>
    <xdr:graphicFrame macro="">
      <xdr:nvGraphicFramePr>
        <xdr:cNvPr id="21" name="Graphique 20">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15240</xdr:colOff>
      <xdr:row>60</xdr:row>
      <xdr:rowOff>68580</xdr:rowOff>
    </xdr:from>
    <xdr:to>
      <xdr:col>7</xdr:col>
      <xdr:colOff>53340</xdr:colOff>
      <xdr:row>68</xdr:row>
      <xdr:rowOff>45720</xdr:rowOff>
    </xdr:to>
    <xdr:graphicFrame macro="">
      <xdr:nvGraphicFramePr>
        <xdr:cNvPr id="22" name="Graphique 21">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601980</xdr:colOff>
      <xdr:row>28</xdr:row>
      <xdr:rowOff>79375</xdr:rowOff>
    </xdr:from>
    <xdr:to>
      <xdr:col>13</xdr:col>
      <xdr:colOff>714375</xdr:colOff>
      <xdr:row>36</xdr:row>
      <xdr:rowOff>36467</xdr:rowOff>
    </xdr:to>
    <xdr:sp macro="" textlink="" fLocksText="0">
      <xdr:nvSpPr>
        <xdr:cNvPr id="23" name="Texte 61">
          <a:extLst>
            <a:ext uri="{FF2B5EF4-FFF2-40B4-BE49-F238E27FC236}">
              <a16:creationId xmlns:a16="http://schemas.microsoft.com/office/drawing/2014/main" id="{00000000-0008-0000-0800-000017000000}"/>
            </a:ext>
          </a:extLst>
        </xdr:cNvPr>
        <xdr:cNvSpPr txBox="1">
          <a:spLocks noChangeArrowheads="1"/>
        </xdr:cNvSpPr>
      </xdr:nvSpPr>
      <xdr:spPr bwMode="auto">
        <a:xfrm>
          <a:off x="6155055" y="6442075"/>
          <a:ext cx="3569970" cy="1719217"/>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Au quatrième trimestre 2025, les prix des produits des industries extractives ont connu une hausse de 21,9%, principalement due à l’augmentation des prix des minerais métalliques (+22,1%), les prix des services de soutien aux industries extractives sont restés quasiment stables. Par rapport au même trimestre de l’année précédente, les prix de production dans les industries extractives ont progressé de 39,9%.</a:t>
          </a:r>
          <a:endParaRPr lang="fr-BF" sz="12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100" b="0" i="0" strike="noStrike">
            <a:solidFill>
              <a:srgbClr val="000000"/>
            </a:solidFill>
            <a:latin typeface="Arial"/>
            <a:cs typeface="Arial"/>
          </a:endParaRPr>
        </a:p>
      </xdr:txBody>
    </xdr:sp>
    <xdr:clientData fLocksWithSheet="0"/>
  </xdr:twoCellAnchor>
  <xdr:twoCellAnchor>
    <xdr:from>
      <xdr:col>7</xdr:col>
      <xdr:colOff>87631</xdr:colOff>
      <xdr:row>36</xdr:row>
      <xdr:rowOff>1633</xdr:rowOff>
    </xdr:from>
    <xdr:to>
      <xdr:col>13</xdr:col>
      <xdr:colOff>714723</xdr:colOff>
      <xdr:row>43</xdr:row>
      <xdr:rowOff>200686</xdr:rowOff>
    </xdr:to>
    <xdr:graphicFrame macro="">
      <xdr:nvGraphicFramePr>
        <xdr:cNvPr id="24" name="Graphique 23">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685800</xdr:colOff>
      <xdr:row>45</xdr:row>
      <xdr:rowOff>76201</xdr:rowOff>
    </xdr:from>
    <xdr:to>
      <xdr:col>13</xdr:col>
      <xdr:colOff>697230</xdr:colOff>
      <xdr:row>59</xdr:row>
      <xdr:rowOff>217171</xdr:rowOff>
    </xdr:to>
    <xdr:sp macro="" textlink="" fLocksText="0">
      <xdr:nvSpPr>
        <xdr:cNvPr id="25" name="Texte 61">
          <a:extLst>
            <a:ext uri="{FF2B5EF4-FFF2-40B4-BE49-F238E27FC236}">
              <a16:creationId xmlns:a16="http://schemas.microsoft.com/office/drawing/2014/main" id="{00000000-0008-0000-0800-000019000000}"/>
            </a:ext>
          </a:extLst>
        </xdr:cNvPr>
        <xdr:cNvSpPr txBox="1">
          <a:spLocks noChangeArrowheads="1"/>
        </xdr:cNvSpPr>
      </xdr:nvSpPr>
      <xdr:spPr bwMode="auto">
        <a:xfrm>
          <a:off x="6238875" y="10239376"/>
          <a:ext cx="3488055" cy="3322320"/>
        </a:xfrm>
        <a:prstGeom prst="rect">
          <a:avLst/>
        </a:prstGeom>
        <a:solidFill>
          <a:srgbClr val="FFFFFF"/>
        </a:solidFill>
        <a:ln w="9525" algn="ctr">
          <a:solidFill>
            <a:srgbClr val="288D23"/>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Les prix de production dans les industries manufacturières sont restés quasi-stables (0,0%) au quatrième trimestre 2025 comparativement au trimestre précédent. Cet état de fait est imputable à la quasi-stabilité des prix dans les industries manufacturières à l’exception des industries de fabrication des produits alimentaires (-0,1%) et de fabrication de meubles et matelas (-0,1%).</a:t>
          </a:r>
          <a:endParaRPr lang="fr-BF" sz="1200">
            <a:effectLst/>
            <a:latin typeface="Arial" panose="020B0604020202020204" pitchFamily="34" charset="0"/>
            <a:cs typeface="Arial" panose="020B0604020202020204" pitchFamily="34" charset="0"/>
          </a:endParaRPr>
        </a:p>
        <a:p>
          <a:pPr algn="just" rtl="0" eaLnBrk="1" fontAlgn="auto" latinLnBrk="0" hangingPunct="1"/>
          <a:r>
            <a:rPr lang="fr-FR" sz="1200" b="0" i="0">
              <a:effectLst/>
              <a:latin typeface="Arial" panose="020B0604020202020204" pitchFamily="34" charset="0"/>
              <a:ea typeface="+mn-ea"/>
              <a:cs typeface="Arial" panose="020B0604020202020204" pitchFamily="34" charset="0"/>
            </a:rPr>
            <a:t>Par rapport au même trimestre de l’année précédente, les prix de production dans les industries manufacturières sont en hausse de</a:t>
          </a:r>
          <a:r>
            <a:rPr lang="fr-FR" sz="1200" b="0" i="0" baseline="0">
              <a:effectLst/>
              <a:latin typeface="Arial" panose="020B0604020202020204" pitchFamily="34" charset="0"/>
              <a:ea typeface="+mn-ea"/>
              <a:cs typeface="Arial" panose="020B0604020202020204" pitchFamily="34" charset="0"/>
            </a:rPr>
            <a:t> </a:t>
          </a:r>
          <a:r>
            <a:rPr lang="fr-FR" sz="1200" b="0" i="0">
              <a:effectLst/>
              <a:latin typeface="Arial" panose="020B0604020202020204" pitchFamily="34" charset="0"/>
              <a:ea typeface="+mn-ea"/>
              <a:cs typeface="Arial" panose="020B0604020202020204" pitchFamily="34" charset="0"/>
            </a:rPr>
            <a:t>2,4%.</a:t>
          </a:r>
          <a:endParaRPr lang="fr-BF" sz="12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fr-FR" sz="1200" b="0" i="0" strike="noStrike">
            <a:solidFill>
              <a:srgbClr val="000000"/>
            </a:solidFill>
            <a:latin typeface="Arial"/>
            <a:cs typeface="Arial"/>
          </a:endParaRPr>
        </a:p>
      </xdr:txBody>
    </xdr:sp>
    <xdr:clientData fLocksWithSheet="0"/>
  </xdr:twoCellAnchor>
  <xdr:twoCellAnchor>
    <xdr:from>
      <xdr:col>7</xdr:col>
      <xdr:colOff>129540</xdr:colOff>
      <xdr:row>60</xdr:row>
      <xdr:rowOff>45720</xdr:rowOff>
    </xdr:from>
    <xdr:to>
      <xdr:col>13</xdr:col>
      <xdr:colOff>697230</xdr:colOff>
      <xdr:row>68</xdr:row>
      <xdr:rowOff>53340</xdr:rowOff>
    </xdr:to>
    <xdr:graphicFrame macro="">
      <xdr:nvGraphicFramePr>
        <xdr:cNvPr id="26" name="Graphique 25">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114300</xdr:colOff>
      <xdr:row>80</xdr:row>
      <xdr:rowOff>19050</xdr:rowOff>
    </xdr:from>
    <xdr:to>
      <xdr:col>13</xdr:col>
      <xdr:colOff>708660</xdr:colOff>
      <xdr:row>115</xdr:row>
      <xdr:rowOff>182880</xdr:rowOff>
    </xdr:to>
    <xdr:graphicFrame macro="">
      <xdr:nvGraphicFramePr>
        <xdr:cNvPr id="27" name="Graphique 26">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22860</xdr:colOff>
      <xdr:row>90</xdr:row>
      <xdr:rowOff>114300</xdr:rowOff>
    </xdr:from>
    <xdr:to>
      <xdr:col>1</xdr:col>
      <xdr:colOff>358140</xdr:colOff>
      <xdr:row>95</xdr:row>
      <xdr:rowOff>76200</xdr:rowOff>
    </xdr:to>
    <xdr:sp macro="" textlink="" fLocksText="0">
      <xdr:nvSpPr>
        <xdr:cNvPr id="28" name="Texte 61">
          <a:extLst>
            <a:ext uri="{FF2B5EF4-FFF2-40B4-BE49-F238E27FC236}">
              <a16:creationId xmlns:a16="http://schemas.microsoft.com/office/drawing/2014/main" id="{00000000-0008-0000-0800-00001C000000}"/>
            </a:ext>
          </a:extLst>
        </xdr:cNvPr>
        <xdr:cNvSpPr txBox="1">
          <a:spLocks noChangeArrowheads="1"/>
        </xdr:cNvSpPr>
      </xdr:nvSpPr>
      <xdr:spPr bwMode="auto">
        <a:xfrm>
          <a:off x="22860" y="19354800"/>
          <a:ext cx="335280" cy="0"/>
        </a:xfrm>
        <a:prstGeom prst="rect">
          <a:avLst/>
        </a:prstGeom>
        <a:solidFill>
          <a:schemeClr val="accent6">
            <a:lumMod val="20000"/>
            <a:lumOff val="80000"/>
          </a:schemeClr>
        </a:solidFill>
        <a:ln w="9525" algn="ctr">
          <a:noFill/>
          <a:miter lim="800000"/>
          <a:headEnd/>
          <a:tailEnd/>
        </a:ln>
        <a:effectLst/>
      </xdr:spPr>
      <xdr:txBody>
        <a:bodyPr vertOverflow="clip" vert="vert270" wrap="square" lIns="36576" tIns="27432"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Ventes</a:t>
          </a:r>
        </a:p>
        <a:p>
          <a:pPr marL="0" marR="0" lvl="0" indent="0" algn="r" defTabSz="914400" rtl="0" eaLnBrk="1" fontAlgn="auto" latinLnBrk="0" hangingPunct="1">
            <a:lnSpc>
              <a:spcPct val="100000"/>
            </a:lnSpc>
            <a:spcBef>
              <a:spcPts val="0"/>
            </a:spcBef>
            <a:spcAft>
              <a:spcPts val="0"/>
            </a:spcAft>
            <a:buClrTx/>
            <a:buSzTx/>
            <a:buFontTx/>
            <a:buNone/>
            <a:tabLst/>
            <a:defRPr sz="1000"/>
          </a:pPr>
          <a:endParaRPr lang="fr-FR" sz="1200" b="1" i="0" strike="noStrike">
            <a:solidFill>
              <a:sysClr val="windowText" lastClr="000000"/>
            </a:solidFill>
            <a:latin typeface="Arial"/>
            <a:ea typeface="+mn-ea"/>
            <a:cs typeface="Arial"/>
          </a:endParaRPr>
        </a:p>
      </xdr:txBody>
    </xdr:sp>
    <xdr:clientData fLocksWithSheet="0"/>
  </xdr:twoCellAnchor>
  <xdr:twoCellAnchor>
    <xdr:from>
      <xdr:col>1</xdr:col>
      <xdr:colOff>14967</xdr:colOff>
      <xdr:row>95</xdr:row>
      <xdr:rowOff>46263</xdr:rowOff>
    </xdr:from>
    <xdr:to>
      <xdr:col>1</xdr:col>
      <xdr:colOff>344532</xdr:colOff>
      <xdr:row>99</xdr:row>
      <xdr:rowOff>167636</xdr:rowOff>
    </xdr:to>
    <xdr:sp macro="" textlink="" fLocksText="0">
      <xdr:nvSpPr>
        <xdr:cNvPr id="29" name="Texte 61">
          <a:extLst>
            <a:ext uri="{FF2B5EF4-FFF2-40B4-BE49-F238E27FC236}">
              <a16:creationId xmlns:a16="http://schemas.microsoft.com/office/drawing/2014/main" id="{00000000-0008-0000-0800-00001D000000}"/>
            </a:ext>
          </a:extLst>
        </xdr:cNvPr>
        <xdr:cNvSpPr txBox="1">
          <a:spLocks noChangeArrowheads="1"/>
        </xdr:cNvSpPr>
      </xdr:nvSpPr>
      <xdr:spPr bwMode="auto">
        <a:xfrm flipV="1">
          <a:off x="14967" y="19354800"/>
          <a:ext cx="329565" cy="0"/>
        </a:xfrm>
        <a:prstGeom prst="rect">
          <a:avLst/>
        </a:prstGeom>
        <a:solidFill>
          <a:schemeClr val="accent6">
            <a:lumMod val="20000"/>
            <a:lumOff val="80000"/>
          </a:schemeClr>
        </a:solidFill>
        <a:ln w="9525" algn="ctr">
          <a:noFill/>
          <a:miter lim="800000"/>
          <a:headEnd/>
          <a:tailEnd/>
        </a:ln>
        <a:effectLst/>
      </xdr:spPr>
      <xdr:txBody>
        <a:bodyPr vertOverflow="clip" vert="vert270" wrap="square" lIns="36576" tIns="27432"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Production</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lang="fr-FR" sz="1200" b="1" i="0" strike="noStrike">
            <a:solidFill>
              <a:sysClr val="windowText" lastClr="000000"/>
            </a:solidFill>
            <a:latin typeface="Arial"/>
            <a:ea typeface="+mn-ea"/>
            <a:cs typeface="Arial"/>
          </a:endParaRPr>
        </a:p>
      </xdr:txBody>
    </xdr:sp>
    <xdr:clientData fLocksWithSheet="0"/>
  </xdr:twoCellAnchor>
  <xdr:twoCellAnchor>
    <xdr:from>
      <xdr:col>1</xdr:col>
      <xdr:colOff>22861</xdr:colOff>
      <xdr:row>99</xdr:row>
      <xdr:rowOff>130628</xdr:rowOff>
    </xdr:from>
    <xdr:to>
      <xdr:col>1</xdr:col>
      <xdr:colOff>358140</xdr:colOff>
      <xdr:row>103</xdr:row>
      <xdr:rowOff>167640</xdr:rowOff>
    </xdr:to>
    <xdr:sp macro="" textlink="" fLocksText="0">
      <xdr:nvSpPr>
        <xdr:cNvPr id="30" name="Texte 61">
          <a:extLst>
            <a:ext uri="{FF2B5EF4-FFF2-40B4-BE49-F238E27FC236}">
              <a16:creationId xmlns:a16="http://schemas.microsoft.com/office/drawing/2014/main" id="{00000000-0008-0000-0800-00001E000000}"/>
            </a:ext>
          </a:extLst>
        </xdr:cNvPr>
        <xdr:cNvSpPr txBox="1">
          <a:spLocks noChangeArrowheads="1"/>
        </xdr:cNvSpPr>
      </xdr:nvSpPr>
      <xdr:spPr bwMode="auto">
        <a:xfrm>
          <a:off x="22861" y="19354800"/>
          <a:ext cx="335279" cy="0"/>
        </a:xfrm>
        <a:prstGeom prst="rect">
          <a:avLst/>
        </a:prstGeom>
        <a:solidFill>
          <a:schemeClr val="accent6">
            <a:lumMod val="20000"/>
            <a:lumOff val="80000"/>
          </a:schemeClr>
        </a:solidFill>
        <a:ln w="9525" algn="ctr">
          <a:noFill/>
          <a:miter lim="800000"/>
          <a:headEnd/>
          <a:tailEnd/>
        </a:ln>
        <a:effectLst/>
      </xdr:spPr>
      <xdr:txBody>
        <a:bodyPr vertOverflow="clip" vert="vert270" wrap="square" lIns="36576" tIns="27432"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Emploi</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lang="fr-FR" sz="1200" b="1" i="0" strike="noStrike">
            <a:solidFill>
              <a:sysClr val="windowText" lastClr="000000"/>
            </a:solidFill>
            <a:latin typeface="Arial"/>
            <a:ea typeface="+mn-ea"/>
            <a:cs typeface="Arial"/>
          </a:endParaRPr>
        </a:p>
      </xdr:txBody>
    </xdr:sp>
    <xdr:clientData fLocksWithSheet="0"/>
  </xdr:twoCellAnchor>
  <xdr:twoCellAnchor>
    <xdr:from>
      <xdr:col>1</xdr:col>
      <xdr:colOff>22857</xdr:colOff>
      <xdr:row>102</xdr:row>
      <xdr:rowOff>184783</xdr:rowOff>
    </xdr:from>
    <xdr:to>
      <xdr:col>1</xdr:col>
      <xdr:colOff>358138</xdr:colOff>
      <xdr:row>110</xdr:row>
      <xdr:rowOff>53342</xdr:rowOff>
    </xdr:to>
    <xdr:sp macro="" textlink="" fLocksText="0">
      <xdr:nvSpPr>
        <xdr:cNvPr id="31" name="Texte 61">
          <a:extLst>
            <a:ext uri="{FF2B5EF4-FFF2-40B4-BE49-F238E27FC236}">
              <a16:creationId xmlns:a16="http://schemas.microsoft.com/office/drawing/2014/main" id="{00000000-0008-0000-0800-00001F000000}"/>
            </a:ext>
          </a:extLst>
        </xdr:cNvPr>
        <xdr:cNvSpPr txBox="1">
          <a:spLocks noChangeArrowheads="1"/>
        </xdr:cNvSpPr>
      </xdr:nvSpPr>
      <xdr:spPr bwMode="auto">
        <a:xfrm rot="5400000">
          <a:off x="190498" y="19187159"/>
          <a:ext cx="0" cy="335281"/>
        </a:xfrm>
        <a:prstGeom prst="rect">
          <a:avLst/>
        </a:prstGeom>
        <a:solidFill>
          <a:schemeClr val="accent6">
            <a:lumMod val="20000"/>
            <a:lumOff val="80000"/>
          </a:schemeClr>
        </a:solidFill>
        <a:ln w="9525" algn="ctr">
          <a:noFill/>
          <a:miter lim="800000"/>
          <a:headEnd/>
          <a:tailEnd/>
        </a:ln>
        <a:effectLst/>
      </xdr:spPr>
      <xdr:txBody>
        <a:bodyPr vertOverflow="clip" vert="vert270" wrap="square" lIns="36576" tIns="27432"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fr-FR" sz="1200" b="1" i="0" strike="noStrike">
              <a:solidFill>
                <a:sysClr val="windowText" lastClr="000000"/>
              </a:solidFill>
              <a:latin typeface="Arial"/>
              <a:ea typeface="+mn-ea"/>
              <a:cs typeface="Arial"/>
            </a:rPr>
            <a:t>Trésorerie</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lang="fr-FR" sz="1200" b="1" i="0" strike="noStrike">
            <a:solidFill>
              <a:sysClr val="windowText" lastClr="000000"/>
            </a:solidFill>
            <a:latin typeface="Arial"/>
            <a:ea typeface="+mn-ea"/>
            <a:cs typeface="Arial"/>
          </a:endParaRPr>
        </a:p>
      </xdr:txBody>
    </xdr:sp>
    <xdr:clientData fLocksWithSheet="0"/>
  </xdr:twoCellAnchor>
  <xdr:twoCellAnchor>
    <xdr:from>
      <xdr:col>1</xdr:col>
      <xdr:colOff>350520</xdr:colOff>
      <xdr:row>90</xdr:row>
      <xdr:rowOff>114300</xdr:rowOff>
    </xdr:from>
    <xdr:to>
      <xdr:col>5</xdr:col>
      <xdr:colOff>426720</xdr:colOff>
      <xdr:row>95</xdr:row>
      <xdr:rowOff>53340</xdr:rowOff>
    </xdr:to>
    <xdr:sp macro="" textlink="" fLocksText="0">
      <xdr:nvSpPr>
        <xdr:cNvPr id="32" name="Texte 61">
          <a:extLst>
            <a:ext uri="{FF2B5EF4-FFF2-40B4-BE49-F238E27FC236}">
              <a16:creationId xmlns:a16="http://schemas.microsoft.com/office/drawing/2014/main" id="{00000000-0008-0000-0800-000020000000}"/>
            </a:ext>
          </a:extLst>
        </xdr:cNvPr>
        <xdr:cNvSpPr txBox="1">
          <a:spLocks noChangeArrowheads="1"/>
        </xdr:cNvSpPr>
      </xdr:nvSpPr>
      <xdr:spPr bwMode="auto">
        <a:xfrm>
          <a:off x="350520" y="19354800"/>
          <a:ext cx="3314700" cy="0"/>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algn="just" rtl="0" eaLnBrk="1" fontAlgn="auto" latinLnBrk="0" hangingPunct="1"/>
          <a:r>
            <a:rPr lang="fr-FR" sz="1200" b="0" i="0">
              <a:effectLst/>
              <a:latin typeface="Arial" panose="020B0604020202020204" pitchFamily="34" charset="0"/>
              <a:ea typeface="+mn-ea"/>
              <a:cs typeface="Arial" panose="020B0604020202020204" pitchFamily="34" charset="0"/>
            </a:rPr>
            <a:t>Au troisième  trimestre 2024, les entreprises ont enregistrées une baisse des recettes comparativement au deuxième trimestre 2024. Au prochain trimestre, les recettes continueraient leur baisse.</a:t>
          </a:r>
          <a:endParaRPr lang="fr-BF" sz="1200" b="0" i="0">
            <a:effectLst/>
            <a:latin typeface="Arial" panose="020B0604020202020204" pitchFamily="34" charset="0"/>
            <a:ea typeface="+mn-ea"/>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fr-FR" sz="1100" b="0" i="0" strike="noStrike">
            <a:solidFill>
              <a:sysClr val="windowText" lastClr="000000"/>
            </a:solidFill>
            <a:latin typeface="Arial"/>
            <a:ea typeface="+mn-ea"/>
            <a:cs typeface="Arial"/>
          </a:endParaRPr>
        </a:p>
      </xdr:txBody>
    </xdr:sp>
    <xdr:clientData fLocksWithSheet="0"/>
  </xdr:twoCellAnchor>
  <xdr:twoCellAnchor>
    <xdr:from>
      <xdr:col>1</xdr:col>
      <xdr:colOff>343988</xdr:colOff>
      <xdr:row>99</xdr:row>
      <xdr:rowOff>182880</xdr:rowOff>
    </xdr:from>
    <xdr:to>
      <xdr:col>5</xdr:col>
      <xdr:colOff>411480</xdr:colOff>
      <xdr:row>104</xdr:row>
      <xdr:rowOff>0</xdr:rowOff>
    </xdr:to>
    <xdr:sp macro="" textlink="" fLocksText="0">
      <xdr:nvSpPr>
        <xdr:cNvPr id="33" name="Texte 61">
          <a:extLst>
            <a:ext uri="{FF2B5EF4-FFF2-40B4-BE49-F238E27FC236}">
              <a16:creationId xmlns:a16="http://schemas.microsoft.com/office/drawing/2014/main" id="{00000000-0008-0000-0800-000021000000}"/>
            </a:ext>
          </a:extLst>
        </xdr:cNvPr>
        <xdr:cNvSpPr txBox="1">
          <a:spLocks noChangeArrowheads="1"/>
        </xdr:cNvSpPr>
      </xdr:nvSpPr>
      <xdr:spPr bwMode="auto">
        <a:xfrm>
          <a:off x="343988" y="19354800"/>
          <a:ext cx="3305992" cy="0"/>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marL="0" indent="0" algn="just" rtl="0" eaLnBrk="1" fontAlgn="auto" latinLnBrk="0" hangingPunct="1"/>
          <a:r>
            <a:rPr lang="fr-FR" sz="1200" b="0" i="0">
              <a:effectLst/>
              <a:latin typeface="Arial" panose="020B0604020202020204" pitchFamily="34" charset="0"/>
              <a:ea typeface="+mn-ea"/>
              <a:cs typeface="Arial" panose="020B0604020202020204" pitchFamily="34" charset="0"/>
            </a:rPr>
            <a:t>Par rapport au deuxième  trimestre 2024, l'emploi a connu une baisse  au troisième trimestre 2024. La baisse se poursuivrait au quatrième trimestre 2024.</a:t>
          </a:r>
          <a:endParaRPr lang="fr-BF" sz="1200" b="0" i="0">
            <a:effectLst/>
            <a:latin typeface="Arial" panose="020B0604020202020204" pitchFamily="34" charset="0"/>
            <a:ea typeface="+mn-ea"/>
            <a:cs typeface="Arial" panose="020B0604020202020204" pitchFamily="34" charset="0"/>
          </a:endParaRPr>
        </a:p>
      </xdr:txBody>
    </xdr:sp>
    <xdr:clientData fLocksWithSheet="0"/>
  </xdr:twoCellAnchor>
  <xdr:twoCellAnchor>
    <xdr:from>
      <xdr:col>1</xdr:col>
      <xdr:colOff>373653</xdr:colOff>
      <xdr:row>104</xdr:row>
      <xdr:rowOff>45720</xdr:rowOff>
    </xdr:from>
    <xdr:to>
      <xdr:col>5</xdr:col>
      <xdr:colOff>392703</xdr:colOff>
      <xdr:row>110</xdr:row>
      <xdr:rowOff>106680</xdr:rowOff>
    </xdr:to>
    <xdr:sp macro="" textlink="" fLocksText="0">
      <xdr:nvSpPr>
        <xdr:cNvPr id="34" name="Texte 61">
          <a:extLst>
            <a:ext uri="{FF2B5EF4-FFF2-40B4-BE49-F238E27FC236}">
              <a16:creationId xmlns:a16="http://schemas.microsoft.com/office/drawing/2014/main" id="{00000000-0008-0000-0800-000022000000}"/>
            </a:ext>
          </a:extLst>
        </xdr:cNvPr>
        <xdr:cNvSpPr txBox="1">
          <a:spLocks noChangeArrowheads="1"/>
        </xdr:cNvSpPr>
      </xdr:nvSpPr>
      <xdr:spPr bwMode="auto">
        <a:xfrm>
          <a:off x="373653" y="19354800"/>
          <a:ext cx="3257550" cy="0"/>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marL="0" indent="0" algn="just" rtl="0" eaLnBrk="1" fontAlgn="auto" latinLnBrk="0" hangingPunct="1"/>
          <a:r>
            <a:rPr lang="fr-FR" sz="1200" b="0" i="0">
              <a:effectLst/>
              <a:latin typeface="Arial" panose="020B0604020202020204" pitchFamily="34" charset="0"/>
              <a:ea typeface="+mn-ea"/>
              <a:cs typeface="Arial" panose="020B0604020202020204" pitchFamily="34" charset="0"/>
            </a:rPr>
            <a:t>La situation de la trésorerie s'est détériorée troisième  trimestre 2024 comparativement à la situation du trimestre passé. Au quatrième trimestre 2024, la situation de la trésorerie ne sera pas meilleure à celle constatée actuellement.</a:t>
          </a:r>
          <a:endParaRPr lang="fr-BF" sz="1200" b="0" i="0">
            <a:effectLst/>
            <a:latin typeface="Arial" panose="020B0604020202020204" pitchFamily="34" charset="0"/>
            <a:ea typeface="+mn-ea"/>
            <a:cs typeface="Arial" panose="020B0604020202020204" pitchFamily="34" charset="0"/>
          </a:endParaRPr>
        </a:p>
      </xdr:txBody>
    </xdr:sp>
    <xdr:clientData fLocksWithSheet="0"/>
  </xdr:twoCellAnchor>
  <xdr:twoCellAnchor>
    <xdr:from>
      <xdr:col>1</xdr:col>
      <xdr:colOff>357324</xdr:colOff>
      <xdr:row>95</xdr:row>
      <xdr:rowOff>105591</xdr:rowOff>
    </xdr:from>
    <xdr:to>
      <xdr:col>5</xdr:col>
      <xdr:colOff>388620</xdr:colOff>
      <xdr:row>99</xdr:row>
      <xdr:rowOff>135528</xdr:rowOff>
    </xdr:to>
    <xdr:sp macro="" textlink="" fLocksText="0">
      <xdr:nvSpPr>
        <xdr:cNvPr id="35" name="Texte 61">
          <a:extLst>
            <a:ext uri="{FF2B5EF4-FFF2-40B4-BE49-F238E27FC236}">
              <a16:creationId xmlns:a16="http://schemas.microsoft.com/office/drawing/2014/main" id="{00000000-0008-0000-0800-000023000000}"/>
            </a:ext>
          </a:extLst>
        </xdr:cNvPr>
        <xdr:cNvSpPr txBox="1">
          <a:spLocks noChangeArrowheads="1"/>
        </xdr:cNvSpPr>
      </xdr:nvSpPr>
      <xdr:spPr bwMode="auto">
        <a:xfrm>
          <a:off x="357324" y="19354800"/>
          <a:ext cx="3269796" cy="0"/>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marL="0" indent="0" algn="just" rtl="0" eaLnBrk="1" fontAlgn="auto" latinLnBrk="0" hangingPunct="1"/>
          <a:r>
            <a:rPr lang="fr-FR" sz="1200" b="0" i="0">
              <a:effectLst/>
              <a:latin typeface="Arial" panose="020B0604020202020204" pitchFamily="34" charset="0"/>
              <a:ea typeface="+mn-ea"/>
              <a:cs typeface="Arial" panose="020B0604020202020204" pitchFamily="34" charset="0"/>
            </a:rPr>
            <a:t>Au troisème  trimestre 2024,  la production a connu une baisse par rapport   au deuxième trimestre 2024. Au quatrième timestre 2024, la baisse amorcé se poursuivrait.</a:t>
          </a:r>
          <a:endParaRPr lang="fr-BF" sz="1200" b="0" i="0">
            <a:effectLst/>
            <a:latin typeface="Arial" panose="020B0604020202020204" pitchFamily="34" charset="0"/>
            <a:ea typeface="+mn-ea"/>
            <a:cs typeface="Arial" panose="020B0604020202020204" pitchFamily="34" charset="0"/>
          </a:endParaRPr>
        </a:p>
      </xdr:txBody>
    </xdr:sp>
    <xdr:clientData fLocksWithSheet="0"/>
  </xdr:twoCellAnchor>
  <xdr:twoCellAnchor>
    <xdr:from>
      <xdr:col>7</xdr:col>
      <xdr:colOff>91440</xdr:colOff>
      <xdr:row>15</xdr:row>
      <xdr:rowOff>68580</xdr:rowOff>
    </xdr:from>
    <xdr:to>
      <xdr:col>13</xdr:col>
      <xdr:colOff>697230</xdr:colOff>
      <xdr:row>25</xdr:row>
      <xdr:rowOff>68580</xdr:rowOff>
    </xdr:to>
    <xdr:graphicFrame macro="">
      <xdr:nvGraphicFramePr>
        <xdr:cNvPr id="36" name="Graphique 35">
          <a:extLst>
            <a:ext uri="{FF2B5EF4-FFF2-40B4-BE49-F238E27FC236}">
              <a16:creationId xmlns:a16="http://schemas.microsoft.com/office/drawing/2014/main" id="{00000000-0008-0000-0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62753</xdr:colOff>
      <xdr:row>52</xdr:row>
      <xdr:rowOff>198120</xdr:rowOff>
    </xdr:from>
    <xdr:to>
      <xdr:col>1</xdr:col>
      <xdr:colOff>872490</xdr:colOff>
      <xdr:row>53</xdr:row>
      <xdr:rowOff>192741</xdr:rowOff>
    </xdr:to>
    <xdr:sp macro="" textlink="" fLocksText="0">
      <xdr:nvSpPr>
        <xdr:cNvPr id="37" name="Texte 61">
          <a:extLst>
            <a:ext uri="{FF2B5EF4-FFF2-40B4-BE49-F238E27FC236}">
              <a16:creationId xmlns:a16="http://schemas.microsoft.com/office/drawing/2014/main" id="{00000000-0008-0000-0800-000025000000}"/>
            </a:ext>
          </a:extLst>
        </xdr:cNvPr>
        <xdr:cNvSpPr txBox="1">
          <a:spLocks noChangeArrowheads="1"/>
        </xdr:cNvSpPr>
      </xdr:nvSpPr>
      <xdr:spPr bwMode="auto">
        <a:xfrm>
          <a:off x="62753" y="11961495"/>
          <a:ext cx="743062" cy="223221"/>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Trim</a:t>
          </a:r>
        </a:p>
      </xdr:txBody>
    </xdr:sp>
    <xdr:clientData fLocksWithSheet="0"/>
  </xdr:twoCellAnchor>
  <xdr:twoCellAnchor>
    <xdr:from>
      <xdr:col>1</xdr:col>
      <xdr:colOff>53788</xdr:colOff>
      <xdr:row>55</xdr:row>
      <xdr:rowOff>160021</xdr:rowOff>
    </xdr:from>
    <xdr:to>
      <xdr:col>1</xdr:col>
      <xdr:colOff>986118</xdr:colOff>
      <xdr:row>56</xdr:row>
      <xdr:rowOff>138954</xdr:rowOff>
    </xdr:to>
    <xdr:sp macro="" textlink="" fLocksText="0">
      <xdr:nvSpPr>
        <xdr:cNvPr id="38" name="Texte 61">
          <a:extLst>
            <a:ext uri="{FF2B5EF4-FFF2-40B4-BE49-F238E27FC236}">
              <a16:creationId xmlns:a16="http://schemas.microsoft.com/office/drawing/2014/main" id="{00000000-0008-0000-0800-000026000000}"/>
            </a:ext>
          </a:extLst>
        </xdr:cNvPr>
        <xdr:cNvSpPr txBox="1">
          <a:spLocks noChangeArrowheads="1"/>
        </xdr:cNvSpPr>
      </xdr:nvSpPr>
      <xdr:spPr bwMode="auto">
        <a:xfrm>
          <a:off x="53788" y="12618721"/>
          <a:ext cx="751355" cy="207533"/>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An</a:t>
          </a:r>
        </a:p>
      </xdr:txBody>
    </xdr:sp>
    <xdr:clientData fLocksWithSheet="0"/>
  </xdr:twoCellAnchor>
  <xdr:twoCellAnchor>
    <xdr:from>
      <xdr:col>1</xdr:col>
      <xdr:colOff>58271</xdr:colOff>
      <xdr:row>34</xdr:row>
      <xdr:rowOff>45720</xdr:rowOff>
    </xdr:from>
    <xdr:to>
      <xdr:col>1</xdr:col>
      <xdr:colOff>1013012</xdr:colOff>
      <xdr:row>35</xdr:row>
      <xdr:rowOff>40342</xdr:rowOff>
    </xdr:to>
    <xdr:sp macro="" textlink="" fLocksText="0">
      <xdr:nvSpPr>
        <xdr:cNvPr id="39" name="Texte 61">
          <a:extLst>
            <a:ext uri="{FF2B5EF4-FFF2-40B4-BE49-F238E27FC236}">
              <a16:creationId xmlns:a16="http://schemas.microsoft.com/office/drawing/2014/main" id="{00000000-0008-0000-0800-000027000000}"/>
            </a:ext>
          </a:extLst>
        </xdr:cNvPr>
        <xdr:cNvSpPr txBox="1">
          <a:spLocks noChangeArrowheads="1"/>
        </xdr:cNvSpPr>
      </xdr:nvSpPr>
      <xdr:spPr bwMode="auto">
        <a:xfrm>
          <a:off x="58271" y="7713345"/>
          <a:ext cx="754716" cy="223222"/>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An</a:t>
          </a:r>
        </a:p>
      </xdr:txBody>
    </xdr:sp>
    <xdr:clientData fLocksWithSheet="0"/>
  </xdr:twoCellAnchor>
  <xdr:twoCellAnchor>
    <xdr:from>
      <xdr:col>1</xdr:col>
      <xdr:colOff>58271</xdr:colOff>
      <xdr:row>31</xdr:row>
      <xdr:rowOff>895</xdr:rowOff>
    </xdr:from>
    <xdr:to>
      <xdr:col>2</xdr:col>
      <xdr:colOff>2689</xdr:colOff>
      <xdr:row>32</xdr:row>
      <xdr:rowOff>129540</xdr:rowOff>
    </xdr:to>
    <xdr:sp macro="" textlink="" fLocksText="0">
      <xdr:nvSpPr>
        <xdr:cNvPr id="40" name="Texte 61">
          <a:extLst>
            <a:ext uri="{FF2B5EF4-FFF2-40B4-BE49-F238E27FC236}">
              <a16:creationId xmlns:a16="http://schemas.microsoft.com/office/drawing/2014/main" id="{00000000-0008-0000-0800-000028000000}"/>
            </a:ext>
          </a:extLst>
        </xdr:cNvPr>
        <xdr:cNvSpPr txBox="1">
          <a:spLocks noChangeArrowheads="1"/>
        </xdr:cNvSpPr>
      </xdr:nvSpPr>
      <xdr:spPr bwMode="auto">
        <a:xfrm>
          <a:off x="58271" y="6954145"/>
          <a:ext cx="754043" cy="385820"/>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Trim</a:t>
          </a:r>
        </a:p>
      </xdr:txBody>
    </xdr:sp>
    <xdr:clientData fLocksWithSheet="0"/>
  </xdr:twoCellAnchor>
  <xdr:twoCellAnchor>
    <xdr:from>
      <xdr:col>1</xdr:col>
      <xdr:colOff>139700</xdr:colOff>
      <xdr:row>74</xdr:row>
      <xdr:rowOff>5714</xdr:rowOff>
    </xdr:from>
    <xdr:to>
      <xdr:col>2</xdr:col>
      <xdr:colOff>180975</xdr:colOff>
      <xdr:row>75</xdr:row>
      <xdr:rowOff>14605</xdr:rowOff>
    </xdr:to>
    <xdr:sp macro="" textlink="" fLocksText="0">
      <xdr:nvSpPr>
        <xdr:cNvPr id="41" name="Texte 61">
          <a:extLst>
            <a:ext uri="{FF2B5EF4-FFF2-40B4-BE49-F238E27FC236}">
              <a16:creationId xmlns:a16="http://schemas.microsoft.com/office/drawing/2014/main" id="{00000000-0008-0000-0800-000029000000}"/>
            </a:ext>
          </a:extLst>
        </xdr:cNvPr>
        <xdr:cNvSpPr txBox="1">
          <a:spLocks noChangeArrowheads="1"/>
        </xdr:cNvSpPr>
      </xdr:nvSpPr>
      <xdr:spPr bwMode="auto">
        <a:xfrm>
          <a:off x="139700" y="16722089"/>
          <a:ext cx="850900" cy="237491"/>
        </a:xfrm>
        <a:prstGeom prst="rect">
          <a:avLst/>
        </a:prstGeom>
        <a:no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Trim</a:t>
          </a:r>
        </a:p>
      </xdr:txBody>
    </xdr:sp>
    <xdr:clientData fLocksWithSheet="0"/>
  </xdr:twoCellAnchor>
  <xdr:twoCellAnchor>
    <xdr:from>
      <xdr:col>1</xdr:col>
      <xdr:colOff>225426</xdr:colOff>
      <xdr:row>75</xdr:row>
      <xdr:rowOff>202565</xdr:rowOff>
    </xdr:from>
    <xdr:to>
      <xdr:col>2</xdr:col>
      <xdr:colOff>149226</xdr:colOff>
      <xdr:row>77</xdr:row>
      <xdr:rowOff>19050</xdr:rowOff>
    </xdr:to>
    <xdr:sp macro="" textlink="" fLocksText="0">
      <xdr:nvSpPr>
        <xdr:cNvPr id="42" name="Texte 61">
          <a:extLst>
            <a:ext uri="{FF2B5EF4-FFF2-40B4-BE49-F238E27FC236}">
              <a16:creationId xmlns:a16="http://schemas.microsoft.com/office/drawing/2014/main" id="{00000000-0008-0000-0800-00002A000000}"/>
            </a:ext>
          </a:extLst>
        </xdr:cNvPr>
        <xdr:cNvSpPr txBox="1">
          <a:spLocks noChangeArrowheads="1"/>
        </xdr:cNvSpPr>
      </xdr:nvSpPr>
      <xdr:spPr bwMode="auto">
        <a:xfrm>
          <a:off x="225426" y="17147540"/>
          <a:ext cx="733425" cy="245110"/>
        </a:xfrm>
        <a:prstGeom prst="rect">
          <a:avLst/>
        </a:prstGeom>
        <a:noFill/>
        <a:ln w="9525" algn="ctr">
          <a:no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An</a:t>
          </a:r>
        </a:p>
      </xdr:txBody>
    </xdr:sp>
    <xdr:clientData fLocksWithSheet="0"/>
  </xdr:twoCellAnchor>
  <xdr:twoCellAnchor>
    <xdr:from>
      <xdr:col>7</xdr:col>
      <xdr:colOff>121920</xdr:colOff>
      <xdr:row>74</xdr:row>
      <xdr:rowOff>41275</xdr:rowOff>
    </xdr:from>
    <xdr:to>
      <xdr:col>8</xdr:col>
      <xdr:colOff>548752</xdr:colOff>
      <xdr:row>75</xdr:row>
      <xdr:rowOff>38100</xdr:rowOff>
    </xdr:to>
    <xdr:sp macro="" textlink="" fLocksText="0">
      <xdr:nvSpPr>
        <xdr:cNvPr id="43" name="Texte 61">
          <a:extLst>
            <a:ext uri="{FF2B5EF4-FFF2-40B4-BE49-F238E27FC236}">
              <a16:creationId xmlns:a16="http://schemas.microsoft.com/office/drawing/2014/main" id="{00000000-0008-0000-0800-00002B000000}"/>
            </a:ext>
          </a:extLst>
        </xdr:cNvPr>
        <xdr:cNvSpPr txBox="1">
          <a:spLocks noChangeArrowheads="1"/>
        </xdr:cNvSpPr>
      </xdr:nvSpPr>
      <xdr:spPr bwMode="auto">
        <a:xfrm>
          <a:off x="4979670" y="16757650"/>
          <a:ext cx="1122157" cy="225425"/>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 Trim</a:t>
          </a:r>
        </a:p>
      </xdr:txBody>
    </xdr:sp>
    <xdr:clientData fLocksWithSheet="0"/>
  </xdr:twoCellAnchor>
  <xdr:twoCellAnchor>
    <xdr:from>
      <xdr:col>7</xdr:col>
      <xdr:colOff>137160</xdr:colOff>
      <xdr:row>76</xdr:row>
      <xdr:rowOff>0</xdr:rowOff>
    </xdr:from>
    <xdr:to>
      <xdr:col>8</xdr:col>
      <xdr:colOff>537882</xdr:colOff>
      <xdr:row>77</xdr:row>
      <xdr:rowOff>53788</xdr:rowOff>
    </xdr:to>
    <xdr:sp macro="" textlink="" fLocksText="0">
      <xdr:nvSpPr>
        <xdr:cNvPr id="44" name="Texte 61">
          <a:extLst>
            <a:ext uri="{FF2B5EF4-FFF2-40B4-BE49-F238E27FC236}">
              <a16:creationId xmlns:a16="http://schemas.microsoft.com/office/drawing/2014/main" id="{00000000-0008-0000-0800-00002C000000}"/>
            </a:ext>
          </a:extLst>
        </xdr:cNvPr>
        <xdr:cNvSpPr txBox="1">
          <a:spLocks noChangeArrowheads="1"/>
        </xdr:cNvSpPr>
      </xdr:nvSpPr>
      <xdr:spPr bwMode="auto">
        <a:xfrm>
          <a:off x="4994910" y="17173575"/>
          <a:ext cx="1096047" cy="253813"/>
        </a:xfrm>
        <a:prstGeom prst="rect">
          <a:avLst/>
        </a:prstGeom>
        <a:noFill/>
        <a:ln w="9525" algn="ctr">
          <a:solidFill>
            <a:srgbClr val="00B050"/>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 An</a:t>
          </a:r>
        </a:p>
      </xdr:txBody>
    </xdr:sp>
    <xdr:clientData fLocksWithSheet="0"/>
  </xdr:twoCellAnchor>
  <xdr:twoCellAnchor>
    <xdr:from>
      <xdr:col>7</xdr:col>
      <xdr:colOff>110490</xdr:colOff>
      <xdr:row>53</xdr:row>
      <xdr:rowOff>220980</xdr:rowOff>
    </xdr:from>
    <xdr:to>
      <xdr:col>8</xdr:col>
      <xdr:colOff>623047</xdr:colOff>
      <xdr:row>54</xdr:row>
      <xdr:rowOff>209550</xdr:rowOff>
    </xdr:to>
    <xdr:sp macro="" textlink="" fLocksText="0">
      <xdr:nvSpPr>
        <xdr:cNvPr id="45" name="Texte 61">
          <a:extLst>
            <a:ext uri="{FF2B5EF4-FFF2-40B4-BE49-F238E27FC236}">
              <a16:creationId xmlns:a16="http://schemas.microsoft.com/office/drawing/2014/main" id="{00000000-0008-0000-0800-00002D000000}"/>
            </a:ext>
          </a:extLst>
        </xdr:cNvPr>
        <xdr:cNvSpPr txBox="1">
          <a:spLocks noChangeArrowheads="1"/>
        </xdr:cNvSpPr>
      </xdr:nvSpPr>
      <xdr:spPr bwMode="auto">
        <a:xfrm>
          <a:off x="4968240" y="12212955"/>
          <a:ext cx="1207882" cy="226695"/>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Trim</a:t>
          </a:r>
        </a:p>
      </xdr:txBody>
    </xdr:sp>
    <xdr:clientData fLocksWithSheet="0"/>
  </xdr:twoCellAnchor>
  <xdr:twoCellAnchor>
    <xdr:from>
      <xdr:col>7</xdr:col>
      <xdr:colOff>114300</xdr:colOff>
      <xdr:row>56</xdr:row>
      <xdr:rowOff>30480</xdr:rowOff>
    </xdr:from>
    <xdr:to>
      <xdr:col>8</xdr:col>
      <xdr:colOff>632013</xdr:colOff>
      <xdr:row>57</xdr:row>
      <xdr:rowOff>53788</xdr:rowOff>
    </xdr:to>
    <xdr:sp macro="" textlink="" fLocksText="0">
      <xdr:nvSpPr>
        <xdr:cNvPr id="46" name="Texte 61">
          <a:extLst>
            <a:ext uri="{FF2B5EF4-FFF2-40B4-BE49-F238E27FC236}">
              <a16:creationId xmlns:a16="http://schemas.microsoft.com/office/drawing/2014/main" id="{00000000-0008-0000-0800-00002E000000}"/>
            </a:ext>
          </a:extLst>
        </xdr:cNvPr>
        <xdr:cNvSpPr txBox="1">
          <a:spLocks noChangeArrowheads="1"/>
        </xdr:cNvSpPr>
      </xdr:nvSpPr>
      <xdr:spPr bwMode="auto">
        <a:xfrm>
          <a:off x="4972050" y="12717780"/>
          <a:ext cx="1213038" cy="251908"/>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An</a:t>
          </a:r>
        </a:p>
      </xdr:txBody>
    </xdr:sp>
    <xdr:clientData fLocksWithSheet="0"/>
  </xdr:twoCellAnchor>
  <xdr:twoCellAnchor>
    <xdr:from>
      <xdr:col>7</xdr:col>
      <xdr:colOff>80010</xdr:colOff>
      <xdr:row>34</xdr:row>
      <xdr:rowOff>0</xdr:rowOff>
    </xdr:from>
    <xdr:to>
      <xdr:col>8</xdr:col>
      <xdr:colOff>533400</xdr:colOff>
      <xdr:row>35</xdr:row>
      <xdr:rowOff>0</xdr:rowOff>
    </xdr:to>
    <xdr:sp macro="" textlink="" fLocksText="0">
      <xdr:nvSpPr>
        <xdr:cNvPr id="47" name="Texte 61">
          <a:extLst>
            <a:ext uri="{FF2B5EF4-FFF2-40B4-BE49-F238E27FC236}">
              <a16:creationId xmlns:a16="http://schemas.microsoft.com/office/drawing/2014/main" id="{00000000-0008-0000-0800-00002F000000}"/>
            </a:ext>
          </a:extLst>
        </xdr:cNvPr>
        <xdr:cNvSpPr txBox="1">
          <a:spLocks noChangeArrowheads="1"/>
        </xdr:cNvSpPr>
      </xdr:nvSpPr>
      <xdr:spPr bwMode="auto">
        <a:xfrm>
          <a:off x="4937760" y="7667625"/>
          <a:ext cx="1148715" cy="228600"/>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An</a:t>
          </a:r>
        </a:p>
      </xdr:txBody>
    </xdr:sp>
    <xdr:clientData fLocksWithSheet="0"/>
  </xdr:twoCellAnchor>
  <xdr:twoCellAnchor>
    <xdr:from>
      <xdr:col>7</xdr:col>
      <xdr:colOff>80011</xdr:colOff>
      <xdr:row>32</xdr:row>
      <xdr:rowOff>40342</xdr:rowOff>
    </xdr:from>
    <xdr:to>
      <xdr:col>8</xdr:col>
      <xdr:colOff>533401</xdr:colOff>
      <xdr:row>33</xdr:row>
      <xdr:rowOff>41910</xdr:rowOff>
    </xdr:to>
    <xdr:sp macro="" textlink="" fLocksText="0">
      <xdr:nvSpPr>
        <xdr:cNvPr id="48" name="Texte 61">
          <a:extLst>
            <a:ext uri="{FF2B5EF4-FFF2-40B4-BE49-F238E27FC236}">
              <a16:creationId xmlns:a16="http://schemas.microsoft.com/office/drawing/2014/main" id="{00000000-0008-0000-0800-000030000000}"/>
            </a:ext>
          </a:extLst>
        </xdr:cNvPr>
        <xdr:cNvSpPr txBox="1">
          <a:spLocks noChangeArrowheads="1"/>
        </xdr:cNvSpPr>
      </xdr:nvSpPr>
      <xdr:spPr bwMode="auto">
        <a:xfrm>
          <a:off x="4937761" y="7250767"/>
          <a:ext cx="1148715" cy="230168"/>
        </a:xfrm>
        <a:prstGeom prst="rect">
          <a:avLst/>
        </a:prstGeom>
        <a:noFill/>
        <a:ln w="9525" algn="ctr">
          <a:solidFill>
            <a:srgbClr val="288D23"/>
          </a:solidFill>
          <a:miter lim="800000"/>
          <a:headEnd/>
          <a:tailEnd/>
        </a:ln>
        <a:effectLst/>
      </xdr:spPr>
      <xdr:txBody>
        <a:bodyPr vertOverflow="clip" wrap="square" lIns="36576" tIns="27432" rIns="36576"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fr-FR" sz="1100" b="1" i="0" strike="noStrike">
              <a:solidFill>
                <a:schemeClr val="accent6">
                  <a:lumMod val="75000"/>
                </a:schemeClr>
              </a:solidFill>
              <a:latin typeface="Arial"/>
              <a:ea typeface="+mn-ea"/>
              <a:cs typeface="Arial"/>
            </a:rPr>
            <a:t>Gliss. Trim</a:t>
          </a:r>
        </a:p>
      </xdr:txBody>
    </xdr:sp>
    <xdr:clientData fLocksWithSheet="0"/>
  </xdr:twoCellAnchor>
  <xdr:twoCellAnchor editAs="oneCell">
    <xdr:from>
      <xdr:col>7</xdr:col>
      <xdr:colOff>129540</xdr:colOff>
      <xdr:row>58</xdr:row>
      <xdr:rowOff>6350</xdr:rowOff>
    </xdr:from>
    <xdr:to>
      <xdr:col>8</xdr:col>
      <xdr:colOff>625475</xdr:colOff>
      <xdr:row>59</xdr:row>
      <xdr:rowOff>209550</xdr:rowOff>
    </xdr:to>
    <xdr:pic>
      <xdr:nvPicPr>
        <xdr:cNvPr id="49" name="Image 48">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987290" y="13150850"/>
          <a:ext cx="1191260" cy="403225"/>
        </a:xfrm>
        <a:prstGeom prst="rect">
          <a:avLst/>
        </a:prstGeom>
        <a:ln>
          <a:solidFill>
            <a:srgbClr val="288D23"/>
          </a:solidFill>
        </a:ln>
      </xdr:spPr>
    </xdr:pic>
    <xdr:clientData/>
  </xdr:twoCellAnchor>
  <xdr:twoCellAnchor editAs="oneCell">
    <xdr:from>
      <xdr:col>7</xdr:col>
      <xdr:colOff>83821</xdr:colOff>
      <xdr:row>29</xdr:row>
      <xdr:rowOff>27569</xdr:rowOff>
    </xdr:from>
    <xdr:to>
      <xdr:col>8</xdr:col>
      <xdr:colOff>509905</xdr:colOff>
      <xdr:row>30</xdr:row>
      <xdr:rowOff>247228</xdr:rowOff>
    </xdr:to>
    <xdr:pic>
      <xdr:nvPicPr>
        <xdr:cNvPr id="50" name="Image 49">
          <a:extLst>
            <a:ext uri="{FF2B5EF4-FFF2-40B4-BE49-F238E27FC236}">
              <a16:creationId xmlns:a16="http://schemas.microsoft.com/office/drawing/2014/main" id="{00000000-0008-0000-0800-00003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941571" y="6504569"/>
          <a:ext cx="1121409" cy="438734"/>
        </a:xfrm>
        <a:prstGeom prst="rect">
          <a:avLst/>
        </a:prstGeom>
        <a:ln>
          <a:solidFill>
            <a:srgbClr val="288D23"/>
          </a:solidFill>
        </a:ln>
      </xdr:spPr>
    </xdr:pic>
    <xdr:clientData/>
  </xdr:twoCellAnchor>
  <xdr:twoCellAnchor editAs="oneCell">
    <xdr:from>
      <xdr:col>7</xdr:col>
      <xdr:colOff>110490</xdr:colOff>
      <xdr:row>45</xdr:row>
      <xdr:rowOff>102870</xdr:rowOff>
    </xdr:from>
    <xdr:to>
      <xdr:col>8</xdr:col>
      <xdr:colOff>631825</xdr:colOff>
      <xdr:row>48</xdr:row>
      <xdr:rowOff>129954</xdr:rowOff>
    </xdr:to>
    <xdr:pic>
      <xdr:nvPicPr>
        <xdr:cNvPr id="51" name="Image 50">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968240" y="10266045"/>
          <a:ext cx="1216660" cy="712884"/>
        </a:xfrm>
        <a:prstGeom prst="rect">
          <a:avLst/>
        </a:prstGeom>
        <a:ln>
          <a:solidFill>
            <a:srgbClr val="288D23"/>
          </a:solidFill>
        </a:ln>
      </xdr:spPr>
    </xdr:pic>
    <xdr:clientData/>
  </xdr:twoCellAnchor>
  <xdr:twoCellAnchor editAs="oneCell">
    <xdr:from>
      <xdr:col>7</xdr:col>
      <xdr:colOff>129540</xdr:colOff>
      <xdr:row>71</xdr:row>
      <xdr:rowOff>85165</xdr:rowOff>
    </xdr:from>
    <xdr:to>
      <xdr:col>8</xdr:col>
      <xdr:colOff>342901</xdr:colOff>
      <xdr:row>73</xdr:row>
      <xdr:rowOff>187587</xdr:rowOff>
    </xdr:to>
    <xdr:pic>
      <xdr:nvPicPr>
        <xdr:cNvPr id="52" name="Image 51">
          <a:extLst>
            <a:ext uri="{FF2B5EF4-FFF2-40B4-BE49-F238E27FC236}">
              <a16:creationId xmlns:a16="http://schemas.microsoft.com/office/drawing/2014/main" id="{00000000-0008-0000-0800-000034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987290" y="16115740"/>
          <a:ext cx="908686" cy="559622"/>
        </a:xfrm>
        <a:prstGeom prst="rect">
          <a:avLst/>
        </a:prstGeom>
        <a:ln>
          <a:solidFill>
            <a:srgbClr val="00B050"/>
          </a:solidFill>
        </a:ln>
      </xdr:spPr>
    </xdr:pic>
    <xdr:clientData/>
  </xdr:twoCellAnchor>
  <xdr:twoCellAnchor editAs="oneCell">
    <xdr:from>
      <xdr:col>8</xdr:col>
      <xdr:colOff>413658</xdr:colOff>
      <xdr:row>71</xdr:row>
      <xdr:rowOff>81644</xdr:rowOff>
    </xdr:from>
    <xdr:to>
      <xdr:col>9</xdr:col>
      <xdr:colOff>433835</xdr:colOff>
      <xdr:row>73</xdr:row>
      <xdr:rowOff>187235</xdr:rowOff>
    </xdr:to>
    <xdr:pic>
      <xdr:nvPicPr>
        <xdr:cNvPr id="53" name="Image 52">
          <a:extLst>
            <a:ext uri="{FF2B5EF4-FFF2-40B4-BE49-F238E27FC236}">
              <a16:creationId xmlns:a16="http://schemas.microsoft.com/office/drawing/2014/main" id="{00000000-0008-0000-0800-000035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5966733" y="16112219"/>
          <a:ext cx="715502" cy="562791"/>
        </a:xfrm>
        <a:prstGeom prst="rect">
          <a:avLst/>
        </a:prstGeom>
        <a:ln>
          <a:solidFill>
            <a:srgbClr val="288D23"/>
          </a:solidFill>
        </a:ln>
      </xdr:spPr>
    </xdr:pic>
    <xdr:clientData/>
  </xdr:twoCellAnchor>
  <xdr:twoCellAnchor>
    <xdr:from>
      <xdr:col>5</xdr:col>
      <xdr:colOff>396240</xdr:colOff>
      <xdr:row>90</xdr:row>
      <xdr:rowOff>114300</xdr:rowOff>
    </xdr:from>
    <xdr:to>
      <xdr:col>13</xdr:col>
      <xdr:colOff>714039</xdr:colOff>
      <xdr:row>113</xdr:row>
      <xdr:rowOff>172402</xdr:rowOff>
    </xdr:to>
    <xdr:graphicFrame macro="">
      <xdr:nvGraphicFramePr>
        <xdr:cNvPr id="54" name="Graphique 53">
          <a:extLst>
            <a:ext uri="{FF2B5EF4-FFF2-40B4-BE49-F238E27FC236}">
              <a16:creationId xmlns:a16="http://schemas.microsoft.com/office/drawing/2014/main" id="{00000000-0008-0000-08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39733</xdr:colOff>
      <xdr:row>36</xdr:row>
      <xdr:rowOff>672</xdr:rowOff>
    </xdr:from>
    <xdr:to>
      <xdr:col>7</xdr:col>
      <xdr:colOff>22860</xdr:colOff>
      <xdr:row>43</xdr:row>
      <xdr:rowOff>209103</xdr:rowOff>
    </xdr:to>
    <xdr:graphicFrame macro="">
      <xdr:nvGraphicFramePr>
        <xdr:cNvPr id="55" name="Graphique 54">
          <a:extLst>
            <a:ext uri="{FF2B5EF4-FFF2-40B4-BE49-F238E27FC236}">
              <a16:creationId xmlns:a16="http://schemas.microsoft.com/office/drawing/2014/main" id="{00000000-0008-0000-08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45721</xdr:colOff>
      <xdr:row>12</xdr:row>
      <xdr:rowOff>114299</xdr:rowOff>
    </xdr:from>
    <xdr:to>
      <xdr:col>7</xdr:col>
      <xdr:colOff>22861</xdr:colOff>
      <xdr:row>15</xdr:row>
      <xdr:rowOff>19050</xdr:rowOff>
    </xdr:to>
    <xdr:sp macro="" textlink="">
      <xdr:nvSpPr>
        <xdr:cNvPr id="56" name="ZoneTexte 55">
          <a:extLst>
            <a:ext uri="{FF2B5EF4-FFF2-40B4-BE49-F238E27FC236}">
              <a16:creationId xmlns:a16="http://schemas.microsoft.com/office/drawing/2014/main" id="{00000000-0008-0000-0800-000038000000}"/>
            </a:ext>
          </a:extLst>
        </xdr:cNvPr>
        <xdr:cNvSpPr txBox="1"/>
      </xdr:nvSpPr>
      <xdr:spPr>
        <a:xfrm>
          <a:off x="45721" y="2819399"/>
          <a:ext cx="4834890" cy="59055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rtl="0" eaLnBrk="1" fontAlgn="auto" latinLnBrk="0" hangingPunct="1">
            <a:lnSpc>
              <a:spcPct val="100000"/>
            </a:lnSpc>
            <a:spcBef>
              <a:spcPts val="0"/>
            </a:spcBef>
            <a:spcAft>
              <a:spcPts val="0"/>
            </a:spcAft>
            <a:buClrTx/>
            <a:buSzTx/>
            <a:buFontTx/>
            <a:buNone/>
            <a:tabLst/>
            <a:defRPr/>
          </a:pPr>
          <a:r>
            <a:rPr lang="fr-FR" sz="1100" b="1" i="0">
              <a:solidFill>
                <a:schemeClr val="dk1"/>
              </a:solidFill>
              <a:effectLst/>
              <a:latin typeface="Arial" panose="020B0604020202020204" pitchFamily="34" charset="0"/>
              <a:ea typeface="+mn-ea"/>
              <a:cs typeface="Arial" panose="020B0604020202020204" pitchFamily="34" charset="0"/>
            </a:rPr>
            <a:t>Par rapport au même trimestre de l’année précédente, le volume de la production connait également une hausse de 9,1%.</a:t>
          </a:r>
        </a:p>
        <a:p>
          <a:endParaRPr lang="fr-BF" sz="1100"/>
        </a:p>
      </xdr:txBody>
    </xdr:sp>
    <xdr:clientData/>
  </xdr:twoCellAnchor>
  <xdr:twoCellAnchor>
    <xdr:from>
      <xdr:col>7</xdr:col>
      <xdr:colOff>83128</xdr:colOff>
      <xdr:row>12</xdr:row>
      <xdr:rowOff>121920</xdr:rowOff>
    </xdr:from>
    <xdr:to>
      <xdr:col>13</xdr:col>
      <xdr:colOff>685800</xdr:colOff>
      <xdr:row>15</xdr:row>
      <xdr:rowOff>62344</xdr:rowOff>
    </xdr:to>
    <xdr:sp macro="" textlink="">
      <xdr:nvSpPr>
        <xdr:cNvPr id="57" name="ZoneTexte 56">
          <a:extLst>
            <a:ext uri="{FF2B5EF4-FFF2-40B4-BE49-F238E27FC236}">
              <a16:creationId xmlns:a16="http://schemas.microsoft.com/office/drawing/2014/main" id="{00000000-0008-0000-0800-000039000000}"/>
            </a:ext>
          </a:extLst>
        </xdr:cNvPr>
        <xdr:cNvSpPr txBox="1"/>
      </xdr:nvSpPr>
      <xdr:spPr>
        <a:xfrm>
          <a:off x="4940878" y="2827020"/>
          <a:ext cx="4774622" cy="62622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rtl="0" eaLnBrk="1" fontAlgn="auto" latinLnBrk="0" hangingPunct="1">
            <a:lnSpc>
              <a:spcPct val="100000"/>
            </a:lnSpc>
            <a:spcBef>
              <a:spcPts val="0"/>
            </a:spcBef>
            <a:spcAft>
              <a:spcPts val="0"/>
            </a:spcAft>
            <a:buClrTx/>
            <a:buSzTx/>
            <a:buFontTx/>
            <a:buNone/>
            <a:tabLst/>
            <a:defRPr/>
          </a:pPr>
          <a:r>
            <a:rPr lang="fr-FR" sz="1100" b="1" i="0">
              <a:solidFill>
                <a:schemeClr val="dk1"/>
              </a:solidFill>
              <a:effectLst/>
              <a:latin typeface="Arial" panose="020B0604020202020204" pitchFamily="34" charset="0"/>
              <a:ea typeface="+mn-ea"/>
              <a:cs typeface="Arial" panose="020B0604020202020204" pitchFamily="34" charset="0"/>
            </a:rPr>
            <a:t>Comparativement au même trimestre de l’année précédente, les prix de production des produits industriels enregistrent une hausse de 21,3%.</a:t>
          </a:r>
        </a:p>
        <a:p>
          <a:endParaRPr lang="fr-BF" sz="1100"/>
        </a:p>
      </xdr:txBody>
    </xdr:sp>
    <xdr:clientData/>
  </xdr:twoCellAnchor>
  <xdr:twoCellAnchor>
    <xdr:from>
      <xdr:col>6</xdr:col>
      <xdr:colOff>876300</xdr:colOff>
      <xdr:row>13</xdr:row>
      <xdr:rowOff>102871</xdr:rowOff>
    </xdr:from>
    <xdr:to>
      <xdr:col>7</xdr:col>
      <xdr:colOff>41909</xdr:colOff>
      <xdr:row>13</xdr:row>
      <xdr:rowOff>148590</xdr:rowOff>
    </xdr:to>
    <xdr:sp macro="" textlink="">
      <xdr:nvSpPr>
        <xdr:cNvPr id="58" name="ZoneTexte 57">
          <a:extLst>
            <a:ext uri="{FF2B5EF4-FFF2-40B4-BE49-F238E27FC236}">
              <a16:creationId xmlns:a16="http://schemas.microsoft.com/office/drawing/2014/main" id="{00000000-0008-0000-0800-00003A000000}"/>
            </a:ext>
          </a:extLst>
        </xdr:cNvPr>
        <xdr:cNvSpPr txBox="1"/>
      </xdr:nvSpPr>
      <xdr:spPr>
        <a:xfrm>
          <a:off x="4857750" y="3036571"/>
          <a:ext cx="4190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F"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24190</xdr:colOff>
      <xdr:row>22</xdr:row>
      <xdr:rowOff>117476</xdr:rowOff>
    </xdr:from>
    <xdr:ext cx="3138110" cy="3290742"/>
    <xdr:sp macro="" textlink="">
      <xdr:nvSpPr>
        <xdr:cNvPr id="2" name="ZoneTexte 1">
          <a:extLst>
            <a:ext uri="{FF2B5EF4-FFF2-40B4-BE49-F238E27FC236}">
              <a16:creationId xmlns:a16="http://schemas.microsoft.com/office/drawing/2014/main" id="{00000000-0008-0000-0900-000002000000}"/>
            </a:ext>
          </a:extLst>
        </xdr:cNvPr>
        <xdr:cNvSpPr txBox="1"/>
      </xdr:nvSpPr>
      <xdr:spPr>
        <a:xfrm>
          <a:off x="24190" y="4537076"/>
          <a:ext cx="3138110" cy="3290742"/>
        </a:xfrm>
        <a:prstGeom prst="rect">
          <a:avLst/>
        </a:prstGeom>
        <a:solidFill>
          <a:schemeClr val="bg1"/>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fr-FR" sz="1200" b="0">
              <a:solidFill>
                <a:schemeClr val="dk1"/>
              </a:solidFill>
              <a:effectLst/>
              <a:latin typeface="Arial" panose="020B0604020202020204" pitchFamily="34" charset="0"/>
              <a:ea typeface="+mn-ea"/>
              <a:cs typeface="Arial" panose="020B0604020202020204" pitchFamily="34" charset="0"/>
            </a:rPr>
            <a:t>Au cours du quatrième trimestre de l'année 2025, le prix moyen du taureau s’est établi à 429 421FCFA sur les marchés des producteurs et à 519 741 FCFA sur les marchés d’exportation. Comparé à la même période de 2024, cela représente une hausse de 40,6 % sur les marchés de producteurs et une hausse de 51,3% sur les marchés d’exportation.</a:t>
          </a:r>
        </a:p>
        <a:p>
          <a:pPr algn="just"/>
          <a:endParaRPr lang="fr-FR" sz="1200" b="0">
            <a:solidFill>
              <a:schemeClr val="dk1"/>
            </a:solidFill>
            <a:effectLst/>
            <a:latin typeface="Arial" panose="020B0604020202020204" pitchFamily="34" charset="0"/>
            <a:ea typeface="+mn-ea"/>
            <a:cs typeface="Arial" panose="020B0604020202020204" pitchFamily="34" charset="0"/>
          </a:endParaRPr>
        </a:p>
        <a:p>
          <a:pPr algn="just"/>
          <a:r>
            <a:rPr lang="fr-FR" sz="1200" b="0">
              <a:solidFill>
                <a:schemeClr val="dk1"/>
              </a:solidFill>
              <a:effectLst/>
              <a:latin typeface="Arial" panose="020B0604020202020204" pitchFamily="34" charset="0"/>
              <a:ea typeface="+mn-ea"/>
              <a:cs typeface="Arial" panose="020B0604020202020204" pitchFamily="34" charset="0"/>
            </a:rPr>
            <a:t>En comparaison avec le trimestre précédent, le prix du taureau a connu une hausse de 0,5% et 2,7% respectivement sur les marchés des producteurs et d’exportation.</a:t>
          </a:r>
        </a:p>
        <a:p>
          <a:pPr algn="just"/>
          <a:endParaRPr lang="fr-FR" sz="1100" b="0">
            <a:solidFill>
              <a:schemeClr val="dk1"/>
            </a:solidFill>
            <a:effectLst/>
            <a:latin typeface="Arial" panose="020B0604020202020204" pitchFamily="34" charset="0"/>
            <a:ea typeface="+mn-ea"/>
            <a:cs typeface="Arial" panose="020B0604020202020204" pitchFamily="34" charset="0"/>
          </a:endParaRPr>
        </a:p>
        <a:p>
          <a:endParaRPr lang="fr-BF" sz="1100" b="1">
            <a:latin typeface="Arial" panose="020B0604020202020204" pitchFamily="34" charset="0"/>
            <a:cs typeface="Arial" panose="020B0604020202020204" pitchFamily="34" charset="0"/>
          </a:endParaRPr>
        </a:p>
      </xdr:txBody>
    </xdr:sp>
    <xdr:clientData/>
  </xdr:oneCellAnchor>
  <xdr:twoCellAnchor>
    <xdr:from>
      <xdr:col>0</xdr:col>
      <xdr:colOff>0</xdr:colOff>
      <xdr:row>50</xdr:row>
      <xdr:rowOff>3024</xdr:rowOff>
    </xdr:from>
    <xdr:to>
      <xdr:col>9</xdr:col>
      <xdr:colOff>0</xdr:colOff>
      <xdr:row>71</xdr:row>
      <xdr:rowOff>15119</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0" y="8966049"/>
          <a:ext cx="6219825" cy="4012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F" sz="1100"/>
        </a:p>
      </xdr:txBody>
    </xdr:sp>
    <xdr:clientData/>
  </xdr:twoCellAnchor>
  <xdr:twoCellAnchor>
    <xdr:from>
      <xdr:col>0</xdr:col>
      <xdr:colOff>30480</xdr:colOff>
      <xdr:row>50</xdr:row>
      <xdr:rowOff>59532</xdr:rowOff>
    </xdr:from>
    <xdr:to>
      <xdr:col>2</xdr:col>
      <xdr:colOff>390525</xdr:colOff>
      <xdr:row>70</xdr:row>
      <xdr:rowOff>157238</xdr:rowOff>
    </xdr:to>
    <xdr:sp macro="" textlink="">
      <xdr:nvSpPr>
        <xdr:cNvPr id="4" name="ZoneTexte 3">
          <a:extLst>
            <a:ext uri="{FF2B5EF4-FFF2-40B4-BE49-F238E27FC236}">
              <a16:creationId xmlns:a16="http://schemas.microsoft.com/office/drawing/2014/main" id="{00000000-0008-0000-0900-000004000000}"/>
            </a:ext>
          </a:extLst>
        </xdr:cNvPr>
        <xdr:cNvSpPr txBox="1"/>
      </xdr:nvSpPr>
      <xdr:spPr>
        <a:xfrm>
          <a:off x="30480" y="9022557"/>
          <a:ext cx="3122295" cy="390770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a:r>
            <a:rPr lang="fr-FR" sz="1200" b="0">
              <a:solidFill>
                <a:schemeClr val="dk1"/>
              </a:solidFill>
              <a:effectLst/>
              <a:latin typeface="Arial" panose="020B0604020202020204" pitchFamily="34" charset="0"/>
              <a:ea typeface="+mn-ea"/>
              <a:cs typeface="Arial" panose="020B0604020202020204" pitchFamily="34" charset="0"/>
            </a:rPr>
            <a:t>Au cours du quatrième trimestre de 2025, le prix moyen du bélier a atteint 75 428 FCFA sur les marchés de producteurs et 73 851 FCFA sur les marchés d’exportation.</a:t>
          </a:r>
        </a:p>
        <a:p>
          <a:pPr marL="0" indent="0" algn="just"/>
          <a:r>
            <a:rPr lang="fr-FR" sz="1200" b="0">
              <a:solidFill>
                <a:schemeClr val="dk1"/>
              </a:solidFill>
              <a:effectLst/>
              <a:latin typeface="Arial" panose="020B0604020202020204" pitchFamily="34" charset="0"/>
              <a:ea typeface="+mn-ea"/>
              <a:cs typeface="Arial" panose="020B0604020202020204" pitchFamily="34" charset="0"/>
            </a:rPr>
            <a:t>Par rapport au trimestre de l'année précédente, le prix du bélier a connu une hausse de 3,1% sur les marchés de production et de 3,9% sur les marchés d'exportation.</a:t>
          </a:r>
        </a:p>
        <a:p>
          <a:pPr marL="0" indent="0" algn="just"/>
          <a:r>
            <a:rPr lang="fr-FR" sz="1200" b="0">
              <a:solidFill>
                <a:schemeClr val="dk1"/>
              </a:solidFill>
              <a:effectLst/>
              <a:latin typeface="Arial" panose="020B0604020202020204" pitchFamily="34" charset="0"/>
              <a:ea typeface="+mn-ea"/>
              <a:cs typeface="Arial" panose="020B0604020202020204" pitchFamily="34" charset="0"/>
            </a:rPr>
            <a:t>Toutefois, en glissement annuel, le prix moyen du bélier a connu une hausse de 28,8 % sur les marchés de producteurs et de 20,6% sur les marchés d’exportation.</a:t>
          </a:r>
        </a:p>
        <a:p>
          <a:pPr algn="just"/>
          <a:endParaRPr lang="fr-FR" sz="1200" b="0">
            <a:solidFill>
              <a:schemeClr val="dk1"/>
            </a:solidFill>
            <a:effectLst/>
            <a:latin typeface="Arial" panose="020B0604020202020204" pitchFamily="34" charset="0"/>
            <a:ea typeface="+mn-ea"/>
            <a:cs typeface="Arial" panose="020B0604020202020204" pitchFamily="34" charset="0"/>
          </a:endParaRPr>
        </a:p>
        <a:p>
          <a:endParaRPr lang="fr-BF" sz="1100"/>
        </a:p>
      </xdr:txBody>
    </xdr:sp>
    <xdr:clientData/>
  </xdr:twoCellAnchor>
  <xdr:twoCellAnchor>
    <xdr:from>
      <xdr:col>0</xdr:col>
      <xdr:colOff>35502</xdr:colOff>
      <xdr:row>74</xdr:row>
      <xdr:rowOff>21167</xdr:rowOff>
    </xdr:from>
    <xdr:to>
      <xdr:col>9</xdr:col>
      <xdr:colOff>0</xdr:colOff>
      <xdr:row>96</xdr:row>
      <xdr:rowOff>1</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35502" y="13556192"/>
          <a:ext cx="6184323" cy="4169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F" sz="1100"/>
        </a:p>
      </xdr:txBody>
    </xdr:sp>
    <xdr:clientData/>
  </xdr:twoCellAnchor>
  <xdr:twoCellAnchor>
    <xdr:from>
      <xdr:col>0</xdr:col>
      <xdr:colOff>38101</xdr:colOff>
      <xdr:row>74</xdr:row>
      <xdr:rowOff>33263</xdr:rowOff>
    </xdr:from>
    <xdr:to>
      <xdr:col>2</xdr:col>
      <xdr:colOff>269119</xdr:colOff>
      <xdr:row>95</xdr:row>
      <xdr:rowOff>163287</xdr:rowOff>
    </xdr:to>
    <xdr:sp macro="" textlink="">
      <xdr:nvSpPr>
        <xdr:cNvPr id="6" name="ZoneTexte 5">
          <a:extLst>
            <a:ext uri="{FF2B5EF4-FFF2-40B4-BE49-F238E27FC236}">
              <a16:creationId xmlns:a16="http://schemas.microsoft.com/office/drawing/2014/main" id="{00000000-0008-0000-0900-000006000000}"/>
            </a:ext>
          </a:extLst>
        </xdr:cNvPr>
        <xdr:cNvSpPr txBox="1"/>
      </xdr:nvSpPr>
      <xdr:spPr>
        <a:xfrm>
          <a:off x="38101" y="13568288"/>
          <a:ext cx="2993268" cy="413052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En ce qui concerne le bouc, le prix moyen a connu une tendance haussière au quatrième trimestre 2025. Le prix moyen du bouc a atteint 41 931FCFA sur les marchés de producteurs et 44 528  FCFA sur les marchés d’exportation.</a:t>
          </a:r>
        </a:p>
        <a:p>
          <a:pPr marL="0" indent="0" algn="just" eaLnBrk="1" fontAlgn="auto" latinLnBrk="0" hangingPunct="1"/>
          <a:endParaRPr lang="fr-FR" sz="1200" b="0">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endParaRPr lang="fr-BF" sz="1200" b="0">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Comparé au trimestre précédent, le prix du bouc a connu une hausse de 10,5% sur les marchés de producteurs et de 14,9%   sur les marchés d’exportation.</a:t>
          </a:r>
        </a:p>
        <a:p>
          <a:pPr marL="0" indent="0" algn="just" eaLnBrk="1" fontAlgn="auto" latinLnBrk="0" hangingPunct="1"/>
          <a:endParaRPr lang="fr-BF" sz="1200" b="0">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En glissement annuel, le prix moyen du bouc a connu une hausse significative de 38</a:t>
          </a:r>
          <a:r>
            <a:rPr lang="fr-BF" sz="1200" b="0">
              <a:solidFill>
                <a:schemeClr val="dk1"/>
              </a:solidFill>
              <a:effectLst/>
              <a:latin typeface="Arial" panose="020B0604020202020204" pitchFamily="34" charset="0"/>
              <a:ea typeface="+mn-ea"/>
              <a:cs typeface="Arial" panose="020B0604020202020204" pitchFamily="34" charset="0"/>
            </a:rPr>
            <a:t>,</a:t>
          </a:r>
          <a:r>
            <a:rPr lang="fr-FR" sz="1200" b="0">
              <a:solidFill>
                <a:schemeClr val="dk1"/>
              </a:solidFill>
              <a:effectLst/>
              <a:latin typeface="Arial" panose="020B0604020202020204" pitchFamily="34" charset="0"/>
              <a:ea typeface="+mn-ea"/>
              <a:cs typeface="Arial" panose="020B0604020202020204" pitchFamily="34" charset="0"/>
            </a:rPr>
            <a:t>8% sur les marchés de producteurs et de 13,6% sur les marchés d’exportation</a:t>
          </a:r>
          <a:r>
            <a:rPr lang="fr-FR" sz="1100">
              <a:solidFill>
                <a:schemeClr val="dk1"/>
              </a:solidFill>
              <a:effectLst/>
              <a:latin typeface="+mn-lt"/>
              <a:ea typeface="+mn-ea"/>
              <a:cs typeface="+mn-cs"/>
            </a:rPr>
            <a:t>.</a:t>
          </a:r>
          <a:endParaRPr lang="fr-BF" sz="1200">
            <a:effectLst/>
          </a:endParaRPr>
        </a:p>
        <a:p>
          <a:pPr algn="just" eaLnBrk="1" fontAlgn="auto" latinLnBrk="0" hangingPunct="1"/>
          <a:endParaRPr lang="fr-FR" sz="1200" b="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endParaRPr lang="fr-FR" sz="12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26671</xdr:colOff>
      <xdr:row>98</xdr:row>
      <xdr:rowOff>133048</xdr:rowOff>
    </xdr:from>
    <xdr:to>
      <xdr:col>2</xdr:col>
      <xdr:colOff>307975</xdr:colOff>
      <xdr:row>122</xdr:row>
      <xdr:rowOff>145143</xdr:rowOff>
    </xdr:to>
    <xdr:sp macro="" textlink="">
      <xdr:nvSpPr>
        <xdr:cNvPr id="7" name="ZoneTexte 6">
          <a:extLst>
            <a:ext uri="{FF2B5EF4-FFF2-40B4-BE49-F238E27FC236}">
              <a16:creationId xmlns:a16="http://schemas.microsoft.com/office/drawing/2014/main" id="{00000000-0008-0000-0900-000007000000}"/>
            </a:ext>
          </a:extLst>
        </xdr:cNvPr>
        <xdr:cNvSpPr txBox="1"/>
      </xdr:nvSpPr>
      <xdr:spPr>
        <a:xfrm>
          <a:off x="26671" y="18240073"/>
          <a:ext cx="3043554" cy="458409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Le prix moyen du poulet s'est affiché à 4 1 98FCFA sur les marchés de producteurs et 4 906 FCFA sur les marchés d’exportation.</a:t>
          </a:r>
        </a:p>
        <a:p>
          <a:pPr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Par rapport au trimestre passé, il baisse de 0,7% sur le marché au producteur et progresse de 4,5% sur le marché d'exportation.</a:t>
          </a:r>
        </a:p>
        <a:p>
          <a:pPr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Comparé à la même période de 2024, le prix moyen du poulet a augmenté de 32,3% sur les marchés de producteurs et de 41,6% sur les marchés d’exportation.</a:t>
          </a:r>
        </a:p>
        <a:p>
          <a:pPr algn="just" eaLnBrk="1" fontAlgn="auto" latinLnBrk="0" hangingPunct="1"/>
          <a:endParaRPr lang="fr-FR"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30481</xdr:colOff>
      <xdr:row>125</xdr:row>
      <xdr:rowOff>107157</xdr:rowOff>
    </xdr:from>
    <xdr:to>
      <xdr:col>9</xdr:col>
      <xdr:colOff>1</xdr:colOff>
      <xdr:row>149</xdr:row>
      <xdr:rowOff>24192</xdr:rowOff>
    </xdr:to>
    <xdr:sp macro="" textlink="">
      <xdr:nvSpPr>
        <xdr:cNvPr id="8" name="ZoneTexte 7">
          <a:extLst>
            <a:ext uri="{FF2B5EF4-FFF2-40B4-BE49-F238E27FC236}">
              <a16:creationId xmlns:a16="http://schemas.microsoft.com/office/drawing/2014/main" id="{00000000-0008-0000-0900-000008000000}"/>
            </a:ext>
          </a:extLst>
        </xdr:cNvPr>
        <xdr:cNvSpPr txBox="1"/>
      </xdr:nvSpPr>
      <xdr:spPr>
        <a:xfrm>
          <a:off x="30481" y="23357682"/>
          <a:ext cx="6189345" cy="4489035"/>
        </a:xfrm>
        <a:prstGeom prst="rect">
          <a:avLst/>
        </a:prstGeom>
        <a:solidFill>
          <a:schemeClr val="lt1"/>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F" sz="1100"/>
        </a:p>
      </xdr:txBody>
    </xdr:sp>
    <xdr:clientData/>
  </xdr:twoCellAnchor>
  <xdr:twoCellAnchor>
    <xdr:from>
      <xdr:col>0</xdr:col>
      <xdr:colOff>34292</xdr:colOff>
      <xdr:row>125</xdr:row>
      <xdr:rowOff>136070</xdr:rowOff>
    </xdr:from>
    <xdr:to>
      <xdr:col>2</xdr:col>
      <xdr:colOff>400050</xdr:colOff>
      <xdr:row>148</xdr:row>
      <xdr:rowOff>181428</xdr:rowOff>
    </xdr:to>
    <xdr:sp macro="" textlink="">
      <xdr:nvSpPr>
        <xdr:cNvPr id="9" name="ZoneTexte 8">
          <a:extLst>
            <a:ext uri="{FF2B5EF4-FFF2-40B4-BE49-F238E27FC236}">
              <a16:creationId xmlns:a16="http://schemas.microsoft.com/office/drawing/2014/main" id="{00000000-0008-0000-0900-000009000000}"/>
            </a:ext>
          </a:extLst>
        </xdr:cNvPr>
        <xdr:cNvSpPr txBox="1"/>
      </xdr:nvSpPr>
      <xdr:spPr>
        <a:xfrm>
          <a:off x="34292" y="23386595"/>
          <a:ext cx="3128008" cy="442685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Les prix moyens des pintades au quatrième trimestre 2025 s’établissent à </a:t>
          </a:r>
          <a:r>
            <a:rPr lang="fr-BF" sz="1200" b="0">
              <a:solidFill>
                <a:schemeClr val="dk1"/>
              </a:solidFill>
              <a:effectLst/>
              <a:latin typeface="Arial" panose="020B0604020202020204" pitchFamily="34" charset="0"/>
              <a:ea typeface="+mn-ea"/>
              <a:cs typeface="Arial" panose="020B0604020202020204" pitchFamily="34" charset="0"/>
            </a:rPr>
            <a:t>4 </a:t>
          </a:r>
          <a:r>
            <a:rPr lang="fr-FR" sz="1200" b="0">
              <a:solidFill>
                <a:schemeClr val="dk1"/>
              </a:solidFill>
              <a:effectLst/>
              <a:latin typeface="Arial" panose="020B0604020202020204" pitchFamily="34" charset="0"/>
              <a:ea typeface="+mn-ea"/>
              <a:cs typeface="Arial" panose="020B0604020202020204" pitchFamily="34" charset="0"/>
            </a:rPr>
            <a:t>815</a:t>
          </a:r>
          <a:r>
            <a:rPr lang="fr-BF" sz="1200" b="0">
              <a:solidFill>
                <a:schemeClr val="dk1"/>
              </a:solidFill>
              <a:effectLst/>
              <a:latin typeface="Arial" panose="020B0604020202020204" pitchFamily="34" charset="0"/>
              <a:ea typeface="+mn-ea"/>
              <a:cs typeface="Arial" panose="020B0604020202020204" pitchFamily="34" charset="0"/>
            </a:rPr>
            <a:t> </a:t>
          </a:r>
          <a:r>
            <a:rPr lang="fr-FR" sz="1200" b="0">
              <a:solidFill>
                <a:schemeClr val="dk1"/>
              </a:solidFill>
              <a:effectLst/>
              <a:latin typeface="Arial" panose="020B0604020202020204" pitchFamily="34" charset="0"/>
              <a:ea typeface="+mn-ea"/>
              <a:cs typeface="Arial" panose="020B0604020202020204" pitchFamily="34" charset="0"/>
            </a:rPr>
            <a:t>FCFA sur les marchés de producteurs et à </a:t>
          </a:r>
          <a:r>
            <a:rPr lang="fr-BF" sz="1200" b="0">
              <a:solidFill>
                <a:schemeClr val="dk1"/>
              </a:solidFill>
              <a:effectLst/>
              <a:latin typeface="Arial" panose="020B0604020202020204" pitchFamily="34" charset="0"/>
              <a:ea typeface="+mn-ea"/>
              <a:cs typeface="Arial" panose="020B0604020202020204" pitchFamily="34" charset="0"/>
            </a:rPr>
            <a:t>5 </a:t>
          </a:r>
          <a:r>
            <a:rPr lang="fr-FR" sz="1200" b="0">
              <a:solidFill>
                <a:schemeClr val="dk1"/>
              </a:solidFill>
              <a:effectLst/>
              <a:latin typeface="Arial" panose="020B0604020202020204" pitchFamily="34" charset="0"/>
              <a:ea typeface="+mn-ea"/>
              <a:cs typeface="Arial" panose="020B0604020202020204" pitchFamily="34" charset="0"/>
            </a:rPr>
            <a:t>446</a:t>
          </a:r>
          <a:r>
            <a:rPr lang="fr-BF" sz="1200" b="0">
              <a:solidFill>
                <a:schemeClr val="dk1"/>
              </a:solidFill>
              <a:effectLst/>
              <a:latin typeface="Arial" panose="020B0604020202020204" pitchFamily="34" charset="0"/>
              <a:ea typeface="+mn-ea"/>
              <a:cs typeface="Arial" panose="020B0604020202020204" pitchFamily="34" charset="0"/>
            </a:rPr>
            <a:t> </a:t>
          </a:r>
          <a:r>
            <a:rPr lang="fr-FR" sz="1200" b="0">
              <a:solidFill>
                <a:schemeClr val="dk1"/>
              </a:solidFill>
              <a:effectLst/>
              <a:latin typeface="Arial" panose="020B0604020202020204" pitchFamily="34" charset="0"/>
              <a:ea typeface="+mn-ea"/>
              <a:cs typeface="Arial" panose="020B0604020202020204" pitchFamily="34" charset="0"/>
            </a:rPr>
            <a:t>FCFA sur les marchés d’exportation.</a:t>
          </a:r>
        </a:p>
        <a:p>
          <a:pPr marL="0" indent="0" algn="just" eaLnBrk="1" fontAlgn="auto" latinLnBrk="0" hangingPunct="1"/>
          <a:endParaRPr lang="fr-BF" sz="1200" b="0">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Ces valeurs traduisent une hausse de 0,3% et de 5,5%, respectivement sur les marchés de production et d'exportation, par rapport au trimestre précédent.</a:t>
          </a:r>
        </a:p>
        <a:p>
          <a:pPr marL="0" indent="0" algn="just" eaLnBrk="1" fontAlgn="auto" latinLnBrk="0" hangingPunct="1"/>
          <a:endParaRPr lang="fr-BF" sz="1200" b="0">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r>
            <a:rPr lang="fr-FR" sz="1200" b="0">
              <a:solidFill>
                <a:schemeClr val="dk1"/>
              </a:solidFill>
              <a:effectLst/>
              <a:latin typeface="Arial" panose="020B0604020202020204" pitchFamily="34" charset="0"/>
              <a:ea typeface="+mn-ea"/>
              <a:cs typeface="Arial" panose="020B0604020202020204" pitchFamily="34" charset="0"/>
            </a:rPr>
            <a:t>Par</a:t>
          </a:r>
          <a:r>
            <a:rPr lang="fr-FR" sz="1200" b="0" baseline="0">
              <a:solidFill>
                <a:schemeClr val="dk1"/>
              </a:solidFill>
              <a:effectLst/>
              <a:latin typeface="Arial" panose="020B0604020202020204" pitchFamily="34" charset="0"/>
              <a:ea typeface="+mn-ea"/>
              <a:cs typeface="Arial" panose="020B0604020202020204" pitchFamily="34" charset="0"/>
            </a:rPr>
            <a:t> rapport au quatrième trimestre </a:t>
          </a:r>
          <a:r>
            <a:rPr lang="fr-FR" sz="1200" b="0">
              <a:solidFill>
                <a:schemeClr val="dk1"/>
              </a:solidFill>
              <a:effectLst/>
              <a:latin typeface="Arial" panose="020B0604020202020204" pitchFamily="34" charset="0"/>
              <a:ea typeface="+mn-ea"/>
              <a:cs typeface="Arial" panose="020B0604020202020204" pitchFamily="34" charset="0"/>
            </a:rPr>
            <a:t>2024, les prix moyens des pintades sont en progression de 34,6% sur les marchés de producteurs et de 47,7% sur les marchés d’exportation.</a:t>
          </a:r>
          <a:endParaRPr lang="fr-BF" sz="1200" b="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endParaRPr lang="fr-FR" sz="1200" b="0">
            <a:solidFill>
              <a:schemeClr val="dk1"/>
            </a:solidFill>
            <a:effectLst/>
            <a:latin typeface="Arial" panose="020B0604020202020204" pitchFamily="34" charset="0"/>
            <a:ea typeface="+mn-ea"/>
            <a:cs typeface="Arial" panose="020B0604020202020204" pitchFamily="34" charset="0"/>
          </a:endParaRPr>
        </a:p>
        <a:p>
          <a:endParaRPr lang="fr-BF" sz="1100"/>
        </a:p>
      </xdr:txBody>
    </xdr:sp>
    <xdr:clientData/>
  </xdr:twoCellAnchor>
  <xdr:twoCellAnchor>
    <xdr:from>
      <xdr:col>0</xdr:col>
      <xdr:colOff>19050</xdr:colOff>
      <xdr:row>1</xdr:row>
      <xdr:rowOff>45357</xdr:rowOff>
    </xdr:from>
    <xdr:to>
      <xdr:col>9</xdr:col>
      <xdr:colOff>0</xdr:colOff>
      <xdr:row>5</xdr:row>
      <xdr:rowOff>169333</xdr:rowOff>
    </xdr:to>
    <xdr:sp macro="" textlink="">
      <xdr:nvSpPr>
        <xdr:cNvPr id="10" name="ZoneTexte 9">
          <a:extLst>
            <a:ext uri="{FF2B5EF4-FFF2-40B4-BE49-F238E27FC236}">
              <a16:creationId xmlns:a16="http://schemas.microsoft.com/office/drawing/2014/main" id="{00000000-0008-0000-0900-00000A000000}"/>
            </a:ext>
          </a:extLst>
        </xdr:cNvPr>
        <xdr:cNvSpPr txBox="1"/>
      </xdr:nvSpPr>
      <xdr:spPr>
        <a:xfrm>
          <a:off x="19050" y="235857"/>
          <a:ext cx="6200775" cy="885976"/>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fr-FR" sz="20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DES PRODUITS DE L'ELEVAGE</a:t>
          </a:r>
          <a:endParaRPr lang="fr-BF" sz="2000" b="1"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23812</xdr:colOff>
      <xdr:row>19</xdr:row>
      <xdr:rowOff>42333</xdr:rowOff>
    </xdr:from>
    <xdr:to>
      <xdr:col>9</xdr:col>
      <xdr:colOff>3176</xdr:colOff>
      <xdr:row>22</xdr:row>
      <xdr:rowOff>71437</xdr:rowOff>
    </xdr:to>
    <xdr:sp macro="" textlink="">
      <xdr:nvSpPr>
        <xdr:cNvPr id="11" name="ZoneTexte 10">
          <a:extLst>
            <a:ext uri="{FF2B5EF4-FFF2-40B4-BE49-F238E27FC236}">
              <a16:creationId xmlns:a16="http://schemas.microsoft.com/office/drawing/2014/main" id="{00000000-0008-0000-0900-00000B000000}"/>
            </a:ext>
          </a:extLst>
        </xdr:cNvPr>
        <xdr:cNvSpPr txBox="1"/>
      </xdr:nvSpPr>
      <xdr:spPr>
        <a:xfrm>
          <a:off x="23812" y="3890433"/>
          <a:ext cx="6199189" cy="600604"/>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moyen du Taureau</a:t>
          </a:r>
          <a:endParaRPr lang="fr-BF" sz="1800" b="1" i="1"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fr-BF" sz="1100"/>
        </a:p>
      </xdr:txBody>
    </xdr:sp>
    <xdr:clientData/>
  </xdr:twoCellAnchor>
  <xdr:twoCellAnchor>
    <xdr:from>
      <xdr:col>0</xdr:col>
      <xdr:colOff>19051</xdr:colOff>
      <xdr:row>47</xdr:row>
      <xdr:rowOff>57453</xdr:rowOff>
    </xdr:from>
    <xdr:to>
      <xdr:col>9</xdr:col>
      <xdr:colOff>41564</xdr:colOff>
      <xdr:row>49</xdr:row>
      <xdr:rowOff>163286</xdr:rowOff>
    </xdr:to>
    <xdr:sp macro="" textlink="">
      <xdr:nvSpPr>
        <xdr:cNvPr id="12" name="ZoneTexte 11">
          <a:extLst>
            <a:ext uri="{FF2B5EF4-FFF2-40B4-BE49-F238E27FC236}">
              <a16:creationId xmlns:a16="http://schemas.microsoft.com/office/drawing/2014/main" id="{00000000-0008-0000-0900-00000C000000}"/>
            </a:ext>
          </a:extLst>
        </xdr:cNvPr>
        <xdr:cNvSpPr txBox="1"/>
      </xdr:nvSpPr>
      <xdr:spPr>
        <a:xfrm>
          <a:off x="19051" y="8448978"/>
          <a:ext cx="6242338" cy="486833"/>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moyen du Bélier</a:t>
          </a:r>
          <a:endParaRPr lang="fr-BF" sz="18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fr-BF" sz="1100"/>
        </a:p>
      </xdr:txBody>
    </xdr:sp>
    <xdr:clientData/>
  </xdr:twoCellAnchor>
  <xdr:twoCellAnchor>
    <xdr:from>
      <xdr:col>0</xdr:col>
      <xdr:colOff>26669</xdr:colOff>
      <xdr:row>71</xdr:row>
      <xdr:rowOff>69549</xdr:rowOff>
    </xdr:from>
    <xdr:to>
      <xdr:col>9</xdr:col>
      <xdr:colOff>27708</xdr:colOff>
      <xdr:row>73</xdr:row>
      <xdr:rowOff>142120</xdr:rowOff>
    </xdr:to>
    <xdr:sp macro="" textlink="">
      <xdr:nvSpPr>
        <xdr:cNvPr id="13" name="ZoneTexte 12">
          <a:extLst>
            <a:ext uri="{FF2B5EF4-FFF2-40B4-BE49-F238E27FC236}">
              <a16:creationId xmlns:a16="http://schemas.microsoft.com/office/drawing/2014/main" id="{00000000-0008-0000-0900-00000D000000}"/>
            </a:ext>
          </a:extLst>
        </xdr:cNvPr>
        <xdr:cNvSpPr txBox="1"/>
      </xdr:nvSpPr>
      <xdr:spPr>
        <a:xfrm>
          <a:off x="26669" y="13033074"/>
          <a:ext cx="6220864" cy="453571"/>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moyen du Bouc</a:t>
          </a:r>
          <a:endParaRPr lang="fr-BF" sz="18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fr-BF" sz="1100"/>
        </a:p>
      </xdr:txBody>
    </xdr:sp>
    <xdr:clientData/>
  </xdr:twoCellAnchor>
  <xdr:twoCellAnchor>
    <xdr:from>
      <xdr:col>0</xdr:col>
      <xdr:colOff>19049</xdr:colOff>
      <xdr:row>96</xdr:row>
      <xdr:rowOff>51405</xdr:rowOff>
    </xdr:from>
    <xdr:to>
      <xdr:col>9</xdr:col>
      <xdr:colOff>48490</xdr:colOff>
      <xdr:row>98</xdr:row>
      <xdr:rowOff>93738</xdr:rowOff>
    </xdr:to>
    <xdr:sp macro="" textlink="">
      <xdr:nvSpPr>
        <xdr:cNvPr id="14" name="ZoneTexte 13">
          <a:extLst>
            <a:ext uri="{FF2B5EF4-FFF2-40B4-BE49-F238E27FC236}">
              <a16:creationId xmlns:a16="http://schemas.microsoft.com/office/drawing/2014/main" id="{00000000-0008-0000-0900-00000E000000}"/>
            </a:ext>
          </a:extLst>
        </xdr:cNvPr>
        <xdr:cNvSpPr txBox="1"/>
      </xdr:nvSpPr>
      <xdr:spPr>
        <a:xfrm>
          <a:off x="19049" y="17777430"/>
          <a:ext cx="6249266" cy="423333"/>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moyen de Poulet</a:t>
          </a:r>
          <a:endParaRPr lang="fr-BF" sz="18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fr-BF" sz="1100"/>
        </a:p>
      </xdr:txBody>
    </xdr:sp>
    <xdr:clientData/>
  </xdr:twoCellAnchor>
  <xdr:twoCellAnchor>
    <xdr:from>
      <xdr:col>0</xdr:col>
      <xdr:colOff>19049</xdr:colOff>
      <xdr:row>123</xdr:row>
      <xdr:rowOff>0</xdr:rowOff>
    </xdr:from>
    <xdr:to>
      <xdr:col>9</xdr:col>
      <xdr:colOff>48490</xdr:colOff>
      <xdr:row>125</xdr:row>
      <xdr:rowOff>92003</xdr:rowOff>
    </xdr:to>
    <xdr:sp macro="" textlink="">
      <xdr:nvSpPr>
        <xdr:cNvPr id="15" name="ZoneTexte 14">
          <a:extLst>
            <a:ext uri="{FF2B5EF4-FFF2-40B4-BE49-F238E27FC236}">
              <a16:creationId xmlns:a16="http://schemas.microsoft.com/office/drawing/2014/main" id="{00000000-0008-0000-0900-00000F000000}"/>
            </a:ext>
          </a:extLst>
        </xdr:cNvPr>
        <xdr:cNvSpPr txBox="1"/>
      </xdr:nvSpPr>
      <xdr:spPr>
        <a:xfrm>
          <a:off x="19049" y="22869525"/>
          <a:ext cx="6249266" cy="473003"/>
        </a:xfrm>
        <a:prstGeom prst="rect">
          <a:avLst/>
        </a:prstGeom>
        <a:solidFill>
          <a:srgbClr val="79FF4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b="1" i="1" u="none" strike="noStrike">
              <a:solidFill>
                <a:sysClr val="windowText" lastClr="000000"/>
              </a:solidFill>
              <a:effectLst/>
              <a:latin typeface="Arial" panose="020B0604020202020204" pitchFamily="34" charset="0"/>
              <a:ea typeface="+mn-ea"/>
              <a:cs typeface="Arial" panose="020B0604020202020204" pitchFamily="34" charset="0"/>
            </a:rPr>
            <a:t>Evolution du prix moyen de la Pintade</a:t>
          </a:r>
          <a:endParaRPr lang="fr-BF" sz="1800" b="1" i="1"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fr-BF" sz="1100"/>
        </a:p>
      </xdr:txBody>
    </xdr:sp>
    <xdr:clientData/>
  </xdr:twoCellAnchor>
  <xdr:twoCellAnchor>
    <xdr:from>
      <xdr:col>2</xdr:col>
      <xdr:colOff>373380</xdr:colOff>
      <xdr:row>22</xdr:row>
      <xdr:rowOff>117474</xdr:rowOff>
    </xdr:from>
    <xdr:to>
      <xdr:col>9</xdr:col>
      <xdr:colOff>57150</xdr:colOff>
      <xdr:row>40</xdr:row>
      <xdr:rowOff>0</xdr:rowOff>
    </xdr:to>
    <xdr:graphicFrame macro="">
      <xdr:nvGraphicFramePr>
        <xdr:cNvPr id="16" name="Graphique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342901</xdr:colOff>
      <xdr:row>50</xdr:row>
      <xdr:rowOff>60961</xdr:rowOff>
    </xdr:from>
    <xdr:to>
      <xdr:col>9</xdr:col>
      <xdr:colOff>27709</xdr:colOff>
      <xdr:row>70</xdr:row>
      <xdr:rowOff>160262</xdr:rowOff>
    </xdr:to>
    <xdr:graphicFrame macro="">
      <xdr:nvGraphicFramePr>
        <xdr:cNvPr id="17" name="Graphique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317500</xdr:colOff>
      <xdr:row>74</xdr:row>
      <xdr:rowOff>36285</xdr:rowOff>
    </xdr:from>
    <xdr:to>
      <xdr:col>9</xdr:col>
      <xdr:colOff>48491</xdr:colOff>
      <xdr:row>95</xdr:row>
      <xdr:rowOff>166310</xdr:rowOff>
    </xdr:to>
    <xdr:graphicFrame macro="">
      <xdr:nvGraphicFramePr>
        <xdr:cNvPr id="18" name="Graphique 17">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349250</xdr:colOff>
      <xdr:row>98</xdr:row>
      <xdr:rowOff>145143</xdr:rowOff>
    </xdr:from>
    <xdr:to>
      <xdr:col>9</xdr:col>
      <xdr:colOff>55419</xdr:colOff>
      <xdr:row>122</xdr:row>
      <xdr:rowOff>136073</xdr:rowOff>
    </xdr:to>
    <xdr:graphicFrame macro="">
      <xdr:nvGraphicFramePr>
        <xdr:cNvPr id="19" name="Graphique 18">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368905</xdr:colOff>
      <xdr:row>125</xdr:row>
      <xdr:rowOff>151190</xdr:rowOff>
    </xdr:from>
    <xdr:to>
      <xdr:col>9</xdr:col>
      <xdr:colOff>48491</xdr:colOff>
      <xdr:row>149</xdr:row>
      <xdr:rowOff>3023</xdr:rowOff>
    </xdr:to>
    <xdr:graphicFrame macro="">
      <xdr:nvGraphicFramePr>
        <xdr:cNvPr id="20" name="Graphique 19">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436563</xdr:colOff>
      <xdr:row>4</xdr:row>
      <xdr:rowOff>147320</xdr:rowOff>
    </xdr:from>
    <xdr:to>
      <xdr:col>8</xdr:col>
      <xdr:colOff>614680</xdr:colOff>
      <xdr:row>25</xdr:row>
      <xdr:rowOff>119380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434975</xdr:colOff>
      <xdr:row>25</xdr:row>
      <xdr:rowOff>149225</xdr:rowOff>
    </xdr:from>
    <xdr:to>
      <xdr:col>8</xdr:col>
      <xdr:colOff>609601</xdr:colOff>
      <xdr:row>43</xdr:row>
      <xdr:rowOff>158750</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25</xdr:row>
      <xdr:rowOff>152400</xdr:rowOff>
    </xdr:from>
    <xdr:to>
      <xdr:col>4</xdr:col>
      <xdr:colOff>387351</xdr:colOff>
      <xdr:row>43</xdr:row>
      <xdr:rowOff>158750</xdr:rowOff>
    </xdr:to>
    <xdr:sp macro="" textlink="">
      <xdr:nvSpPr>
        <xdr:cNvPr id="4" name="ZoneTexte 3">
          <a:extLst>
            <a:ext uri="{FF2B5EF4-FFF2-40B4-BE49-F238E27FC236}">
              <a16:creationId xmlns:a16="http://schemas.microsoft.com/office/drawing/2014/main" id="{00000000-0008-0000-0A00-000004000000}"/>
            </a:ext>
          </a:extLst>
        </xdr:cNvPr>
        <xdr:cNvSpPr txBox="1"/>
      </xdr:nvSpPr>
      <xdr:spPr>
        <a:xfrm>
          <a:off x="47625" y="4914900"/>
          <a:ext cx="2930526" cy="343535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eaLnBrk="1" fontAlgn="auto" latinLnBrk="0" hangingPunct="1"/>
          <a:r>
            <a:rPr lang="fr-FR" sz="1100" b="1" u="sng">
              <a:solidFill>
                <a:schemeClr val="dk1"/>
              </a:solidFill>
              <a:effectLst/>
              <a:latin typeface="Arial" panose="020B0604020202020204" pitchFamily="34" charset="0"/>
              <a:ea typeface="+mn-ea"/>
              <a:cs typeface="Arial" panose="020B0604020202020204" pitchFamily="34" charset="0"/>
            </a:rPr>
            <a:t>Les principales</a:t>
          </a:r>
          <a:r>
            <a:rPr lang="fr-FR" sz="1100" b="1" u="sng" baseline="0">
              <a:solidFill>
                <a:schemeClr val="dk1"/>
              </a:solidFill>
              <a:effectLst/>
              <a:latin typeface="Arial" panose="020B0604020202020204" pitchFamily="34" charset="0"/>
              <a:ea typeface="+mn-ea"/>
              <a:cs typeface="Arial" panose="020B0604020202020204" pitchFamily="34" charset="0"/>
            </a:rPr>
            <a:t> céréales sur les marchés de détail</a:t>
          </a:r>
        </a:p>
        <a:p>
          <a:pPr algn="just" eaLnBrk="1" fontAlgn="auto" latinLnBrk="0" hangingPunct="1"/>
          <a:r>
            <a:rPr lang="fr-FR" sz="1100" b="1" baseline="0">
              <a:solidFill>
                <a:schemeClr val="dk1"/>
              </a:solidFill>
              <a:effectLst/>
              <a:latin typeface="Arial" panose="020B0604020202020204" pitchFamily="34" charset="0"/>
              <a:ea typeface="+mn-ea"/>
              <a:cs typeface="Arial" panose="020B0604020202020204" pitchFamily="34" charset="0"/>
            </a:rPr>
            <a:t>En glissement trimestriel, </a:t>
          </a:r>
          <a:r>
            <a:rPr lang="fr-FR" sz="1100" b="0" baseline="0">
              <a:solidFill>
                <a:schemeClr val="dk1"/>
              </a:solidFill>
              <a:effectLst/>
              <a:latin typeface="Arial" panose="020B0604020202020204" pitchFamily="34" charset="0"/>
              <a:ea typeface="+mn-ea"/>
              <a:cs typeface="Arial" panose="020B0604020202020204" pitchFamily="34" charset="0"/>
            </a:rPr>
            <a:t>les prix des céréales ont connu des baisses de plus de 15% sur le marché de détails. On a enregistré des baisses de 16,5% pour le mil, 17,8% pour le sorgho blanc, et 21,8% pour le maïs blanc. </a:t>
          </a:r>
        </a:p>
        <a:p>
          <a:pPr algn="just" eaLnBrk="1" fontAlgn="auto" latinLnBrk="0" hangingPunct="1"/>
          <a:r>
            <a:rPr lang="fr-FR" sz="1100" b="0" baseline="0">
              <a:solidFill>
                <a:schemeClr val="dk1"/>
              </a:solidFill>
              <a:effectLst/>
              <a:latin typeface="Arial" panose="020B0604020202020204" pitchFamily="34" charset="0"/>
              <a:ea typeface="+mn-ea"/>
              <a:cs typeface="Arial" panose="020B0604020202020204" pitchFamily="34" charset="0"/>
            </a:rPr>
            <a:t>Les niveaux actuels de ces prix moyens se situent à 215 FCFA pour le maïs blanc, à 312 FCFA pour le mil et à 246 FCFA pour le sorgho blanc.</a:t>
          </a:r>
        </a:p>
        <a:p>
          <a:pPr algn="just" eaLnBrk="1" fontAlgn="auto" latinLnBrk="0" hangingPunct="1"/>
          <a:r>
            <a:rPr lang="fr-FR" sz="1100" b="0" baseline="0">
              <a:solidFill>
                <a:schemeClr val="dk1"/>
              </a:solidFill>
              <a:effectLst/>
              <a:latin typeface="Arial" panose="020B0604020202020204" pitchFamily="34" charset="0"/>
              <a:ea typeface="+mn-ea"/>
              <a:cs typeface="Arial" panose="020B0604020202020204" pitchFamily="34" charset="0"/>
            </a:rPr>
            <a:t>En glissement annuel, les prix moyens ont également baissé de 21,7% pour le maïs blanc, de 24,3% pour le sorgho blanc et de 24,2% pour les mil locaux.</a:t>
          </a:r>
        </a:p>
        <a:p>
          <a:pPr algn="just" eaLnBrk="1" fontAlgn="auto" latinLnBrk="0" hangingPunct="1"/>
          <a:endParaRPr lang="fr-FR">
            <a:effectLst/>
            <a:latin typeface="Arial" panose="020B0604020202020204" pitchFamily="34" charset="0"/>
            <a:cs typeface="Arial" panose="020B0604020202020204" pitchFamily="34" charset="0"/>
          </a:endParaRPr>
        </a:p>
        <a:p>
          <a:pPr algn="just"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425450</xdr:colOff>
      <xdr:row>44</xdr:row>
      <xdr:rowOff>55563</xdr:rowOff>
    </xdr:from>
    <xdr:to>
      <xdr:col>8</xdr:col>
      <xdr:colOff>609600</xdr:colOff>
      <xdr:row>62</xdr:row>
      <xdr:rowOff>1</xdr:rowOff>
    </xdr:to>
    <xdr:graphicFrame macro="">
      <xdr:nvGraphicFramePr>
        <xdr:cNvPr id="5" name="Graphique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xdr:colOff>
      <xdr:row>44</xdr:row>
      <xdr:rowOff>55564</xdr:rowOff>
    </xdr:from>
    <xdr:to>
      <xdr:col>4</xdr:col>
      <xdr:colOff>384175</xdr:colOff>
      <xdr:row>62</xdr:row>
      <xdr:rowOff>0</xdr:rowOff>
    </xdr:to>
    <xdr:sp macro="" textlink="">
      <xdr:nvSpPr>
        <xdr:cNvPr id="6" name="ZoneTexte 5">
          <a:extLst>
            <a:ext uri="{FF2B5EF4-FFF2-40B4-BE49-F238E27FC236}">
              <a16:creationId xmlns:a16="http://schemas.microsoft.com/office/drawing/2014/main" id="{00000000-0008-0000-0A00-000006000000}"/>
            </a:ext>
          </a:extLst>
        </xdr:cNvPr>
        <xdr:cNvSpPr txBox="1"/>
      </xdr:nvSpPr>
      <xdr:spPr>
        <a:xfrm>
          <a:off x="31750" y="8437564"/>
          <a:ext cx="2943225" cy="337343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eaLnBrk="1" fontAlgn="auto" latinLnBrk="0" hangingPunct="1"/>
          <a:r>
            <a:rPr lang="fr-FR" sz="1100" b="1" i="1" u="sng">
              <a:solidFill>
                <a:schemeClr val="dk1"/>
              </a:solidFill>
              <a:effectLst/>
              <a:latin typeface="Arial" panose="020B0604020202020204" pitchFamily="34" charset="0"/>
              <a:ea typeface="+mn-ea"/>
              <a:cs typeface="Arial" panose="020B0604020202020204" pitchFamily="34" charset="0"/>
            </a:rPr>
            <a:t>Produits de rente sur les  Marchés de collecte </a:t>
          </a:r>
        </a:p>
        <a:p>
          <a:pPr algn="just"/>
          <a:r>
            <a:rPr lang="fr-FR" sz="1100" b="1" baseline="0">
              <a:solidFill>
                <a:schemeClr val="dk1"/>
              </a:solidFill>
              <a:effectLst/>
              <a:latin typeface="Arial" panose="020B0604020202020204" pitchFamily="34" charset="0"/>
              <a:ea typeface="+mn-ea"/>
              <a:cs typeface="Arial" panose="020B0604020202020204" pitchFamily="34" charset="0"/>
            </a:rPr>
            <a:t>En glissement  trimestriel,</a:t>
          </a:r>
          <a:r>
            <a:rPr lang="fr-FR" sz="1100" b="0" baseline="0">
              <a:solidFill>
                <a:schemeClr val="dk1"/>
              </a:solidFill>
              <a:effectLst/>
              <a:latin typeface="Arial" panose="020B0604020202020204" pitchFamily="34" charset="0"/>
              <a:ea typeface="+mn-ea"/>
              <a:cs typeface="Arial" panose="020B0604020202020204" pitchFamily="34" charset="0"/>
            </a:rPr>
            <a:t> le prix moyen du riz local a connu une baisse de 5,9%, il en est de même pour celui du niébé qui a connu une baisse plus significative de 28,5%.</a:t>
          </a:r>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a:r>
            <a:rPr lang="fr-FR" sz="1100" b="0" baseline="0">
              <a:solidFill>
                <a:schemeClr val="dk1"/>
              </a:solidFill>
              <a:effectLst/>
              <a:latin typeface="Arial" panose="020B0604020202020204" pitchFamily="34" charset="0"/>
              <a:ea typeface="+mn-ea"/>
              <a:cs typeface="Arial" panose="020B0604020202020204" pitchFamily="34" charset="0"/>
            </a:rPr>
            <a:t>Au quatrième trimestre, le prix du riz local se situe à 352 </a:t>
          </a:r>
          <a:r>
            <a:rPr lang="fr-FR" sz="1100" b="0" baseline="0">
              <a:solidFill>
                <a:schemeClr val="dk1"/>
              </a:solidFill>
              <a:effectLst/>
              <a:latin typeface="+mn-lt"/>
              <a:ea typeface="+mn-ea"/>
              <a:cs typeface="+mn-cs"/>
            </a:rPr>
            <a:t>FCFA</a:t>
          </a:r>
          <a:r>
            <a:rPr lang="fr-FR" sz="1100" b="0" baseline="0">
              <a:solidFill>
                <a:schemeClr val="dk1"/>
              </a:solidFill>
              <a:effectLst/>
              <a:latin typeface="Arial" panose="020B0604020202020204" pitchFamily="34" charset="0"/>
              <a:ea typeface="+mn-ea"/>
              <a:cs typeface="Arial" panose="020B0604020202020204" pitchFamily="34" charset="0"/>
            </a:rPr>
            <a:t>, celui du niébé à 401 </a:t>
          </a:r>
          <a:r>
            <a:rPr lang="fr-FR" sz="1100" b="0" baseline="0">
              <a:solidFill>
                <a:schemeClr val="dk1"/>
              </a:solidFill>
              <a:effectLst/>
              <a:latin typeface="+mn-lt"/>
              <a:ea typeface="+mn-ea"/>
              <a:cs typeface="+mn-cs"/>
            </a:rPr>
            <a:t>FCFA</a:t>
          </a:r>
          <a:r>
            <a:rPr lang="fr-FR" sz="1100" b="0" baseline="0">
              <a:solidFill>
                <a:schemeClr val="dk1"/>
              </a:solidFill>
              <a:effectLst/>
              <a:latin typeface="Arial" panose="020B0604020202020204" pitchFamily="34" charset="0"/>
              <a:ea typeface="+mn-ea"/>
              <a:cs typeface="Arial" panose="020B0604020202020204" pitchFamily="34" charset="0"/>
            </a:rPr>
            <a:t>.</a:t>
          </a:r>
        </a:p>
        <a:p>
          <a:pPr algn="just"/>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a:r>
            <a:rPr lang="fr-FR" sz="1100" b="1" baseline="0">
              <a:solidFill>
                <a:schemeClr val="dk1"/>
              </a:solidFill>
              <a:effectLst/>
              <a:latin typeface="Arial" panose="020B0604020202020204" pitchFamily="34" charset="0"/>
              <a:ea typeface="+mn-ea"/>
              <a:cs typeface="Arial" panose="020B0604020202020204" pitchFamily="34" charset="0"/>
            </a:rPr>
            <a:t>En glissement annuel, </a:t>
          </a:r>
          <a:r>
            <a:rPr lang="fr-FR" sz="1100" b="0" baseline="0">
              <a:solidFill>
                <a:schemeClr val="dk1"/>
              </a:solidFill>
              <a:effectLst/>
              <a:latin typeface="Arial" panose="020B0604020202020204" pitchFamily="34" charset="0"/>
              <a:ea typeface="+mn-ea"/>
              <a:cs typeface="Arial" panose="020B0604020202020204" pitchFamily="34" charset="0"/>
            </a:rPr>
            <a:t>les prix moyens du riz local et du niébé ont ennregistrés respectivement des baisses de 15,5% et 23,4%. </a:t>
          </a:r>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a:r>
            <a:rPr lang="fr-FR" sz="1100" b="0">
              <a:solidFill>
                <a:schemeClr val="dk1"/>
              </a:solidFill>
              <a:effectLst/>
              <a:latin typeface="Arial" panose="020B0604020202020204" pitchFamily="34" charset="0"/>
              <a:ea typeface="+mn-ea"/>
              <a:cs typeface="Arial" panose="020B0604020202020204" pitchFamily="34" charset="0"/>
            </a:rPr>
            <a:t> </a:t>
          </a:r>
        </a:p>
        <a:p>
          <a:pPr algn="just"/>
          <a:endParaRPr lang="fr-BF" sz="1000" b="0">
            <a:effectLst/>
            <a:latin typeface="Arial" panose="020B0604020202020204" pitchFamily="34" charset="0"/>
            <a:cs typeface="Arial" panose="020B0604020202020204" pitchFamily="34" charset="0"/>
          </a:endParaRPr>
        </a:p>
        <a:p>
          <a:pPr algn="just"/>
          <a:r>
            <a:rPr lang="fr-FR" sz="1000" b="0" baseline="0">
              <a:solidFill>
                <a:schemeClr val="dk1"/>
              </a:solidFill>
              <a:effectLst/>
              <a:latin typeface="Arial" panose="020B0604020202020204" pitchFamily="34" charset="0"/>
              <a:ea typeface="+mn-ea"/>
              <a:cs typeface="Arial" panose="020B0604020202020204" pitchFamily="34" charset="0"/>
            </a:rPr>
            <a:t> </a:t>
          </a:r>
        </a:p>
        <a:p>
          <a:endParaRPr lang="fr-FR" sz="1100"/>
        </a:p>
      </xdr:txBody>
    </xdr:sp>
    <xdr:clientData/>
  </xdr:twoCellAnchor>
  <xdr:twoCellAnchor>
    <xdr:from>
      <xdr:col>4</xdr:col>
      <xdr:colOff>425449</xdr:colOff>
      <xdr:row>62</xdr:row>
      <xdr:rowOff>34018</xdr:rowOff>
    </xdr:from>
    <xdr:to>
      <xdr:col>8</xdr:col>
      <xdr:colOff>612140</xdr:colOff>
      <xdr:row>80</xdr:row>
      <xdr:rowOff>73659</xdr:rowOff>
    </xdr:to>
    <xdr:graphicFrame macro="">
      <xdr:nvGraphicFramePr>
        <xdr:cNvPr id="7" name="Graphique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41275</xdr:colOff>
      <xdr:row>62</xdr:row>
      <xdr:rowOff>34018</xdr:rowOff>
    </xdr:from>
    <xdr:to>
      <xdr:col>4</xdr:col>
      <xdr:colOff>377825</xdr:colOff>
      <xdr:row>80</xdr:row>
      <xdr:rowOff>74839</xdr:rowOff>
    </xdr:to>
    <xdr:sp macro="" textlink="">
      <xdr:nvSpPr>
        <xdr:cNvPr id="8" name="ZoneTexte 7">
          <a:extLst>
            <a:ext uri="{FF2B5EF4-FFF2-40B4-BE49-F238E27FC236}">
              <a16:creationId xmlns:a16="http://schemas.microsoft.com/office/drawing/2014/main" id="{00000000-0008-0000-0A00-000008000000}"/>
            </a:ext>
          </a:extLst>
        </xdr:cNvPr>
        <xdr:cNvSpPr txBox="1"/>
      </xdr:nvSpPr>
      <xdr:spPr>
        <a:xfrm>
          <a:off x="41275" y="11845018"/>
          <a:ext cx="2927350" cy="3469821"/>
        </a:xfrm>
        <a:prstGeom prst="rect">
          <a:avLst/>
        </a:prstGeom>
        <a:solidFill>
          <a:schemeClr val="bg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eaLnBrk="1" fontAlgn="auto" latinLnBrk="0" hangingPunct="1"/>
          <a:r>
            <a:rPr lang="fr-FR" sz="1100" b="1" i="1" u="sng">
              <a:solidFill>
                <a:schemeClr val="dk1"/>
              </a:solidFill>
              <a:effectLst/>
              <a:latin typeface="Arial" panose="020B0604020202020204" pitchFamily="34" charset="0"/>
              <a:ea typeface="+mn-ea"/>
              <a:cs typeface="Arial" panose="020B0604020202020204" pitchFamily="34" charset="0"/>
            </a:rPr>
            <a:t>Produits de rente sur les Marchés de détails</a:t>
          </a:r>
        </a:p>
        <a:p>
          <a:pPr algn="just" eaLnBrk="1" fontAlgn="auto" latinLnBrk="0" hangingPunct="1"/>
          <a:endParaRPr lang="fr-FR" sz="1100" b="1" i="1" u="sng">
            <a:solidFill>
              <a:schemeClr val="dk1"/>
            </a:solidFill>
            <a:effectLst/>
            <a:latin typeface="Arial" panose="020B0604020202020204" pitchFamily="34" charset="0"/>
            <a:ea typeface="+mn-ea"/>
            <a:cs typeface="Arial" panose="020B0604020202020204" pitchFamily="34" charset="0"/>
          </a:endParaRPr>
        </a:p>
        <a:p>
          <a:pPr algn="just"/>
          <a:r>
            <a:rPr lang="fr-FR" sz="1100" b="0" baseline="0">
              <a:solidFill>
                <a:schemeClr val="dk1"/>
              </a:solidFill>
              <a:effectLst/>
              <a:latin typeface="Arial" panose="020B0604020202020204" pitchFamily="34" charset="0"/>
              <a:ea typeface="+mn-ea"/>
              <a:cs typeface="Arial" panose="020B0604020202020204" pitchFamily="34" charset="0"/>
            </a:rPr>
            <a:t>Au </a:t>
          </a:r>
          <a:r>
            <a:rPr lang="fr-FR" sz="1100" b="1" baseline="0">
              <a:solidFill>
                <a:schemeClr val="dk1"/>
              </a:solidFill>
              <a:effectLst/>
              <a:latin typeface="Arial" panose="020B0604020202020204" pitchFamily="34" charset="0"/>
              <a:ea typeface="+mn-ea"/>
              <a:cs typeface="Arial" panose="020B0604020202020204" pitchFamily="34" charset="0"/>
            </a:rPr>
            <a:t>quatrième trimestriel</a:t>
          </a:r>
          <a:r>
            <a:rPr lang="fr-FR" sz="1100" b="0" baseline="0">
              <a:solidFill>
                <a:schemeClr val="dk1"/>
              </a:solidFill>
              <a:effectLst/>
              <a:latin typeface="Arial" panose="020B0604020202020204" pitchFamily="34" charset="0"/>
              <a:ea typeface="+mn-ea"/>
              <a:cs typeface="Arial" panose="020B0604020202020204" pitchFamily="34" charset="0"/>
            </a:rPr>
            <a:t>, les prix moyens du riz local et du niébé ont enregistré respectivement des baisses de 12,5% et 26,9%. </a:t>
          </a:r>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a:r>
            <a:rPr lang="fr-FR" sz="1100" b="0" baseline="0">
              <a:solidFill>
                <a:schemeClr val="dk1"/>
              </a:solidFill>
              <a:effectLst/>
              <a:latin typeface="Arial" panose="020B0604020202020204" pitchFamily="34" charset="0"/>
              <a:ea typeface="+mn-ea"/>
              <a:cs typeface="Arial" panose="020B0604020202020204" pitchFamily="34" charset="0"/>
            </a:rPr>
            <a:t>Le niveau de ces  prix moyens s'établit à 414 </a:t>
          </a:r>
          <a:r>
            <a:rPr lang="fr-FR" sz="1100" b="0" baseline="0">
              <a:solidFill>
                <a:schemeClr val="dk1"/>
              </a:solidFill>
              <a:effectLst/>
              <a:latin typeface="+mn-lt"/>
              <a:ea typeface="+mn-ea"/>
              <a:cs typeface="+mn-cs"/>
            </a:rPr>
            <a:t>FCFA</a:t>
          </a:r>
          <a:r>
            <a:rPr lang="fr-FR" sz="1100" b="0" baseline="0">
              <a:solidFill>
                <a:schemeClr val="dk1"/>
              </a:solidFill>
              <a:effectLst/>
              <a:latin typeface="Arial" panose="020B0604020202020204" pitchFamily="34" charset="0"/>
              <a:ea typeface="+mn-ea"/>
              <a:cs typeface="Arial" panose="020B0604020202020204" pitchFamily="34" charset="0"/>
            </a:rPr>
            <a:t> pour le riz local, et à 436 </a:t>
          </a:r>
          <a:r>
            <a:rPr lang="fr-FR" sz="1100" b="0" baseline="0">
              <a:solidFill>
                <a:schemeClr val="dk1"/>
              </a:solidFill>
              <a:effectLst/>
              <a:latin typeface="+mn-lt"/>
              <a:ea typeface="+mn-ea"/>
              <a:cs typeface="+mn-cs"/>
            </a:rPr>
            <a:t>FCFA</a:t>
          </a:r>
          <a:r>
            <a:rPr lang="fr-FR" sz="1100" b="0" baseline="0">
              <a:solidFill>
                <a:schemeClr val="dk1"/>
              </a:solidFill>
              <a:effectLst/>
              <a:latin typeface="Arial" panose="020B0604020202020204" pitchFamily="34" charset="0"/>
              <a:ea typeface="+mn-ea"/>
              <a:cs typeface="Arial" panose="020B0604020202020204" pitchFamily="34" charset="0"/>
            </a:rPr>
            <a:t> pour le niébé.</a:t>
          </a:r>
        </a:p>
        <a:p>
          <a:pPr algn="just"/>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r>
            <a:rPr lang="fr-FR" sz="1100" b="0" baseline="0">
              <a:solidFill>
                <a:schemeClr val="dk1"/>
              </a:solidFill>
              <a:effectLst/>
              <a:latin typeface="Arial" panose="020B0604020202020204" pitchFamily="34" charset="0"/>
              <a:ea typeface="+mn-ea"/>
              <a:cs typeface="Arial" panose="020B0604020202020204" pitchFamily="34" charset="0"/>
            </a:rPr>
            <a:t>En </a:t>
          </a:r>
          <a:r>
            <a:rPr lang="fr-FR" sz="1100" b="1" baseline="0">
              <a:solidFill>
                <a:schemeClr val="dk1"/>
              </a:solidFill>
              <a:effectLst/>
              <a:latin typeface="Arial" panose="020B0604020202020204" pitchFamily="34" charset="0"/>
              <a:ea typeface="+mn-ea"/>
              <a:cs typeface="Arial" panose="020B0604020202020204" pitchFamily="34" charset="0"/>
            </a:rPr>
            <a:t>glissement annuel</a:t>
          </a:r>
          <a:r>
            <a:rPr lang="fr-FR" sz="1100" b="0" baseline="0">
              <a:solidFill>
                <a:schemeClr val="dk1"/>
              </a:solidFill>
              <a:effectLst/>
              <a:latin typeface="Arial" panose="020B0604020202020204" pitchFamily="34" charset="0"/>
              <a:ea typeface="+mn-ea"/>
              <a:cs typeface="Arial" panose="020B0604020202020204" pitchFamily="34" charset="0"/>
            </a:rPr>
            <a:t>, les prix moyens du riz local et du niébé ont connu des baisses respectives de 13,7% et 17,8%.</a:t>
          </a:r>
          <a:endParaRPr lang="fr-BF" sz="1100" b="0" baseline="0">
            <a:solidFill>
              <a:schemeClr val="dk1"/>
            </a:solidFill>
            <a:effectLst/>
            <a:latin typeface="Arial" panose="020B0604020202020204" pitchFamily="34" charset="0"/>
            <a:ea typeface="+mn-ea"/>
            <a:cs typeface="Arial" panose="020B0604020202020204" pitchFamily="34" charset="0"/>
          </a:endParaRPr>
        </a:p>
        <a:p>
          <a:pPr algn="just" eaLnBrk="1" fontAlgn="auto" latinLnBrk="0" hangingPunct="1"/>
          <a:endParaRPr lang="fr-FR" sz="9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4</xdr:col>
      <xdr:colOff>431799</xdr:colOff>
      <xdr:row>82</xdr:row>
      <xdr:rowOff>26670</xdr:rowOff>
    </xdr:from>
    <xdr:to>
      <xdr:col>8</xdr:col>
      <xdr:colOff>784224</xdr:colOff>
      <xdr:row>98</xdr:row>
      <xdr:rowOff>174625</xdr:rowOff>
    </xdr:to>
    <xdr:graphicFrame macro="">
      <xdr:nvGraphicFramePr>
        <xdr:cNvPr id="9" name="Graphique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30480</xdr:colOff>
      <xdr:row>82</xdr:row>
      <xdr:rowOff>31750</xdr:rowOff>
    </xdr:from>
    <xdr:to>
      <xdr:col>4</xdr:col>
      <xdr:colOff>377826</xdr:colOff>
      <xdr:row>98</xdr:row>
      <xdr:rowOff>174625</xdr:rowOff>
    </xdr:to>
    <xdr:sp macro="" textlink="">
      <xdr:nvSpPr>
        <xdr:cNvPr id="10" name="ZoneTexte 9">
          <a:extLst>
            <a:ext uri="{FF2B5EF4-FFF2-40B4-BE49-F238E27FC236}">
              <a16:creationId xmlns:a16="http://schemas.microsoft.com/office/drawing/2014/main" id="{00000000-0008-0000-0A00-00000A000000}"/>
            </a:ext>
          </a:extLst>
        </xdr:cNvPr>
        <xdr:cNvSpPr txBox="1"/>
      </xdr:nvSpPr>
      <xdr:spPr>
        <a:xfrm>
          <a:off x="30480" y="15481300"/>
          <a:ext cx="2938146" cy="3190875"/>
        </a:xfrm>
        <a:prstGeom prst="rect">
          <a:avLst/>
        </a:prstGeom>
        <a:no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b="1" i="1" u="sng">
              <a:latin typeface="Arial" panose="020B0604020202020204" pitchFamily="34" charset="0"/>
              <a:cs typeface="Arial" panose="020B0604020202020204" pitchFamily="34" charset="0"/>
            </a:rPr>
            <a:t>Principales</a:t>
          </a:r>
          <a:r>
            <a:rPr lang="fr-FR" sz="1100" b="1" i="1" u="sng" baseline="0">
              <a:latin typeface="Arial" panose="020B0604020202020204" pitchFamily="34" charset="0"/>
              <a:cs typeface="Arial" panose="020B0604020202020204" pitchFamily="34" charset="0"/>
            </a:rPr>
            <a:t> productions céréalières</a:t>
          </a:r>
          <a:endParaRPr lang="fr-FR" sz="1100" b="1" i="1" u="sng">
            <a:latin typeface="Arial" panose="020B0604020202020204" pitchFamily="34" charset="0"/>
            <a:cs typeface="Arial" panose="020B0604020202020204" pitchFamily="34" charset="0"/>
          </a:endParaRPr>
        </a:p>
        <a:p>
          <a:pPr algn="just"/>
          <a:r>
            <a:rPr lang="fr-FR" sz="1100">
              <a:latin typeface="Arial" panose="020B0604020202020204" pitchFamily="34" charset="0"/>
              <a:cs typeface="Arial" panose="020B0604020202020204" pitchFamily="34" charset="0"/>
            </a:rPr>
            <a:t>Selon le bilan céréalier 2025, la production brute de céréales est estimée à 7 142 484 tonnes. Cette production est en hausse respective de 17,6% et de 11,3% par rapport à la campagne agricole précédente et à la moyenne des cinq dernières années.  De façon spécifique, Le bilan céréalier prévisionnel 2025 / 2026 fait ressortir : La production du mil local à 963 894 tonnes, la production du maïs à 2 886 531 tonnes et la production du sorgho à 1 942 926 tonnes. </a:t>
          </a:r>
        </a:p>
      </xdr:txBody>
    </xdr:sp>
    <xdr:clientData/>
  </xdr:twoCellAnchor>
  <xdr:twoCellAnchor>
    <xdr:from>
      <xdr:col>4</xdr:col>
      <xdr:colOff>438151</xdr:colOff>
      <xdr:row>99</xdr:row>
      <xdr:rowOff>19049</xdr:rowOff>
    </xdr:from>
    <xdr:to>
      <xdr:col>8</xdr:col>
      <xdr:colOff>787401</xdr:colOff>
      <xdr:row>115</xdr:row>
      <xdr:rowOff>76198</xdr:rowOff>
    </xdr:to>
    <xdr:graphicFrame macro="">
      <xdr:nvGraphicFramePr>
        <xdr:cNvPr id="11" name="Graphique 10">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30481</xdr:colOff>
      <xdr:row>99</xdr:row>
      <xdr:rowOff>19050</xdr:rowOff>
    </xdr:from>
    <xdr:to>
      <xdr:col>4</xdr:col>
      <xdr:colOff>381001</xdr:colOff>
      <xdr:row>115</xdr:row>
      <xdr:rowOff>76200</xdr:rowOff>
    </xdr:to>
    <xdr:sp macro="" textlink="">
      <xdr:nvSpPr>
        <xdr:cNvPr id="12" name="ZoneTexte 11">
          <a:extLst>
            <a:ext uri="{FF2B5EF4-FFF2-40B4-BE49-F238E27FC236}">
              <a16:creationId xmlns:a16="http://schemas.microsoft.com/office/drawing/2014/main" id="{00000000-0008-0000-0A00-00000C000000}"/>
            </a:ext>
          </a:extLst>
        </xdr:cNvPr>
        <xdr:cNvSpPr txBox="1"/>
      </xdr:nvSpPr>
      <xdr:spPr>
        <a:xfrm>
          <a:off x="30481" y="18707100"/>
          <a:ext cx="2941320" cy="310515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100">
              <a:latin typeface="Arial" panose="020B0604020202020204" pitchFamily="34" charset="0"/>
              <a:cs typeface="Arial" panose="020B0604020202020204" pitchFamily="34" charset="0"/>
            </a:rPr>
            <a:t>Le fonio enregistre une production de 17 044 tonnes, en hausse de</a:t>
          </a:r>
          <a:r>
            <a:rPr lang="fr-FR" sz="1100" baseline="0">
              <a:latin typeface="Arial" panose="020B0604020202020204" pitchFamily="34" charset="0"/>
              <a:cs typeface="Arial" panose="020B0604020202020204" pitchFamily="34" charset="0"/>
            </a:rPr>
            <a:t> 9,7</a:t>
          </a:r>
          <a:r>
            <a:rPr lang="fr-FR" sz="1100">
              <a:latin typeface="Arial" panose="020B0604020202020204" pitchFamily="34" charset="0"/>
              <a:cs typeface="Arial" panose="020B0604020202020204" pitchFamily="34" charset="0"/>
            </a:rPr>
            <a:t>% par rapport à la production définitive de la campagne agricole précédente. La production provisoire des cultures de rente est évaluée à 2 599 430 tonnes.</a:t>
          </a:r>
        </a:p>
      </xdr:txBody>
    </xdr:sp>
    <xdr:clientData/>
  </xdr:twoCellAnchor>
  <xdr:twoCellAnchor>
    <xdr:from>
      <xdr:col>0</xdr:col>
      <xdr:colOff>63500</xdr:colOff>
      <xdr:row>40</xdr:row>
      <xdr:rowOff>63501</xdr:rowOff>
    </xdr:from>
    <xdr:to>
      <xdr:col>4</xdr:col>
      <xdr:colOff>374650</xdr:colOff>
      <xdr:row>43</xdr:row>
      <xdr:rowOff>139700</xdr:rowOff>
    </xdr:to>
    <xdr:grpSp>
      <xdr:nvGrpSpPr>
        <xdr:cNvPr id="13" name="Groupe 12">
          <a:extLst>
            <a:ext uri="{FF2B5EF4-FFF2-40B4-BE49-F238E27FC236}">
              <a16:creationId xmlns:a16="http://schemas.microsoft.com/office/drawing/2014/main" id="{00000000-0008-0000-0A00-00000D000000}"/>
            </a:ext>
          </a:extLst>
        </xdr:cNvPr>
        <xdr:cNvGrpSpPr/>
      </xdr:nvGrpSpPr>
      <xdr:grpSpPr>
        <a:xfrm>
          <a:off x="63500" y="7683501"/>
          <a:ext cx="2825750" cy="647699"/>
          <a:chOff x="31750" y="4621349"/>
          <a:chExt cx="2976563" cy="1486814"/>
        </a:xfrm>
      </xdr:grpSpPr>
      <xdr:sp macro="" textlink="">
        <xdr:nvSpPr>
          <xdr:cNvPr id="14" name="ZoneTexte 13">
            <a:extLst>
              <a:ext uri="{FF2B5EF4-FFF2-40B4-BE49-F238E27FC236}">
                <a16:creationId xmlns:a16="http://schemas.microsoft.com/office/drawing/2014/main" id="{00000000-0008-0000-0A00-00000E000000}"/>
              </a:ext>
            </a:extLst>
          </xdr:cNvPr>
          <xdr:cNvSpPr txBox="1"/>
        </xdr:nvSpPr>
        <xdr:spPr>
          <a:xfrm>
            <a:off x="216300" y="4693923"/>
            <a:ext cx="855264" cy="806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pic>
        <xdr:nvPicPr>
          <xdr:cNvPr id="15" name="Image 14" descr="Tous les bienfaits des céréales sur la santé - Marie Claire">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750" y="4621349"/>
            <a:ext cx="2976563" cy="14868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0</xdr:colOff>
      <xdr:row>99</xdr:row>
      <xdr:rowOff>0</xdr:rowOff>
    </xdr:from>
    <xdr:to>
      <xdr:col>0</xdr:col>
      <xdr:colOff>304800</xdr:colOff>
      <xdr:row>100</xdr:row>
      <xdr:rowOff>114299</xdr:rowOff>
    </xdr:to>
    <xdr:sp macro="" textlink="">
      <xdr:nvSpPr>
        <xdr:cNvPr id="16" name="AutoShape 4" descr="Dossier céréales : Les céréales bio, des graines de vie ...">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0" y="186880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99</xdr:row>
      <xdr:rowOff>0</xdr:rowOff>
    </xdr:from>
    <xdr:to>
      <xdr:col>0</xdr:col>
      <xdr:colOff>304800</xdr:colOff>
      <xdr:row>100</xdr:row>
      <xdr:rowOff>114299</xdr:rowOff>
    </xdr:to>
    <xdr:sp macro="" textlink="">
      <xdr:nvSpPr>
        <xdr:cNvPr id="17" name="AutoShape 5" descr="Dossier céréales : Les céréales bio, des graines de vie ...">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0" y="186880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113</xdr:row>
      <xdr:rowOff>0</xdr:rowOff>
    </xdr:from>
    <xdr:to>
      <xdr:col>10</xdr:col>
      <xdr:colOff>167640</xdr:colOff>
      <xdr:row>114</xdr:row>
      <xdr:rowOff>114299</xdr:rowOff>
    </xdr:to>
    <xdr:sp macro="" textlink="">
      <xdr:nvSpPr>
        <xdr:cNvPr id="18" name="AutoShape 7">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5829300" y="21355050"/>
          <a:ext cx="32004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79375</xdr:colOff>
      <xdr:row>105</xdr:row>
      <xdr:rowOff>86360</xdr:rowOff>
    </xdr:from>
    <xdr:to>
      <xdr:col>4</xdr:col>
      <xdr:colOff>357188</xdr:colOff>
      <xdr:row>115</xdr:row>
      <xdr:rowOff>71437</xdr:rowOff>
    </xdr:to>
    <xdr:pic>
      <xdr:nvPicPr>
        <xdr:cNvPr id="19" name="Image 18" descr="open sacks of wheat in a grains market, anaj mandi, sohna, gurgaon, haryana, india - céréale photos et images de collection">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375" y="19917410"/>
          <a:ext cx="2868613" cy="1890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119062</xdr:colOff>
      <xdr:row>93</xdr:row>
      <xdr:rowOff>20321</xdr:rowOff>
    </xdr:from>
    <xdr:to>
      <xdr:col>4</xdr:col>
      <xdr:colOff>376873</xdr:colOff>
      <xdr:row>98</xdr:row>
      <xdr:rowOff>166691</xdr:rowOff>
    </xdr:to>
    <xdr:pic>
      <xdr:nvPicPr>
        <xdr:cNvPr id="20" name="Image 19" descr="full frame shot of grains for sale in market - céréale photos et images de collection">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9062" y="17565371"/>
          <a:ext cx="2848611" cy="1098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78242</xdr:colOff>
      <xdr:row>77</xdr:row>
      <xdr:rowOff>20410</xdr:rowOff>
    </xdr:from>
    <xdr:to>
      <xdr:col>4</xdr:col>
      <xdr:colOff>383677</xdr:colOff>
      <xdr:row>80</xdr:row>
      <xdr:rowOff>40821</xdr:rowOff>
    </xdr:to>
    <xdr:pic>
      <xdr:nvPicPr>
        <xdr:cNvPr id="21" name="Image 20" descr="grain - céréale photos et images de collection">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8242" y="14688910"/>
          <a:ext cx="2896235" cy="591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27214</xdr:colOff>
      <xdr:row>0</xdr:row>
      <xdr:rowOff>31296</xdr:rowOff>
    </xdr:from>
    <xdr:to>
      <xdr:col>8</xdr:col>
      <xdr:colOff>629920</xdr:colOff>
      <xdr:row>4</xdr:row>
      <xdr:rowOff>155121</xdr:rowOff>
    </xdr:to>
    <xdr:sp macro="" textlink="">
      <xdr:nvSpPr>
        <xdr:cNvPr id="22" name="ZoneTexte 21">
          <a:extLst>
            <a:ext uri="{FF2B5EF4-FFF2-40B4-BE49-F238E27FC236}">
              <a16:creationId xmlns:a16="http://schemas.microsoft.com/office/drawing/2014/main" id="{00000000-0008-0000-0A00-000016000000}"/>
            </a:ext>
          </a:extLst>
        </xdr:cNvPr>
        <xdr:cNvSpPr txBox="1"/>
      </xdr:nvSpPr>
      <xdr:spPr>
        <a:xfrm>
          <a:off x="27214" y="31296"/>
          <a:ext cx="5784306" cy="885825"/>
        </a:xfrm>
        <a:prstGeom prst="rect">
          <a:avLst/>
        </a:prstGeom>
        <a:solidFill>
          <a:srgbClr val="79FF4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2000" b="1" i="1">
              <a:solidFill>
                <a:sysClr val="windowText" lastClr="000000"/>
              </a:solidFill>
              <a:effectLst/>
              <a:latin typeface="Arial" panose="020B0604020202020204" pitchFamily="34" charset="0"/>
              <a:ea typeface="+mn-ea"/>
              <a:cs typeface="Arial" panose="020B0604020202020204" pitchFamily="34" charset="0"/>
            </a:rPr>
            <a:t>L'analyse des prix et de la production des produits agricoles</a:t>
          </a:r>
          <a:endParaRPr lang="fr-FR" sz="2000" b="1" i="1">
            <a:solidFill>
              <a:sysClr val="windowText" lastClr="000000"/>
            </a:solidFill>
            <a:effectLst/>
            <a:latin typeface="Arial" panose="020B0604020202020204" pitchFamily="34" charset="0"/>
            <a:cs typeface="Arial" panose="020B0604020202020204" pitchFamily="34" charset="0"/>
          </a:endParaRPr>
        </a:p>
        <a:p>
          <a:pPr algn="ctr"/>
          <a:endParaRPr lang="fr-FR" sz="1400">
            <a:latin typeface="Arial" panose="020B0604020202020204" pitchFamily="34" charset="0"/>
            <a:cs typeface="Arial" panose="020B0604020202020204" pitchFamily="34" charset="0"/>
          </a:endParaRPr>
        </a:p>
      </xdr:txBody>
    </xdr:sp>
    <xdr:clientData/>
  </xdr:twoCellAnchor>
  <xdr:twoCellAnchor>
    <xdr:from>
      <xdr:col>0</xdr:col>
      <xdr:colOff>44450</xdr:colOff>
      <xdr:row>4</xdr:row>
      <xdr:rowOff>162560</xdr:rowOff>
    </xdr:from>
    <xdr:to>
      <xdr:col>4</xdr:col>
      <xdr:colOff>387350</xdr:colOff>
      <xdr:row>25</xdr:row>
      <xdr:rowOff>120650</xdr:rowOff>
    </xdr:to>
    <xdr:sp macro="" textlink="">
      <xdr:nvSpPr>
        <xdr:cNvPr id="23" name="ZoneTexte 22">
          <a:extLst>
            <a:ext uri="{FF2B5EF4-FFF2-40B4-BE49-F238E27FC236}">
              <a16:creationId xmlns:a16="http://schemas.microsoft.com/office/drawing/2014/main" id="{00000000-0008-0000-0A00-000017000000}"/>
            </a:ext>
          </a:extLst>
        </xdr:cNvPr>
        <xdr:cNvSpPr txBox="1"/>
      </xdr:nvSpPr>
      <xdr:spPr>
        <a:xfrm>
          <a:off x="44450" y="924560"/>
          <a:ext cx="2933700" cy="395859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eaLnBrk="1" fontAlgn="auto" latinLnBrk="0" hangingPunct="1"/>
          <a:r>
            <a:rPr lang="fr-FR" sz="1100" b="1" baseline="0">
              <a:solidFill>
                <a:schemeClr val="dk1"/>
              </a:solidFill>
              <a:effectLst/>
              <a:latin typeface="Arial" panose="020B0604020202020204" pitchFamily="34" charset="0"/>
              <a:ea typeface="+mn-ea"/>
              <a:cs typeface="Arial" panose="020B0604020202020204" pitchFamily="34" charset="0"/>
            </a:rPr>
            <a:t> </a:t>
          </a:r>
          <a:r>
            <a:rPr lang="fr-FR" sz="1100" b="1" i="1" u="sng" baseline="0">
              <a:solidFill>
                <a:schemeClr val="dk1"/>
              </a:solidFill>
              <a:effectLst/>
              <a:latin typeface="Arial" panose="020B0604020202020204" pitchFamily="34" charset="0"/>
              <a:ea typeface="+mn-ea"/>
              <a:cs typeface="Arial" panose="020B0604020202020204" pitchFamily="34" charset="0"/>
            </a:rPr>
            <a:t>L</a:t>
          </a:r>
          <a:r>
            <a:rPr lang="fr-FR" sz="1100" b="1" i="1" u="sng">
              <a:solidFill>
                <a:schemeClr val="dk1"/>
              </a:solidFill>
              <a:effectLst/>
              <a:latin typeface="Arial" panose="020B0604020202020204" pitchFamily="34" charset="0"/>
              <a:ea typeface="+mn-ea"/>
              <a:cs typeface="Arial" panose="020B0604020202020204" pitchFamily="34" charset="0"/>
            </a:rPr>
            <a:t>es principales céréales sur les marchés de collecte</a:t>
          </a:r>
          <a:endParaRPr lang="fr-FR" sz="1100" b="0" i="0" u="none">
            <a:solidFill>
              <a:schemeClr val="dk1"/>
            </a:solidFill>
            <a:effectLst/>
            <a:latin typeface="Arial" panose="020B0604020202020204" pitchFamily="34" charset="0"/>
            <a:ea typeface="+mn-ea"/>
            <a:cs typeface="Arial" panose="020B0604020202020204" pitchFamily="34" charset="0"/>
          </a:endParaRPr>
        </a:p>
        <a:p>
          <a:pPr marL="0" indent="0" algn="just" eaLnBrk="1" fontAlgn="auto" latinLnBrk="0" hangingPunct="1"/>
          <a:r>
            <a:rPr lang="fr-FR" sz="1050" b="1">
              <a:solidFill>
                <a:schemeClr val="dk1"/>
              </a:solidFill>
              <a:effectLst/>
              <a:latin typeface="Arial" panose="020B0604020202020204" pitchFamily="34" charset="0"/>
              <a:ea typeface="+mn-ea"/>
              <a:cs typeface="Arial" panose="020B0604020202020204" pitchFamily="34" charset="0"/>
            </a:rPr>
            <a:t>En glissement  trimestriel</a:t>
          </a:r>
          <a:r>
            <a:rPr lang="fr-FR" sz="1050" b="0">
              <a:solidFill>
                <a:schemeClr val="dk1"/>
              </a:solidFill>
              <a:effectLst/>
              <a:latin typeface="Arial" panose="020B0604020202020204" pitchFamily="34" charset="0"/>
              <a:ea typeface="+mn-ea"/>
              <a:cs typeface="Arial" panose="020B0604020202020204" pitchFamily="34" charset="0"/>
            </a:rPr>
            <a:t>, </a:t>
          </a:r>
          <a:r>
            <a:rPr lang="fr-FR" sz="1100" b="0" baseline="0">
              <a:solidFill>
                <a:schemeClr val="dk1"/>
              </a:solidFill>
              <a:effectLst/>
              <a:latin typeface="Arial" panose="020B0604020202020204" pitchFamily="34" charset="0"/>
              <a:ea typeface="+mn-ea"/>
              <a:cs typeface="Arial" panose="020B0604020202020204" pitchFamily="34" charset="0"/>
            </a:rPr>
            <a:t>le prix moyen au producteur du mil local s'est affiché à 283,3 Fcfa au quatrième trimestre contre 327,0 soit une baisse de 13,4%. Le prix moyen au producteur du sorgho blanc est ressorti à 207,3 au quatrième trimestre contre 253,7 au troisième trimestre, soit une baisse de 18,3%. Le prix moyen au producteur du maïs blanc est ressorti à 215,3 au quatrième trimestre contre 275,3 au troisième trimestre, soit une baisse de 21,8%.</a:t>
          </a:r>
        </a:p>
        <a:p>
          <a:pPr marL="0" indent="0" algn="just" eaLnBrk="1" fontAlgn="auto" latinLnBrk="0" hangingPunct="1"/>
          <a:endParaRPr lang="fr-FR" sz="1050" b="0" baseline="0">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Arial" panose="020B0604020202020204" pitchFamily="34" charset="0"/>
              <a:ea typeface="+mn-ea"/>
              <a:cs typeface="Arial" panose="020B0604020202020204" pitchFamily="34" charset="0"/>
            </a:rPr>
            <a:t>En Glissement annuel, </a:t>
          </a:r>
          <a:r>
            <a:rPr lang="fr-FR" sz="1100" b="0" baseline="0">
              <a:solidFill>
                <a:schemeClr val="dk1"/>
              </a:solidFill>
              <a:effectLst/>
              <a:latin typeface="Arial" panose="020B0604020202020204" pitchFamily="34" charset="0"/>
              <a:ea typeface="+mn-ea"/>
              <a:cs typeface="Arial" panose="020B0604020202020204" pitchFamily="34" charset="0"/>
            </a:rPr>
            <a:t>les prix moyens des denrées de base ont baissé de 25,3% pour le sorgho blanc, de 26,2% pour le mil et de 32,4% pour celui du maïs blanc.</a:t>
          </a:r>
        </a:p>
        <a:p>
          <a:pPr marL="0" indent="0" algn="just" eaLnBrk="1" fontAlgn="auto" latinLnBrk="0" hangingPunct="1"/>
          <a:endParaRPr lang="fr-FR" sz="1000" b="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50800</xdr:colOff>
      <xdr:row>21</xdr:row>
      <xdr:rowOff>60959</xdr:rowOff>
    </xdr:from>
    <xdr:to>
      <xdr:col>4</xdr:col>
      <xdr:colOff>375919</xdr:colOff>
      <xdr:row>25</xdr:row>
      <xdr:rowOff>128902</xdr:rowOff>
    </xdr:to>
    <xdr:pic>
      <xdr:nvPicPr>
        <xdr:cNvPr id="24" name="Image 23">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11"/>
        <a:stretch>
          <a:fillRect/>
        </a:stretch>
      </xdr:blipFill>
      <xdr:spPr>
        <a:xfrm>
          <a:off x="50800" y="4061459"/>
          <a:ext cx="2915919" cy="829943"/>
        </a:xfrm>
        <a:prstGeom prst="rect">
          <a:avLst/>
        </a:prstGeom>
        <a:ln>
          <a:noFill/>
        </a:ln>
      </xdr:spPr>
    </xdr:pic>
    <xdr:clientData/>
  </xdr:twoCellAnchor>
  <xdr:twoCellAnchor>
    <xdr:from>
      <xdr:col>0</xdr:col>
      <xdr:colOff>54433</xdr:colOff>
      <xdr:row>115</xdr:row>
      <xdr:rowOff>88441</xdr:rowOff>
    </xdr:from>
    <xdr:to>
      <xdr:col>4</xdr:col>
      <xdr:colOff>378279</xdr:colOff>
      <xdr:row>128</xdr:row>
      <xdr:rowOff>117023</xdr:rowOff>
    </xdr:to>
    <xdr:sp macro="" textlink="">
      <xdr:nvSpPr>
        <xdr:cNvPr id="25" name="ZoneTexte 24">
          <a:extLst>
            <a:ext uri="{FF2B5EF4-FFF2-40B4-BE49-F238E27FC236}">
              <a16:creationId xmlns:a16="http://schemas.microsoft.com/office/drawing/2014/main" id="{00000000-0008-0000-0A00-000019000000}"/>
            </a:ext>
          </a:extLst>
        </xdr:cNvPr>
        <xdr:cNvSpPr txBox="1"/>
      </xdr:nvSpPr>
      <xdr:spPr>
        <a:xfrm>
          <a:off x="54433" y="21824491"/>
          <a:ext cx="2914646" cy="250508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endParaRPr lang="fr-FR" sz="1000">
            <a:latin typeface="Arial" panose="020B0604020202020204" pitchFamily="34" charset="0"/>
            <a:cs typeface="Arial" panose="020B0604020202020204" pitchFamily="34" charset="0"/>
          </a:endParaRPr>
        </a:p>
        <a:p>
          <a:pPr algn="just"/>
          <a:r>
            <a:rPr lang="fr-FR" sz="1100">
              <a:latin typeface="Arial" panose="020B0604020202020204" pitchFamily="34" charset="0"/>
              <a:cs typeface="Arial" panose="020B0604020202020204" pitchFamily="34" charset="0"/>
            </a:rPr>
            <a:t>La production de l'arachide a augmenté (+1,6%) pour s'établir à 825 732 tonnes au cours de la campagne agricole 2025/2026. le sésame baisse de 5,7% et s'établit à 355 478  tonnes et le soja croit de 39,3% pour ressortir à 172 088 tonnes. </a:t>
          </a:r>
        </a:p>
      </xdr:txBody>
    </xdr:sp>
    <xdr:clientData/>
  </xdr:twoCellAnchor>
  <xdr:twoCellAnchor>
    <xdr:from>
      <xdr:col>4</xdr:col>
      <xdr:colOff>452120</xdr:colOff>
      <xdr:row>115</xdr:row>
      <xdr:rowOff>91169</xdr:rowOff>
    </xdr:from>
    <xdr:to>
      <xdr:col>8</xdr:col>
      <xdr:colOff>617765</xdr:colOff>
      <xdr:row>128</xdr:row>
      <xdr:rowOff>122464</xdr:rowOff>
    </xdr:to>
    <xdr:graphicFrame macro="">
      <xdr:nvGraphicFramePr>
        <xdr:cNvPr id="26" name="Graphique 25">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SD\SPAC\ETC\Saisie_ETC\Trvx\2025T2\Rapport_ETC_2025T2_Avec_Traitement_Co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BE_4T2025_SPAC_Draft_Ben_Nis_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e24655af1c2c312/SPAC_2025/TBE4T2024/Maquette_CNT_3T2024_MAJ1402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edith.kabore\Local%20Settings\Temporary%20Internet%20Files\Content.Outlook\WMIE5OXJ\SPAC\Notes%20de%20conjocture\TBE%20BF%202010%20Trimestre%202%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RO\TBE\Tableau%20de%20Bord%202005\Tbord\Versions%20achev&#233;es\Indicateurs,%20BDSE\BDSE%202005%2011JZ.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RO\TBE\Tableau%20de%20Bord%202005\Tbord\Versions%20achev&#233;es\Tableau%20de%20Bord%201999\TBE_1T01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SOMMAIRE"/>
      <sheetName val="AVANT-PROPOS"/>
      <sheetName val="AVERTISSEMENT"/>
      <sheetName val="RESUME"/>
      <sheetName val="ENSEMBLE"/>
      <sheetName val="INDUSTRIE"/>
      <sheetName val="COMMERCE"/>
      <sheetName val="SECTEUR BTP"/>
      <sheetName val="SERVICE"/>
      <sheetName val="Menu"/>
      <sheetName val="ANNEXE1"/>
      <sheetName val="Equipe"/>
      <sheetName val="Base"/>
      <sheetName val="Indicateur_Syntheses"/>
      <sheetName val="ANNEXE2"/>
      <sheetName val="Graph_Syntheses"/>
      <sheetName val="Data_Arch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v>1</v>
          </cell>
          <cell r="B2" t="str">
            <v>Ident</v>
          </cell>
          <cell r="C2" t="str">
            <v>Ann</v>
          </cell>
          <cell r="D2" t="str">
            <v>Trim</v>
          </cell>
          <cell r="E2" t="str">
            <v>QAVente</v>
          </cell>
          <cell r="F2" t="str">
            <v>QAProduction</v>
          </cell>
          <cell r="G2" t="str">
            <v>QACapacitProd</v>
          </cell>
          <cell r="H2" t="str">
            <v>QACarnetCommande</v>
          </cell>
          <cell r="I2" t="str">
            <v>QAUtiliesationCapa</v>
          </cell>
          <cell r="J2" t="str">
            <v>QANiveauActiv</v>
          </cell>
          <cell r="K2" t="str">
            <v>QAStockMatierepremiere</v>
          </cell>
          <cell r="L2" t="str">
            <v>QAStockProduitsEncours</v>
          </cell>
          <cell r="M2" t="str">
            <v>QAStockProduitFini</v>
          </cell>
          <cell r="N2" t="str">
            <v>QAPrixAchatApprovisionmt</v>
          </cell>
          <cell r="O2" t="str">
            <v>QADelaiPaiement</v>
          </cell>
          <cell r="P2" t="str">
            <v>QAChantierExecution</v>
          </cell>
          <cell r="Q2" t="str">
            <v>QADuréeActivité</v>
          </cell>
          <cell r="R2" t="str">
            <v>QAtarifsdouaniers</v>
          </cell>
          <cell r="S2" t="str">
            <v>QAApprovisionnement</v>
          </cell>
          <cell r="T2" t="str">
            <v>QAstockmarchandise</v>
          </cell>
          <cell r="U2" t="str">
            <v>QBVente</v>
          </cell>
          <cell r="V2" t="str">
            <v>QBProduction</v>
          </cell>
          <cell r="W2" t="str">
            <v>QBPrixVentes</v>
          </cell>
          <cell r="X2" t="str">
            <v>QBCarnetCommande</v>
          </cell>
          <cell r="Y2" t="str">
            <v>QBCommande</v>
          </cell>
          <cell r="Z2" t="str">
            <v>QBEffectifEmploi</v>
          </cell>
          <cell r="AA2" t="str">
            <v>QBTrésorie</v>
          </cell>
          <cell r="AB2" t="str">
            <v>QBNiveauActiv</v>
          </cell>
          <cell r="AC2" t="str">
            <v>QBStockMatièrePre</v>
          </cell>
          <cell r="AD2" t="str">
            <v>QBStockProduitFini</v>
          </cell>
          <cell r="AE2" t="str">
            <v>QBStockProduitsEncours</v>
          </cell>
          <cell r="AF2" t="str">
            <v>QBPrixAchatApprovisionmt</v>
          </cell>
          <cell r="AG2" t="str">
            <v>QBTarifDouanier</v>
          </cell>
          <cell r="AH2" t="str">
            <v>QBCoutSalariaux</v>
          </cell>
          <cell r="AI2" t="str">
            <v>QBChantierExecution</v>
          </cell>
          <cell r="AJ2" t="str">
            <v>QBDuréeActivité</v>
          </cell>
          <cell r="AK2" t="str">
            <v>QCVente</v>
          </cell>
          <cell r="AL2" t="str">
            <v>QCProduction</v>
          </cell>
          <cell r="AM2" t="str">
            <v>QCPrixVentes</v>
          </cell>
          <cell r="AN2" t="str">
            <v>QCCarnetCommande</v>
          </cell>
          <cell r="AO2" t="str">
            <v>QCCommande</v>
          </cell>
          <cell r="AP2" t="str">
            <v>QCEffectifEmploi</v>
          </cell>
          <cell r="AQ2" t="str">
            <v>QCTrésorie</v>
          </cell>
          <cell r="AR2" t="str">
            <v>QCInvestissement</v>
          </cell>
          <cell r="AS2" t="str">
            <v>QCNiveauActiv</v>
          </cell>
          <cell r="AT2" t="str">
            <v>QCStockMatièrePre</v>
          </cell>
          <cell r="AU2" t="str">
            <v>QCStockProduitFini</v>
          </cell>
          <cell r="AV2" t="str">
            <v>QCStockProduitsEncours</v>
          </cell>
          <cell r="AW2" t="str">
            <v>QCPrixAchatApprovisionmt</v>
          </cell>
          <cell r="AX2" t="str">
            <v>QCTarifDouanier</v>
          </cell>
          <cell r="AY2" t="str">
            <v>QCCoutSalariaux</v>
          </cell>
          <cell r="AZ2" t="str">
            <v>QCChantierExecution</v>
          </cell>
          <cell r="BA2" t="str">
            <v>QCDuréeActivité</v>
          </cell>
          <cell r="BB2" t="str">
            <v>QDVente</v>
          </cell>
          <cell r="BC2" t="str">
            <v>QDProduction</v>
          </cell>
          <cell r="BD2" t="str">
            <v>QDPrixVentes</v>
          </cell>
          <cell r="BE2" t="str">
            <v>QDCarnetCommande</v>
          </cell>
          <cell r="BF2" t="str">
            <v>QDCommande</v>
          </cell>
          <cell r="BG2" t="str">
            <v>QDEffectifEmploi</v>
          </cell>
          <cell r="BH2" t="str">
            <v>QDTrésorie</v>
          </cell>
          <cell r="BI2" t="str">
            <v>QDNiveauActiv</v>
          </cell>
          <cell r="BJ2" t="str">
            <v>QDStockMatièrePre</v>
          </cell>
          <cell r="BK2" t="str">
            <v>QDStockProduitFini</v>
          </cell>
          <cell r="BL2" t="str">
            <v>QDStockProduitsEncours</v>
          </cell>
          <cell r="BM2" t="str">
            <v>QDPrixAchatApprovisionmt</v>
          </cell>
          <cell r="BN2" t="str">
            <v>QDTarifDouanier</v>
          </cell>
          <cell r="BO2" t="str">
            <v>QDCoutSalariaux</v>
          </cell>
          <cell r="BP2" t="str">
            <v>QDDelaiPaiement</v>
          </cell>
          <cell r="BQ2" t="str">
            <v>QDChantierExecution</v>
          </cell>
          <cell r="BR2" t="str">
            <v>QDDuréeActivité</v>
          </cell>
          <cell r="BS2" t="str">
            <v>FLDemandInsuffisance</v>
          </cell>
          <cell r="BT2" t="str">
            <v>FLClimDefavorable</v>
          </cell>
          <cell r="BU2" t="str">
            <v>FLInsufEquipementMateriel</v>
          </cell>
          <cell r="BV2" t="str">
            <v>FLInsufiPersonnel</v>
          </cell>
          <cell r="BW2" t="str">
            <v>FLContraintFinance</v>
          </cell>
          <cell r="BX2" t="str">
            <v>FLDifficultesApprov</v>
          </cell>
          <cell r="BY2" t="str">
            <v>FLAuttresDifficultés</v>
          </cell>
          <cell r="BZ2" t="str">
            <v>PerspectiveProduction</v>
          </cell>
          <cell r="CA2" t="str">
            <v>PerspectiveNiveauGeneralPrix</v>
          </cell>
          <cell r="CB2" t="str">
            <v>Code_ETC</v>
          </cell>
          <cell r="CC2" t="str">
            <v>POND_CA</v>
          </cell>
          <cell r="CD2" t="str">
            <v>POND_effectif</v>
          </cell>
          <cell r="CE2" t="str">
            <v>POND_Climat</v>
          </cell>
          <cell r="CF2" t="str">
            <v>Code_secteur_ETC</v>
          </cell>
          <cell r="CG2" t="str">
            <v>secteur</v>
          </cell>
          <cell r="CH2" t="str">
            <v>code_sous_secteur_ETC</v>
          </cell>
          <cell r="CI2" t="str">
            <v>sous_secteur_analyse</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row r="161">
          <cell r="A161">
            <v>160</v>
          </cell>
        </row>
        <row r="162">
          <cell r="A162">
            <v>161</v>
          </cell>
        </row>
        <row r="163">
          <cell r="A163">
            <v>162</v>
          </cell>
        </row>
        <row r="164">
          <cell r="A164">
            <v>163</v>
          </cell>
        </row>
        <row r="165">
          <cell r="A165">
            <v>164</v>
          </cell>
        </row>
        <row r="166">
          <cell r="A166">
            <v>165</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0</v>
          </cell>
        </row>
        <row r="1087">
          <cell r="A1087">
            <v>0</v>
          </cell>
        </row>
        <row r="1088">
          <cell r="A1088">
            <v>0</v>
          </cell>
        </row>
        <row r="1089">
          <cell r="A1089">
            <v>0</v>
          </cell>
        </row>
        <row r="1090">
          <cell r="A1090">
            <v>0</v>
          </cell>
        </row>
        <row r="1091">
          <cell r="A1091">
            <v>0</v>
          </cell>
        </row>
        <row r="1092">
          <cell r="A1092">
            <v>0</v>
          </cell>
        </row>
        <row r="1093">
          <cell r="A1093">
            <v>0</v>
          </cell>
        </row>
        <row r="1094">
          <cell r="A1094">
            <v>0</v>
          </cell>
        </row>
        <row r="1095">
          <cell r="A1095">
            <v>0</v>
          </cell>
        </row>
        <row r="1096">
          <cell r="A1096">
            <v>0</v>
          </cell>
        </row>
        <row r="1097">
          <cell r="A1097">
            <v>0</v>
          </cell>
        </row>
        <row r="1098">
          <cell r="A1098">
            <v>0</v>
          </cell>
        </row>
        <row r="1099">
          <cell r="A1099">
            <v>0</v>
          </cell>
        </row>
        <row r="1100">
          <cell r="A1100">
            <v>0</v>
          </cell>
        </row>
        <row r="1101">
          <cell r="A1101">
            <v>0</v>
          </cell>
        </row>
        <row r="1102">
          <cell r="A1102">
            <v>0</v>
          </cell>
        </row>
        <row r="1103">
          <cell r="A1103">
            <v>0</v>
          </cell>
        </row>
        <row r="1104">
          <cell r="A1104">
            <v>0</v>
          </cell>
        </row>
        <row r="1105">
          <cell r="A1105">
            <v>0</v>
          </cell>
        </row>
        <row r="1106">
          <cell r="A1106">
            <v>0</v>
          </cell>
        </row>
        <row r="1107">
          <cell r="A1107">
            <v>0</v>
          </cell>
        </row>
        <row r="1108">
          <cell r="A1108">
            <v>0</v>
          </cell>
        </row>
        <row r="1109">
          <cell r="A1109">
            <v>0</v>
          </cell>
        </row>
        <row r="1110">
          <cell r="A1110">
            <v>0</v>
          </cell>
        </row>
        <row r="1111">
          <cell r="A1111">
            <v>0</v>
          </cell>
        </row>
        <row r="1112">
          <cell r="A1112">
            <v>0</v>
          </cell>
        </row>
        <row r="1113">
          <cell r="A1113">
            <v>0</v>
          </cell>
        </row>
        <row r="1114">
          <cell r="A1114">
            <v>0</v>
          </cell>
        </row>
        <row r="1115">
          <cell r="A1115">
            <v>0</v>
          </cell>
        </row>
        <row r="1116">
          <cell r="A1116">
            <v>0</v>
          </cell>
        </row>
        <row r="1117">
          <cell r="A1117">
            <v>0</v>
          </cell>
        </row>
        <row r="1118">
          <cell r="A1118">
            <v>0</v>
          </cell>
        </row>
        <row r="1119">
          <cell r="A1119">
            <v>0</v>
          </cell>
        </row>
        <row r="1120">
          <cell r="A1120">
            <v>0</v>
          </cell>
        </row>
        <row r="1121">
          <cell r="A1121">
            <v>0</v>
          </cell>
        </row>
        <row r="1122">
          <cell r="A1122">
            <v>0</v>
          </cell>
        </row>
        <row r="1123">
          <cell r="A1123">
            <v>0</v>
          </cell>
        </row>
        <row r="1124">
          <cell r="A1124">
            <v>0</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0</v>
          </cell>
        </row>
        <row r="1165">
          <cell r="A1165">
            <v>0</v>
          </cell>
        </row>
        <row r="1166">
          <cell r="A1166">
            <v>0</v>
          </cell>
        </row>
        <row r="1167">
          <cell r="A1167">
            <v>0</v>
          </cell>
        </row>
        <row r="1168">
          <cell r="A1168">
            <v>0</v>
          </cell>
        </row>
        <row r="1169">
          <cell r="A1169">
            <v>0</v>
          </cell>
        </row>
        <row r="1170">
          <cell r="A1170">
            <v>0</v>
          </cell>
        </row>
        <row r="1171">
          <cell r="A1171">
            <v>0</v>
          </cell>
        </row>
        <row r="1172">
          <cell r="A1172">
            <v>0</v>
          </cell>
        </row>
        <row r="1173">
          <cell r="A1173">
            <v>0</v>
          </cell>
        </row>
        <row r="1174">
          <cell r="A1174">
            <v>0</v>
          </cell>
        </row>
        <row r="1175">
          <cell r="A1175">
            <v>0</v>
          </cell>
        </row>
        <row r="1176">
          <cell r="A1176">
            <v>0</v>
          </cell>
        </row>
        <row r="1177">
          <cell r="A1177">
            <v>0</v>
          </cell>
        </row>
        <row r="1178">
          <cell r="A1178">
            <v>0</v>
          </cell>
        </row>
        <row r="1179">
          <cell r="A1179">
            <v>0</v>
          </cell>
        </row>
        <row r="1180">
          <cell r="A1180">
            <v>0</v>
          </cell>
        </row>
        <row r="1181">
          <cell r="A1181">
            <v>0</v>
          </cell>
        </row>
        <row r="1182">
          <cell r="A1182">
            <v>0</v>
          </cell>
        </row>
        <row r="1183">
          <cell r="A1183">
            <v>0</v>
          </cell>
        </row>
        <row r="1184">
          <cell r="A1184">
            <v>0</v>
          </cell>
        </row>
        <row r="1185">
          <cell r="A1185">
            <v>0</v>
          </cell>
        </row>
        <row r="1186">
          <cell r="A1186">
            <v>0</v>
          </cell>
        </row>
        <row r="1187">
          <cell r="A1187">
            <v>0</v>
          </cell>
        </row>
        <row r="1188">
          <cell r="A1188">
            <v>0</v>
          </cell>
        </row>
        <row r="1189">
          <cell r="A1189">
            <v>0</v>
          </cell>
        </row>
        <row r="1190">
          <cell r="A1190">
            <v>0</v>
          </cell>
        </row>
        <row r="1191">
          <cell r="A1191">
            <v>0</v>
          </cell>
        </row>
        <row r="1192">
          <cell r="A1192">
            <v>0</v>
          </cell>
        </row>
        <row r="1193">
          <cell r="A1193">
            <v>0</v>
          </cell>
        </row>
        <row r="1194">
          <cell r="A1194">
            <v>0</v>
          </cell>
        </row>
        <row r="1195">
          <cell r="A1195">
            <v>0</v>
          </cell>
        </row>
        <row r="1196">
          <cell r="A1196">
            <v>0</v>
          </cell>
        </row>
        <row r="1197">
          <cell r="A1197">
            <v>0</v>
          </cell>
        </row>
        <row r="1198">
          <cell r="A1198">
            <v>0</v>
          </cell>
        </row>
        <row r="1199">
          <cell r="A1199">
            <v>0</v>
          </cell>
        </row>
        <row r="1200">
          <cell r="A1200">
            <v>0</v>
          </cell>
        </row>
        <row r="1201">
          <cell r="A1201">
            <v>0</v>
          </cell>
        </row>
        <row r="1202">
          <cell r="A1202">
            <v>0</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0</v>
          </cell>
        </row>
        <row r="1230">
          <cell r="A1230">
            <v>0</v>
          </cell>
        </row>
        <row r="1231">
          <cell r="A1231">
            <v>0</v>
          </cell>
        </row>
        <row r="1232">
          <cell r="A1232">
            <v>0</v>
          </cell>
        </row>
        <row r="1233">
          <cell r="A1233">
            <v>0</v>
          </cell>
        </row>
        <row r="1234">
          <cell r="A1234">
            <v>0</v>
          </cell>
        </row>
        <row r="1235">
          <cell r="A1235">
            <v>0</v>
          </cell>
        </row>
        <row r="1236">
          <cell r="A1236">
            <v>0</v>
          </cell>
        </row>
        <row r="1237">
          <cell r="A1237">
            <v>0</v>
          </cell>
        </row>
        <row r="1238">
          <cell r="A1238">
            <v>0</v>
          </cell>
        </row>
        <row r="1239">
          <cell r="A1239">
            <v>0</v>
          </cell>
        </row>
        <row r="1240">
          <cell r="A1240">
            <v>0</v>
          </cell>
        </row>
        <row r="1241">
          <cell r="A1241">
            <v>0</v>
          </cell>
        </row>
        <row r="1242">
          <cell r="A1242">
            <v>0</v>
          </cell>
        </row>
        <row r="1243">
          <cell r="A1243">
            <v>0</v>
          </cell>
        </row>
        <row r="1244">
          <cell r="A1244">
            <v>0</v>
          </cell>
        </row>
        <row r="1245">
          <cell r="A1245">
            <v>0</v>
          </cell>
        </row>
        <row r="1246">
          <cell r="A1246">
            <v>0</v>
          </cell>
        </row>
        <row r="1247">
          <cell r="A1247">
            <v>0</v>
          </cell>
        </row>
        <row r="1248">
          <cell r="A1248">
            <v>0</v>
          </cell>
        </row>
        <row r="1249">
          <cell r="A1249">
            <v>0</v>
          </cell>
        </row>
        <row r="1250">
          <cell r="A1250">
            <v>0</v>
          </cell>
        </row>
        <row r="1251">
          <cell r="A1251">
            <v>0</v>
          </cell>
        </row>
        <row r="1252">
          <cell r="A1252">
            <v>0</v>
          </cell>
        </row>
        <row r="1253">
          <cell r="A1253">
            <v>0</v>
          </cell>
        </row>
        <row r="1254">
          <cell r="A1254">
            <v>0</v>
          </cell>
        </row>
        <row r="1255">
          <cell r="A1255">
            <v>0</v>
          </cell>
        </row>
        <row r="1256">
          <cell r="A1256">
            <v>0</v>
          </cell>
        </row>
        <row r="1257">
          <cell r="A1257">
            <v>0</v>
          </cell>
        </row>
        <row r="1258">
          <cell r="A1258">
            <v>0</v>
          </cell>
        </row>
        <row r="1259">
          <cell r="A1259">
            <v>0</v>
          </cell>
        </row>
        <row r="1260">
          <cell r="A1260">
            <v>0</v>
          </cell>
        </row>
        <row r="1261">
          <cell r="A1261">
            <v>0</v>
          </cell>
        </row>
        <row r="1262">
          <cell r="A1262">
            <v>0</v>
          </cell>
        </row>
        <row r="1263">
          <cell r="A1263">
            <v>0</v>
          </cell>
        </row>
        <row r="1264">
          <cell r="A1264">
            <v>0</v>
          </cell>
        </row>
        <row r="1265">
          <cell r="A1265">
            <v>0</v>
          </cell>
        </row>
        <row r="1266">
          <cell r="A1266">
            <v>0</v>
          </cell>
        </row>
        <row r="1267">
          <cell r="A1267">
            <v>0</v>
          </cell>
        </row>
        <row r="1268">
          <cell r="A1268">
            <v>0</v>
          </cell>
        </row>
        <row r="1269">
          <cell r="A1269">
            <v>0</v>
          </cell>
        </row>
        <row r="1270">
          <cell r="A1270">
            <v>0</v>
          </cell>
        </row>
        <row r="1271">
          <cell r="A1271">
            <v>0</v>
          </cell>
        </row>
        <row r="1272">
          <cell r="A1272">
            <v>0</v>
          </cell>
        </row>
        <row r="1273">
          <cell r="A1273">
            <v>0</v>
          </cell>
        </row>
        <row r="1274">
          <cell r="A1274">
            <v>0</v>
          </cell>
        </row>
        <row r="1275">
          <cell r="A1275">
            <v>0</v>
          </cell>
        </row>
        <row r="1276">
          <cell r="A1276">
            <v>0</v>
          </cell>
        </row>
        <row r="1277">
          <cell r="A1277">
            <v>0</v>
          </cell>
        </row>
        <row r="1278">
          <cell r="A1278">
            <v>0</v>
          </cell>
        </row>
        <row r="1279">
          <cell r="A1279">
            <v>0</v>
          </cell>
        </row>
        <row r="1280">
          <cell r="A1280">
            <v>0</v>
          </cell>
        </row>
        <row r="1281">
          <cell r="A1281">
            <v>0</v>
          </cell>
        </row>
        <row r="1282">
          <cell r="A1282">
            <v>0</v>
          </cell>
        </row>
        <row r="1283">
          <cell r="A1283">
            <v>0</v>
          </cell>
        </row>
        <row r="1284">
          <cell r="A1284">
            <v>0</v>
          </cell>
        </row>
        <row r="1285">
          <cell r="A1285">
            <v>0</v>
          </cell>
        </row>
        <row r="1286">
          <cell r="A1286">
            <v>0</v>
          </cell>
        </row>
        <row r="1287">
          <cell r="A1287">
            <v>0</v>
          </cell>
        </row>
        <row r="1288">
          <cell r="A1288">
            <v>0</v>
          </cell>
        </row>
        <row r="1289">
          <cell r="A1289">
            <v>0</v>
          </cell>
        </row>
        <row r="1290">
          <cell r="A1290">
            <v>0</v>
          </cell>
        </row>
        <row r="1291">
          <cell r="A1291">
            <v>0</v>
          </cell>
        </row>
        <row r="1292">
          <cell r="A1292">
            <v>0</v>
          </cell>
        </row>
        <row r="1293">
          <cell r="A1293">
            <v>0</v>
          </cell>
        </row>
        <row r="1294">
          <cell r="A1294">
            <v>0</v>
          </cell>
        </row>
        <row r="1295">
          <cell r="A1295">
            <v>0</v>
          </cell>
        </row>
        <row r="1296">
          <cell r="A1296">
            <v>0</v>
          </cell>
        </row>
        <row r="1297">
          <cell r="A1297">
            <v>0</v>
          </cell>
        </row>
        <row r="1298">
          <cell r="A1298">
            <v>0</v>
          </cell>
        </row>
        <row r="1299">
          <cell r="A1299">
            <v>0</v>
          </cell>
        </row>
        <row r="1300">
          <cell r="A1300">
            <v>0</v>
          </cell>
        </row>
        <row r="1301">
          <cell r="A1301">
            <v>0</v>
          </cell>
        </row>
        <row r="1302">
          <cell r="A1302">
            <v>0</v>
          </cell>
        </row>
        <row r="1303">
          <cell r="A1303">
            <v>0</v>
          </cell>
        </row>
        <row r="1304">
          <cell r="A1304">
            <v>0</v>
          </cell>
        </row>
        <row r="1305">
          <cell r="A1305">
            <v>0</v>
          </cell>
        </row>
        <row r="1306">
          <cell r="A1306">
            <v>0</v>
          </cell>
        </row>
        <row r="1307">
          <cell r="A1307">
            <v>0</v>
          </cell>
        </row>
        <row r="1308">
          <cell r="A1308">
            <v>0</v>
          </cell>
        </row>
        <row r="1309">
          <cell r="A1309">
            <v>0</v>
          </cell>
        </row>
        <row r="1310">
          <cell r="A1310">
            <v>0</v>
          </cell>
        </row>
        <row r="1311">
          <cell r="A1311">
            <v>0</v>
          </cell>
        </row>
        <row r="1312">
          <cell r="A1312">
            <v>0</v>
          </cell>
        </row>
        <row r="1313">
          <cell r="A1313">
            <v>0</v>
          </cell>
        </row>
        <row r="1314">
          <cell r="A1314">
            <v>0</v>
          </cell>
        </row>
        <row r="1315">
          <cell r="A1315">
            <v>0</v>
          </cell>
        </row>
        <row r="1316">
          <cell r="A1316">
            <v>0</v>
          </cell>
        </row>
        <row r="1317">
          <cell r="A1317">
            <v>0</v>
          </cell>
        </row>
        <row r="1318">
          <cell r="A1318">
            <v>0</v>
          </cell>
        </row>
        <row r="1319">
          <cell r="A1319">
            <v>0</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0</v>
          </cell>
        </row>
        <row r="1334">
          <cell r="A1334">
            <v>0</v>
          </cell>
        </row>
        <row r="1335">
          <cell r="A1335">
            <v>0</v>
          </cell>
        </row>
        <row r="1336">
          <cell r="A1336">
            <v>0</v>
          </cell>
        </row>
        <row r="1337">
          <cell r="A1337">
            <v>0</v>
          </cell>
        </row>
        <row r="1338">
          <cell r="A1338">
            <v>0</v>
          </cell>
        </row>
        <row r="1339">
          <cell r="A1339">
            <v>0</v>
          </cell>
        </row>
        <row r="1340">
          <cell r="A1340">
            <v>0</v>
          </cell>
        </row>
        <row r="1341">
          <cell r="A1341">
            <v>0</v>
          </cell>
        </row>
        <row r="1342">
          <cell r="A1342">
            <v>0</v>
          </cell>
        </row>
        <row r="1343">
          <cell r="A1343">
            <v>0</v>
          </cell>
        </row>
        <row r="1344">
          <cell r="A1344">
            <v>0</v>
          </cell>
        </row>
        <row r="1345">
          <cell r="A1345">
            <v>0</v>
          </cell>
        </row>
        <row r="1346">
          <cell r="A1346">
            <v>0</v>
          </cell>
        </row>
        <row r="1347">
          <cell r="A1347">
            <v>0</v>
          </cell>
        </row>
        <row r="1348">
          <cell r="A1348">
            <v>0</v>
          </cell>
        </row>
        <row r="1349">
          <cell r="A1349">
            <v>0</v>
          </cell>
        </row>
        <row r="1350">
          <cell r="A1350">
            <v>0</v>
          </cell>
        </row>
        <row r="1351">
          <cell r="A1351">
            <v>0</v>
          </cell>
        </row>
        <row r="1352">
          <cell r="A1352">
            <v>0</v>
          </cell>
        </row>
        <row r="1353">
          <cell r="A1353">
            <v>0</v>
          </cell>
        </row>
        <row r="1354">
          <cell r="A1354">
            <v>0</v>
          </cell>
        </row>
        <row r="1355">
          <cell r="A1355">
            <v>0</v>
          </cell>
        </row>
        <row r="1356">
          <cell r="A1356">
            <v>0</v>
          </cell>
        </row>
        <row r="1357">
          <cell r="A1357">
            <v>0</v>
          </cell>
        </row>
        <row r="1358">
          <cell r="A1358">
            <v>0</v>
          </cell>
        </row>
        <row r="1359">
          <cell r="A1359">
            <v>0</v>
          </cell>
        </row>
        <row r="1360">
          <cell r="A1360">
            <v>0</v>
          </cell>
        </row>
        <row r="1361">
          <cell r="A1361">
            <v>0</v>
          </cell>
        </row>
        <row r="1362">
          <cell r="A1362">
            <v>0</v>
          </cell>
        </row>
        <row r="1363">
          <cell r="A1363">
            <v>0</v>
          </cell>
        </row>
        <row r="1364">
          <cell r="A1364">
            <v>0</v>
          </cell>
        </row>
        <row r="1365">
          <cell r="A1365">
            <v>0</v>
          </cell>
        </row>
        <row r="1366">
          <cell r="A1366">
            <v>0</v>
          </cell>
        </row>
        <row r="1367">
          <cell r="A1367">
            <v>0</v>
          </cell>
        </row>
        <row r="1368">
          <cell r="A1368">
            <v>0</v>
          </cell>
        </row>
        <row r="1369">
          <cell r="A1369">
            <v>0</v>
          </cell>
        </row>
        <row r="1370">
          <cell r="A1370">
            <v>0</v>
          </cell>
        </row>
        <row r="1371">
          <cell r="A1371">
            <v>0</v>
          </cell>
        </row>
        <row r="1372">
          <cell r="A1372">
            <v>0</v>
          </cell>
        </row>
        <row r="1373">
          <cell r="A1373">
            <v>0</v>
          </cell>
        </row>
        <row r="1374">
          <cell r="A1374">
            <v>0</v>
          </cell>
        </row>
        <row r="1375">
          <cell r="A1375">
            <v>0</v>
          </cell>
        </row>
        <row r="1376">
          <cell r="A1376">
            <v>0</v>
          </cell>
        </row>
        <row r="1377">
          <cell r="A1377">
            <v>0</v>
          </cell>
        </row>
        <row r="1378">
          <cell r="A1378">
            <v>0</v>
          </cell>
        </row>
        <row r="1379">
          <cell r="A1379">
            <v>0</v>
          </cell>
        </row>
        <row r="1380">
          <cell r="A1380">
            <v>0</v>
          </cell>
        </row>
        <row r="1381">
          <cell r="A1381">
            <v>0</v>
          </cell>
        </row>
        <row r="1382">
          <cell r="A1382">
            <v>0</v>
          </cell>
        </row>
        <row r="1383">
          <cell r="A1383">
            <v>0</v>
          </cell>
        </row>
        <row r="1384">
          <cell r="A1384">
            <v>0</v>
          </cell>
        </row>
        <row r="1385">
          <cell r="A1385">
            <v>0</v>
          </cell>
        </row>
        <row r="1386">
          <cell r="A1386">
            <v>0</v>
          </cell>
        </row>
        <row r="1387">
          <cell r="A1387">
            <v>0</v>
          </cell>
        </row>
        <row r="1388">
          <cell r="A1388">
            <v>0</v>
          </cell>
        </row>
        <row r="1389">
          <cell r="A1389">
            <v>0</v>
          </cell>
        </row>
        <row r="1390">
          <cell r="A1390">
            <v>0</v>
          </cell>
        </row>
        <row r="1391">
          <cell r="A1391">
            <v>0</v>
          </cell>
        </row>
        <row r="1392">
          <cell r="A1392">
            <v>0</v>
          </cell>
        </row>
        <row r="1393">
          <cell r="A1393">
            <v>0</v>
          </cell>
        </row>
        <row r="1394">
          <cell r="A1394">
            <v>0</v>
          </cell>
        </row>
        <row r="1395">
          <cell r="A1395">
            <v>0</v>
          </cell>
        </row>
        <row r="1396">
          <cell r="A1396">
            <v>0</v>
          </cell>
        </row>
        <row r="1397">
          <cell r="A1397">
            <v>0</v>
          </cell>
        </row>
        <row r="1398">
          <cell r="A1398">
            <v>0</v>
          </cell>
        </row>
        <row r="1399">
          <cell r="A1399">
            <v>0</v>
          </cell>
        </row>
        <row r="1400">
          <cell r="A1400">
            <v>0</v>
          </cell>
        </row>
        <row r="1401">
          <cell r="A1401">
            <v>0</v>
          </cell>
        </row>
        <row r="1402">
          <cell r="A1402">
            <v>0</v>
          </cell>
        </row>
        <row r="1403">
          <cell r="A1403">
            <v>0</v>
          </cell>
        </row>
        <row r="1404">
          <cell r="A1404">
            <v>0</v>
          </cell>
        </row>
        <row r="1405">
          <cell r="A1405">
            <v>0</v>
          </cell>
        </row>
        <row r="1406">
          <cell r="A1406">
            <v>0</v>
          </cell>
        </row>
        <row r="1407">
          <cell r="A1407">
            <v>0</v>
          </cell>
        </row>
        <row r="1408">
          <cell r="A1408">
            <v>0</v>
          </cell>
        </row>
        <row r="1409">
          <cell r="A1409">
            <v>0</v>
          </cell>
        </row>
        <row r="1410">
          <cell r="A1410">
            <v>0</v>
          </cell>
        </row>
        <row r="1411">
          <cell r="A1411">
            <v>0</v>
          </cell>
        </row>
        <row r="1412">
          <cell r="A1412">
            <v>0</v>
          </cell>
        </row>
        <row r="1413">
          <cell r="A1413">
            <v>0</v>
          </cell>
        </row>
        <row r="1414">
          <cell r="A1414">
            <v>0</v>
          </cell>
        </row>
        <row r="1415">
          <cell r="A1415">
            <v>0</v>
          </cell>
        </row>
        <row r="1416">
          <cell r="A1416">
            <v>0</v>
          </cell>
        </row>
        <row r="1417">
          <cell r="A1417">
            <v>0</v>
          </cell>
        </row>
        <row r="1418">
          <cell r="A1418">
            <v>0</v>
          </cell>
        </row>
        <row r="1419">
          <cell r="A1419">
            <v>0</v>
          </cell>
        </row>
        <row r="1420">
          <cell r="A1420">
            <v>0</v>
          </cell>
        </row>
        <row r="1421">
          <cell r="A1421">
            <v>0</v>
          </cell>
        </row>
        <row r="1422">
          <cell r="A1422">
            <v>0</v>
          </cell>
        </row>
        <row r="1423">
          <cell r="A1423">
            <v>0</v>
          </cell>
        </row>
        <row r="1424">
          <cell r="A1424">
            <v>0</v>
          </cell>
        </row>
        <row r="1425">
          <cell r="A1425">
            <v>0</v>
          </cell>
        </row>
        <row r="1426">
          <cell r="A1426">
            <v>0</v>
          </cell>
        </row>
        <row r="1427">
          <cell r="A1427">
            <v>0</v>
          </cell>
        </row>
        <row r="1428">
          <cell r="A1428">
            <v>0</v>
          </cell>
        </row>
        <row r="1429">
          <cell r="A1429">
            <v>0</v>
          </cell>
        </row>
        <row r="1430">
          <cell r="A1430">
            <v>0</v>
          </cell>
        </row>
        <row r="1431">
          <cell r="A1431">
            <v>0</v>
          </cell>
        </row>
        <row r="1432">
          <cell r="A1432">
            <v>0</v>
          </cell>
        </row>
        <row r="1433">
          <cell r="A1433">
            <v>0</v>
          </cell>
        </row>
        <row r="1434">
          <cell r="A1434">
            <v>0</v>
          </cell>
        </row>
        <row r="1435">
          <cell r="A1435">
            <v>0</v>
          </cell>
        </row>
        <row r="1436">
          <cell r="A1436">
            <v>0</v>
          </cell>
        </row>
        <row r="1437">
          <cell r="A1437">
            <v>0</v>
          </cell>
        </row>
        <row r="1438">
          <cell r="A1438">
            <v>0</v>
          </cell>
        </row>
        <row r="1439">
          <cell r="A1439">
            <v>0</v>
          </cell>
        </row>
        <row r="1440">
          <cell r="A1440">
            <v>0</v>
          </cell>
        </row>
        <row r="1441">
          <cell r="A1441">
            <v>0</v>
          </cell>
        </row>
        <row r="1442">
          <cell r="A1442">
            <v>0</v>
          </cell>
        </row>
        <row r="1443">
          <cell r="A1443">
            <v>0</v>
          </cell>
        </row>
        <row r="1444">
          <cell r="A1444">
            <v>0</v>
          </cell>
        </row>
        <row r="1445">
          <cell r="A1445">
            <v>0</v>
          </cell>
        </row>
        <row r="1446">
          <cell r="A1446">
            <v>0</v>
          </cell>
        </row>
        <row r="1447">
          <cell r="A1447">
            <v>0</v>
          </cell>
        </row>
        <row r="1448">
          <cell r="A1448">
            <v>0</v>
          </cell>
        </row>
        <row r="1449">
          <cell r="A1449">
            <v>0</v>
          </cell>
        </row>
        <row r="1450">
          <cell r="A1450">
            <v>0</v>
          </cell>
        </row>
        <row r="1451">
          <cell r="A1451">
            <v>0</v>
          </cell>
        </row>
        <row r="1452">
          <cell r="A1452">
            <v>0</v>
          </cell>
        </row>
        <row r="1453">
          <cell r="A1453">
            <v>0</v>
          </cell>
        </row>
        <row r="1454">
          <cell r="A1454">
            <v>0</v>
          </cell>
        </row>
        <row r="1455">
          <cell r="A1455">
            <v>0</v>
          </cell>
        </row>
        <row r="1456">
          <cell r="A1456">
            <v>0</v>
          </cell>
        </row>
        <row r="1457">
          <cell r="A1457">
            <v>0</v>
          </cell>
        </row>
        <row r="1458">
          <cell r="A1458">
            <v>0</v>
          </cell>
        </row>
        <row r="1459">
          <cell r="A1459">
            <v>0</v>
          </cell>
        </row>
        <row r="1460">
          <cell r="A1460">
            <v>0</v>
          </cell>
        </row>
        <row r="1461">
          <cell r="A1461">
            <v>0</v>
          </cell>
        </row>
        <row r="1462">
          <cell r="A1462">
            <v>0</v>
          </cell>
        </row>
        <row r="1463">
          <cell r="A1463">
            <v>0</v>
          </cell>
        </row>
        <row r="1464">
          <cell r="A1464">
            <v>0</v>
          </cell>
        </row>
        <row r="1465">
          <cell r="A1465">
            <v>0</v>
          </cell>
        </row>
        <row r="1466">
          <cell r="A1466">
            <v>0</v>
          </cell>
        </row>
        <row r="1467">
          <cell r="A1467">
            <v>0</v>
          </cell>
        </row>
        <row r="1468">
          <cell r="A1468">
            <v>0</v>
          </cell>
        </row>
        <row r="1469">
          <cell r="A1469">
            <v>0</v>
          </cell>
        </row>
        <row r="1470">
          <cell r="A1470">
            <v>0</v>
          </cell>
        </row>
        <row r="1471">
          <cell r="A1471">
            <v>0</v>
          </cell>
        </row>
        <row r="1472">
          <cell r="A1472">
            <v>0</v>
          </cell>
        </row>
        <row r="1473">
          <cell r="A1473">
            <v>0</v>
          </cell>
        </row>
        <row r="1474">
          <cell r="A1474">
            <v>0</v>
          </cell>
        </row>
        <row r="1475">
          <cell r="A1475">
            <v>0</v>
          </cell>
        </row>
        <row r="1476">
          <cell r="A1476">
            <v>0</v>
          </cell>
        </row>
        <row r="1477">
          <cell r="A1477">
            <v>0</v>
          </cell>
        </row>
        <row r="1478">
          <cell r="A1478">
            <v>0</v>
          </cell>
        </row>
        <row r="1479">
          <cell r="A1479">
            <v>0</v>
          </cell>
        </row>
        <row r="1480">
          <cell r="A1480">
            <v>0</v>
          </cell>
        </row>
        <row r="1481">
          <cell r="A1481">
            <v>0</v>
          </cell>
        </row>
        <row r="1482">
          <cell r="A1482">
            <v>0</v>
          </cell>
        </row>
        <row r="1483">
          <cell r="A1483">
            <v>0</v>
          </cell>
        </row>
        <row r="1484">
          <cell r="A1484">
            <v>0</v>
          </cell>
        </row>
        <row r="1485">
          <cell r="A1485">
            <v>0</v>
          </cell>
        </row>
        <row r="1486">
          <cell r="A1486">
            <v>0</v>
          </cell>
        </row>
        <row r="1487">
          <cell r="A1487">
            <v>0</v>
          </cell>
        </row>
        <row r="1488">
          <cell r="A1488">
            <v>0</v>
          </cell>
        </row>
        <row r="1489">
          <cell r="A1489">
            <v>0</v>
          </cell>
        </row>
        <row r="1490">
          <cell r="A1490">
            <v>0</v>
          </cell>
        </row>
        <row r="1491">
          <cell r="A1491">
            <v>0</v>
          </cell>
        </row>
        <row r="1492">
          <cell r="A1492">
            <v>0</v>
          </cell>
        </row>
        <row r="1493">
          <cell r="A1493">
            <v>0</v>
          </cell>
        </row>
        <row r="1494">
          <cell r="A1494">
            <v>0</v>
          </cell>
        </row>
        <row r="1495">
          <cell r="A1495">
            <v>0</v>
          </cell>
        </row>
        <row r="1496">
          <cell r="A1496">
            <v>0</v>
          </cell>
        </row>
        <row r="1497">
          <cell r="A1497">
            <v>0</v>
          </cell>
        </row>
        <row r="1498">
          <cell r="A1498">
            <v>0</v>
          </cell>
        </row>
        <row r="1499">
          <cell r="A1499">
            <v>0</v>
          </cell>
        </row>
        <row r="1500">
          <cell r="A1500">
            <v>0</v>
          </cell>
        </row>
        <row r="1501">
          <cell r="A1501">
            <v>0</v>
          </cell>
        </row>
        <row r="1502">
          <cell r="A1502">
            <v>0</v>
          </cell>
        </row>
        <row r="1503">
          <cell r="A1503">
            <v>0</v>
          </cell>
        </row>
        <row r="1504">
          <cell r="A1504">
            <v>0</v>
          </cell>
        </row>
        <row r="1505">
          <cell r="A1505">
            <v>0</v>
          </cell>
        </row>
        <row r="1506">
          <cell r="A1506">
            <v>0</v>
          </cell>
        </row>
        <row r="1507">
          <cell r="A1507">
            <v>0</v>
          </cell>
        </row>
        <row r="1508">
          <cell r="A1508">
            <v>0</v>
          </cell>
        </row>
        <row r="1509">
          <cell r="A1509">
            <v>0</v>
          </cell>
        </row>
        <row r="1510">
          <cell r="A1510">
            <v>0</v>
          </cell>
        </row>
        <row r="1511">
          <cell r="A1511">
            <v>0</v>
          </cell>
        </row>
        <row r="1512">
          <cell r="A1512">
            <v>0</v>
          </cell>
        </row>
        <row r="1513">
          <cell r="A1513">
            <v>0</v>
          </cell>
        </row>
        <row r="1514">
          <cell r="A1514">
            <v>0</v>
          </cell>
        </row>
        <row r="1515">
          <cell r="A1515">
            <v>0</v>
          </cell>
        </row>
        <row r="1516">
          <cell r="A1516">
            <v>0</v>
          </cell>
        </row>
        <row r="1517">
          <cell r="A1517">
            <v>0</v>
          </cell>
        </row>
        <row r="1518">
          <cell r="A1518">
            <v>0</v>
          </cell>
        </row>
        <row r="1519">
          <cell r="A1519">
            <v>0</v>
          </cell>
        </row>
        <row r="1520">
          <cell r="A1520">
            <v>0</v>
          </cell>
        </row>
        <row r="1521">
          <cell r="A1521">
            <v>0</v>
          </cell>
        </row>
        <row r="1522">
          <cell r="A1522">
            <v>0</v>
          </cell>
        </row>
        <row r="1523">
          <cell r="A1523">
            <v>0</v>
          </cell>
        </row>
        <row r="1524">
          <cell r="A1524">
            <v>0</v>
          </cell>
        </row>
        <row r="1525">
          <cell r="A1525">
            <v>0</v>
          </cell>
        </row>
        <row r="1526">
          <cell r="A1526">
            <v>0</v>
          </cell>
        </row>
        <row r="1527">
          <cell r="A1527">
            <v>0</v>
          </cell>
        </row>
        <row r="1528">
          <cell r="A1528">
            <v>0</v>
          </cell>
        </row>
        <row r="1529">
          <cell r="A1529">
            <v>0</v>
          </cell>
        </row>
        <row r="1530">
          <cell r="A1530">
            <v>0</v>
          </cell>
        </row>
        <row r="1531">
          <cell r="A1531">
            <v>0</v>
          </cell>
        </row>
        <row r="1532">
          <cell r="A1532">
            <v>0</v>
          </cell>
        </row>
        <row r="1533">
          <cell r="A1533">
            <v>0</v>
          </cell>
        </row>
        <row r="1534">
          <cell r="A1534">
            <v>0</v>
          </cell>
        </row>
        <row r="1535">
          <cell r="A1535">
            <v>0</v>
          </cell>
        </row>
        <row r="1536">
          <cell r="A1536">
            <v>0</v>
          </cell>
        </row>
        <row r="1537">
          <cell r="A1537">
            <v>0</v>
          </cell>
        </row>
        <row r="1538">
          <cell r="A1538">
            <v>0</v>
          </cell>
        </row>
        <row r="1539">
          <cell r="A1539">
            <v>0</v>
          </cell>
        </row>
        <row r="1540">
          <cell r="A1540">
            <v>0</v>
          </cell>
        </row>
        <row r="1541">
          <cell r="A1541">
            <v>0</v>
          </cell>
        </row>
        <row r="1542">
          <cell r="A1542">
            <v>0</v>
          </cell>
        </row>
        <row r="1543">
          <cell r="A1543">
            <v>0</v>
          </cell>
        </row>
        <row r="1544">
          <cell r="A1544">
            <v>0</v>
          </cell>
        </row>
        <row r="1545">
          <cell r="A1545">
            <v>0</v>
          </cell>
        </row>
        <row r="1546">
          <cell r="A1546">
            <v>0</v>
          </cell>
        </row>
        <row r="1547">
          <cell r="A1547">
            <v>0</v>
          </cell>
        </row>
        <row r="1548">
          <cell r="A1548">
            <v>0</v>
          </cell>
        </row>
        <row r="1549">
          <cell r="A1549">
            <v>0</v>
          </cell>
        </row>
        <row r="1550">
          <cell r="A1550">
            <v>0</v>
          </cell>
        </row>
        <row r="1551">
          <cell r="A1551">
            <v>0</v>
          </cell>
        </row>
        <row r="1552">
          <cell r="A1552">
            <v>0</v>
          </cell>
        </row>
        <row r="1553">
          <cell r="A1553">
            <v>0</v>
          </cell>
        </row>
        <row r="1554">
          <cell r="A1554">
            <v>0</v>
          </cell>
        </row>
        <row r="1555">
          <cell r="A1555">
            <v>0</v>
          </cell>
        </row>
        <row r="1556">
          <cell r="A1556">
            <v>0</v>
          </cell>
        </row>
        <row r="1557">
          <cell r="A1557">
            <v>0</v>
          </cell>
        </row>
        <row r="1558">
          <cell r="A1558">
            <v>0</v>
          </cell>
        </row>
        <row r="1559">
          <cell r="A1559">
            <v>0</v>
          </cell>
        </row>
        <row r="1560">
          <cell r="A1560">
            <v>0</v>
          </cell>
        </row>
        <row r="1561">
          <cell r="A1561">
            <v>0</v>
          </cell>
        </row>
        <row r="1562">
          <cell r="A1562">
            <v>0</v>
          </cell>
        </row>
        <row r="1563">
          <cell r="A1563">
            <v>0</v>
          </cell>
        </row>
        <row r="1564">
          <cell r="A1564">
            <v>0</v>
          </cell>
        </row>
        <row r="1565">
          <cell r="A1565">
            <v>0</v>
          </cell>
        </row>
        <row r="1566">
          <cell r="A1566">
            <v>0</v>
          </cell>
        </row>
        <row r="1567">
          <cell r="A1567">
            <v>0</v>
          </cell>
        </row>
        <row r="1568">
          <cell r="A1568">
            <v>0</v>
          </cell>
        </row>
        <row r="1569">
          <cell r="A1569">
            <v>0</v>
          </cell>
        </row>
        <row r="1570">
          <cell r="A1570">
            <v>0</v>
          </cell>
        </row>
        <row r="1571">
          <cell r="A1571">
            <v>0</v>
          </cell>
        </row>
        <row r="1572">
          <cell r="A1572">
            <v>0</v>
          </cell>
        </row>
        <row r="1573">
          <cell r="A1573">
            <v>0</v>
          </cell>
        </row>
        <row r="1574">
          <cell r="A1574">
            <v>0</v>
          </cell>
        </row>
        <row r="1575">
          <cell r="A1575">
            <v>0</v>
          </cell>
        </row>
        <row r="1576">
          <cell r="A1576">
            <v>0</v>
          </cell>
        </row>
        <row r="1577">
          <cell r="A1577">
            <v>0</v>
          </cell>
        </row>
        <row r="1578">
          <cell r="A1578">
            <v>0</v>
          </cell>
        </row>
        <row r="1579">
          <cell r="A1579">
            <v>0</v>
          </cell>
        </row>
        <row r="1580">
          <cell r="A1580">
            <v>0</v>
          </cell>
        </row>
        <row r="1581">
          <cell r="A1581">
            <v>0</v>
          </cell>
        </row>
        <row r="1582">
          <cell r="A1582">
            <v>0</v>
          </cell>
        </row>
        <row r="1583">
          <cell r="A1583">
            <v>0</v>
          </cell>
        </row>
        <row r="1584">
          <cell r="A1584">
            <v>0</v>
          </cell>
        </row>
        <row r="1585">
          <cell r="A1585">
            <v>0</v>
          </cell>
        </row>
        <row r="1586">
          <cell r="A1586">
            <v>0</v>
          </cell>
        </row>
        <row r="1587">
          <cell r="A1587">
            <v>0</v>
          </cell>
        </row>
        <row r="1588">
          <cell r="A1588">
            <v>0</v>
          </cell>
        </row>
        <row r="1589">
          <cell r="A1589">
            <v>0</v>
          </cell>
        </row>
        <row r="1590">
          <cell r="A1590">
            <v>0</v>
          </cell>
        </row>
        <row r="1591">
          <cell r="A1591">
            <v>0</v>
          </cell>
        </row>
        <row r="1592">
          <cell r="A1592">
            <v>0</v>
          </cell>
        </row>
        <row r="1593">
          <cell r="A1593">
            <v>0</v>
          </cell>
        </row>
        <row r="1594">
          <cell r="A1594">
            <v>0</v>
          </cell>
        </row>
        <row r="1595">
          <cell r="A1595">
            <v>0</v>
          </cell>
        </row>
        <row r="1596">
          <cell r="A1596">
            <v>0</v>
          </cell>
        </row>
        <row r="1597">
          <cell r="A1597">
            <v>0</v>
          </cell>
        </row>
        <row r="1598">
          <cell r="A1598">
            <v>0</v>
          </cell>
        </row>
        <row r="1599">
          <cell r="A1599">
            <v>0</v>
          </cell>
        </row>
        <row r="1600">
          <cell r="A1600">
            <v>0</v>
          </cell>
        </row>
        <row r="1601">
          <cell r="A1601">
            <v>0</v>
          </cell>
        </row>
        <row r="1602">
          <cell r="A1602">
            <v>0</v>
          </cell>
        </row>
        <row r="1603">
          <cell r="A1603">
            <v>0</v>
          </cell>
        </row>
        <row r="1604">
          <cell r="A1604">
            <v>0</v>
          </cell>
        </row>
        <row r="1605">
          <cell r="A1605">
            <v>0</v>
          </cell>
        </row>
        <row r="1606">
          <cell r="A1606">
            <v>0</v>
          </cell>
        </row>
        <row r="1607">
          <cell r="A1607">
            <v>0</v>
          </cell>
        </row>
        <row r="1608">
          <cell r="A1608">
            <v>0</v>
          </cell>
        </row>
        <row r="1609">
          <cell r="A1609">
            <v>0</v>
          </cell>
        </row>
        <row r="1610">
          <cell r="A1610">
            <v>0</v>
          </cell>
        </row>
        <row r="1611">
          <cell r="A1611">
            <v>0</v>
          </cell>
        </row>
        <row r="1612">
          <cell r="A1612">
            <v>0</v>
          </cell>
        </row>
        <row r="1613">
          <cell r="A1613">
            <v>0</v>
          </cell>
        </row>
        <row r="1614">
          <cell r="A1614">
            <v>0</v>
          </cell>
        </row>
        <row r="1615">
          <cell r="A1615">
            <v>0</v>
          </cell>
        </row>
        <row r="1616">
          <cell r="A1616">
            <v>0</v>
          </cell>
        </row>
        <row r="1617">
          <cell r="A1617">
            <v>0</v>
          </cell>
        </row>
        <row r="1618">
          <cell r="A1618">
            <v>0</v>
          </cell>
        </row>
        <row r="1619">
          <cell r="A1619">
            <v>0</v>
          </cell>
        </row>
        <row r="1620">
          <cell r="A1620">
            <v>0</v>
          </cell>
        </row>
        <row r="1621">
          <cell r="A1621">
            <v>0</v>
          </cell>
        </row>
        <row r="1622">
          <cell r="A1622">
            <v>0</v>
          </cell>
        </row>
        <row r="1623">
          <cell r="A1623">
            <v>0</v>
          </cell>
        </row>
        <row r="1624">
          <cell r="A1624">
            <v>0</v>
          </cell>
        </row>
        <row r="1625">
          <cell r="A1625">
            <v>0</v>
          </cell>
        </row>
        <row r="1626">
          <cell r="A1626">
            <v>0</v>
          </cell>
        </row>
        <row r="1627">
          <cell r="A1627">
            <v>0</v>
          </cell>
        </row>
        <row r="1628">
          <cell r="A1628">
            <v>0</v>
          </cell>
        </row>
        <row r="1629">
          <cell r="A1629">
            <v>0</v>
          </cell>
        </row>
        <row r="1630">
          <cell r="A1630">
            <v>0</v>
          </cell>
        </row>
        <row r="1631">
          <cell r="A1631">
            <v>0</v>
          </cell>
        </row>
        <row r="1632">
          <cell r="A1632">
            <v>0</v>
          </cell>
        </row>
        <row r="1633">
          <cell r="A1633">
            <v>0</v>
          </cell>
        </row>
        <row r="1634">
          <cell r="A1634">
            <v>0</v>
          </cell>
        </row>
        <row r="1635">
          <cell r="A1635">
            <v>0</v>
          </cell>
        </row>
        <row r="1636">
          <cell r="A1636">
            <v>0</v>
          </cell>
        </row>
        <row r="1637">
          <cell r="A1637">
            <v>0</v>
          </cell>
        </row>
        <row r="1638">
          <cell r="A1638">
            <v>0</v>
          </cell>
        </row>
        <row r="1639">
          <cell r="A1639">
            <v>0</v>
          </cell>
        </row>
        <row r="1640">
          <cell r="A1640">
            <v>0</v>
          </cell>
        </row>
        <row r="1641">
          <cell r="A1641">
            <v>0</v>
          </cell>
        </row>
        <row r="1642">
          <cell r="A1642">
            <v>0</v>
          </cell>
        </row>
        <row r="1643">
          <cell r="A1643">
            <v>0</v>
          </cell>
        </row>
        <row r="1644">
          <cell r="A1644">
            <v>0</v>
          </cell>
        </row>
        <row r="1645">
          <cell r="A1645">
            <v>0</v>
          </cell>
        </row>
        <row r="1646">
          <cell r="A1646">
            <v>0</v>
          </cell>
        </row>
        <row r="1647">
          <cell r="A1647">
            <v>0</v>
          </cell>
        </row>
        <row r="1648">
          <cell r="A1648">
            <v>0</v>
          </cell>
        </row>
        <row r="1649">
          <cell r="A1649">
            <v>0</v>
          </cell>
        </row>
        <row r="1650">
          <cell r="A1650">
            <v>0</v>
          </cell>
        </row>
        <row r="1651">
          <cell r="A1651">
            <v>0</v>
          </cell>
        </row>
        <row r="1652">
          <cell r="A1652">
            <v>0</v>
          </cell>
        </row>
        <row r="1653">
          <cell r="A1653">
            <v>0</v>
          </cell>
        </row>
        <row r="1654">
          <cell r="A1654">
            <v>0</v>
          </cell>
        </row>
        <row r="1655">
          <cell r="A1655">
            <v>0</v>
          </cell>
        </row>
        <row r="1656">
          <cell r="A1656">
            <v>0</v>
          </cell>
        </row>
        <row r="1657">
          <cell r="A1657">
            <v>0</v>
          </cell>
        </row>
        <row r="1658">
          <cell r="A1658">
            <v>0</v>
          </cell>
        </row>
        <row r="1659">
          <cell r="A1659">
            <v>0</v>
          </cell>
        </row>
        <row r="1660">
          <cell r="A1660">
            <v>0</v>
          </cell>
        </row>
        <row r="1661">
          <cell r="A1661">
            <v>0</v>
          </cell>
        </row>
        <row r="1662">
          <cell r="A1662">
            <v>0</v>
          </cell>
        </row>
        <row r="1663">
          <cell r="A1663">
            <v>0</v>
          </cell>
        </row>
        <row r="1664">
          <cell r="A1664">
            <v>0</v>
          </cell>
        </row>
        <row r="1665">
          <cell r="A1665">
            <v>0</v>
          </cell>
        </row>
        <row r="1666">
          <cell r="A1666">
            <v>0</v>
          </cell>
        </row>
        <row r="1667">
          <cell r="A1667">
            <v>0</v>
          </cell>
        </row>
        <row r="1668">
          <cell r="A1668">
            <v>0</v>
          </cell>
        </row>
        <row r="1669">
          <cell r="A1669">
            <v>0</v>
          </cell>
        </row>
        <row r="1670">
          <cell r="A1670">
            <v>0</v>
          </cell>
        </row>
        <row r="1671">
          <cell r="A1671">
            <v>0</v>
          </cell>
        </row>
        <row r="1672">
          <cell r="A1672">
            <v>0</v>
          </cell>
        </row>
        <row r="1673">
          <cell r="A1673">
            <v>0</v>
          </cell>
        </row>
        <row r="1674">
          <cell r="A1674">
            <v>0</v>
          </cell>
        </row>
        <row r="1675">
          <cell r="A1675">
            <v>0</v>
          </cell>
        </row>
        <row r="1676">
          <cell r="A1676">
            <v>0</v>
          </cell>
        </row>
        <row r="1677">
          <cell r="A1677">
            <v>0</v>
          </cell>
        </row>
        <row r="1678">
          <cell r="A1678">
            <v>0</v>
          </cell>
        </row>
        <row r="1679">
          <cell r="A1679">
            <v>0</v>
          </cell>
        </row>
        <row r="1680">
          <cell r="A1680">
            <v>0</v>
          </cell>
        </row>
        <row r="1681">
          <cell r="A1681">
            <v>0</v>
          </cell>
        </row>
        <row r="1682">
          <cell r="A1682">
            <v>0</v>
          </cell>
        </row>
        <row r="1683">
          <cell r="A1683">
            <v>0</v>
          </cell>
        </row>
        <row r="1684">
          <cell r="A1684">
            <v>0</v>
          </cell>
        </row>
        <row r="1685">
          <cell r="A1685">
            <v>0</v>
          </cell>
        </row>
        <row r="1686">
          <cell r="A1686">
            <v>0</v>
          </cell>
        </row>
        <row r="1687">
          <cell r="A1687">
            <v>0</v>
          </cell>
        </row>
        <row r="1688">
          <cell r="A1688">
            <v>0</v>
          </cell>
        </row>
        <row r="1689">
          <cell r="A1689">
            <v>0</v>
          </cell>
        </row>
        <row r="1690">
          <cell r="A1690">
            <v>0</v>
          </cell>
        </row>
        <row r="1691">
          <cell r="A1691">
            <v>0</v>
          </cell>
        </row>
        <row r="1692">
          <cell r="A1692">
            <v>0</v>
          </cell>
        </row>
        <row r="1693">
          <cell r="A1693">
            <v>0</v>
          </cell>
        </row>
        <row r="1694">
          <cell r="A1694">
            <v>0</v>
          </cell>
        </row>
        <row r="1695">
          <cell r="A1695">
            <v>0</v>
          </cell>
        </row>
        <row r="1696">
          <cell r="A1696">
            <v>0</v>
          </cell>
        </row>
        <row r="1697">
          <cell r="A1697">
            <v>0</v>
          </cell>
        </row>
        <row r="1698">
          <cell r="A1698">
            <v>0</v>
          </cell>
        </row>
        <row r="1699">
          <cell r="A1699">
            <v>0</v>
          </cell>
        </row>
        <row r="1700">
          <cell r="A1700">
            <v>0</v>
          </cell>
        </row>
        <row r="1701">
          <cell r="A1701">
            <v>0</v>
          </cell>
        </row>
        <row r="1702">
          <cell r="A1702">
            <v>0</v>
          </cell>
        </row>
        <row r="1703">
          <cell r="A1703">
            <v>0</v>
          </cell>
        </row>
        <row r="1704">
          <cell r="A1704">
            <v>0</v>
          </cell>
        </row>
        <row r="1705">
          <cell r="A1705">
            <v>0</v>
          </cell>
        </row>
        <row r="1706">
          <cell r="A1706">
            <v>0</v>
          </cell>
        </row>
        <row r="1707">
          <cell r="A1707">
            <v>0</v>
          </cell>
        </row>
        <row r="1708">
          <cell r="A1708">
            <v>0</v>
          </cell>
        </row>
        <row r="1709">
          <cell r="A1709">
            <v>0</v>
          </cell>
        </row>
        <row r="1710">
          <cell r="A1710">
            <v>0</v>
          </cell>
        </row>
        <row r="1711">
          <cell r="A1711">
            <v>0</v>
          </cell>
        </row>
        <row r="1712">
          <cell r="A1712">
            <v>0</v>
          </cell>
        </row>
        <row r="1713">
          <cell r="A1713">
            <v>0</v>
          </cell>
        </row>
        <row r="1714">
          <cell r="A1714">
            <v>0</v>
          </cell>
        </row>
        <row r="1715">
          <cell r="A1715">
            <v>0</v>
          </cell>
        </row>
        <row r="1716">
          <cell r="A1716">
            <v>0</v>
          </cell>
        </row>
        <row r="1717">
          <cell r="A1717">
            <v>0</v>
          </cell>
        </row>
        <row r="1718">
          <cell r="A1718">
            <v>0</v>
          </cell>
        </row>
        <row r="1719">
          <cell r="A1719">
            <v>0</v>
          </cell>
        </row>
        <row r="1720">
          <cell r="A1720">
            <v>0</v>
          </cell>
        </row>
        <row r="1721">
          <cell r="A1721">
            <v>0</v>
          </cell>
        </row>
        <row r="1722">
          <cell r="A1722">
            <v>0</v>
          </cell>
        </row>
        <row r="1723">
          <cell r="A1723">
            <v>0</v>
          </cell>
        </row>
        <row r="1724">
          <cell r="A1724">
            <v>0</v>
          </cell>
        </row>
        <row r="1725">
          <cell r="A1725">
            <v>0</v>
          </cell>
        </row>
        <row r="1726">
          <cell r="A1726">
            <v>0</v>
          </cell>
        </row>
        <row r="1727">
          <cell r="A1727">
            <v>0</v>
          </cell>
        </row>
        <row r="1728">
          <cell r="A1728">
            <v>0</v>
          </cell>
        </row>
        <row r="1729">
          <cell r="A1729">
            <v>0</v>
          </cell>
        </row>
        <row r="1730">
          <cell r="A1730">
            <v>0</v>
          </cell>
        </row>
        <row r="1731">
          <cell r="A1731">
            <v>0</v>
          </cell>
        </row>
        <row r="1732">
          <cell r="A1732">
            <v>0</v>
          </cell>
        </row>
        <row r="1733">
          <cell r="A1733">
            <v>0</v>
          </cell>
        </row>
        <row r="1734">
          <cell r="A1734">
            <v>0</v>
          </cell>
        </row>
        <row r="1735">
          <cell r="A1735">
            <v>0</v>
          </cell>
        </row>
        <row r="1736">
          <cell r="A1736">
            <v>0</v>
          </cell>
        </row>
        <row r="1737">
          <cell r="A1737">
            <v>0</v>
          </cell>
        </row>
        <row r="1738">
          <cell r="A1738">
            <v>0</v>
          </cell>
        </row>
        <row r="1739">
          <cell r="A1739">
            <v>0</v>
          </cell>
        </row>
        <row r="1740">
          <cell r="A1740">
            <v>0</v>
          </cell>
        </row>
        <row r="1741">
          <cell r="A1741">
            <v>0</v>
          </cell>
        </row>
        <row r="1742">
          <cell r="A1742">
            <v>0</v>
          </cell>
        </row>
        <row r="1743">
          <cell r="A1743">
            <v>0</v>
          </cell>
        </row>
        <row r="1744">
          <cell r="A1744">
            <v>0</v>
          </cell>
        </row>
        <row r="1745">
          <cell r="A1745">
            <v>0</v>
          </cell>
        </row>
        <row r="1746">
          <cell r="A1746">
            <v>0</v>
          </cell>
        </row>
        <row r="1747">
          <cell r="A1747">
            <v>0</v>
          </cell>
        </row>
        <row r="1748">
          <cell r="A1748">
            <v>0</v>
          </cell>
        </row>
        <row r="1749">
          <cell r="A1749">
            <v>0</v>
          </cell>
        </row>
        <row r="1750">
          <cell r="A1750">
            <v>0</v>
          </cell>
        </row>
        <row r="1751">
          <cell r="A1751">
            <v>0</v>
          </cell>
        </row>
        <row r="1752">
          <cell r="A1752">
            <v>0</v>
          </cell>
        </row>
        <row r="1753">
          <cell r="A1753">
            <v>0</v>
          </cell>
        </row>
        <row r="1754">
          <cell r="A1754">
            <v>0</v>
          </cell>
        </row>
        <row r="1755">
          <cell r="A1755">
            <v>0</v>
          </cell>
        </row>
        <row r="1756">
          <cell r="A1756">
            <v>0</v>
          </cell>
        </row>
        <row r="1757">
          <cell r="A1757">
            <v>0</v>
          </cell>
        </row>
        <row r="1758">
          <cell r="A1758">
            <v>0</v>
          </cell>
        </row>
        <row r="1759">
          <cell r="A1759">
            <v>0</v>
          </cell>
        </row>
        <row r="1760">
          <cell r="A1760">
            <v>0</v>
          </cell>
        </row>
        <row r="1761">
          <cell r="A1761">
            <v>0</v>
          </cell>
        </row>
        <row r="1762">
          <cell r="A1762">
            <v>0</v>
          </cell>
        </row>
        <row r="1763">
          <cell r="A1763">
            <v>0</v>
          </cell>
        </row>
        <row r="1764">
          <cell r="A1764">
            <v>0</v>
          </cell>
        </row>
        <row r="1765">
          <cell r="A1765">
            <v>0</v>
          </cell>
        </row>
        <row r="1766">
          <cell r="A1766">
            <v>0</v>
          </cell>
        </row>
        <row r="1767">
          <cell r="A1767">
            <v>0</v>
          </cell>
        </row>
        <row r="1768">
          <cell r="A1768">
            <v>0</v>
          </cell>
        </row>
        <row r="1769">
          <cell r="A1769">
            <v>0</v>
          </cell>
        </row>
        <row r="1770">
          <cell r="A1770">
            <v>0</v>
          </cell>
        </row>
        <row r="1771">
          <cell r="A1771">
            <v>0</v>
          </cell>
        </row>
        <row r="1772">
          <cell r="A1772">
            <v>0</v>
          </cell>
        </row>
        <row r="1773">
          <cell r="A1773">
            <v>0</v>
          </cell>
        </row>
        <row r="1774">
          <cell r="A1774">
            <v>0</v>
          </cell>
        </row>
        <row r="1775">
          <cell r="A1775">
            <v>0</v>
          </cell>
        </row>
        <row r="1776">
          <cell r="A1776">
            <v>0</v>
          </cell>
        </row>
        <row r="1777">
          <cell r="A1777">
            <v>0</v>
          </cell>
        </row>
        <row r="1778">
          <cell r="A1778">
            <v>0</v>
          </cell>
        </row>
        <row r="1779">
          <cell r="A1779">
            <v>0</v>
          </cell>
        </row>
        <row r="1780">
          <cell r="A1780">
            <v>0</v>
          </cell>
        </row>
        <row r="1781">
          <cell r="A1781">
            <v>0</v>
          </cell>
        </row>
        <row r="1782">
          <cell r="A1782">
            <v>0</v>
          </cell>
        </row>
        <row r="1783">
          <cell r="A1783">
            <v>0</v>
          </cell>
        </row>
        <row r="1784">
          <cell r="A1784">
            <v>0</v>
          </cell>
        </row>
        <row r="1785">
          <cell r="A1785">
            <v>0</v>
          </cell>
        </row>
        <row r="1786">
          <cell r="A1786">
            <v>0</v>
          </cell>
        </row>
        <row r="1787">
          <cell r="A1787">
            <v>0</v>
          </cell>
        </row>
        <row r="1788">
          <cell r="A1788">
            <v>0</v>
          </cell>
        </row>
        <row r="1789">
          <cell r="A1789">
            <v>0</v>
          </cell>
        </row>
        <row r="1790">
          <cell r="A1790">
            <v>0</v>
          </cell>
        </row>
        <row r="1791">
          <cell r="A1791">
            <v>0</v>
          </cell>
        </row>
        <row r="1792">
          <cell r="A1792">
            <v>0</v>
          </cell>
        </row>
        <row r="1793">
          <cell r="A1793">
            <v>0</v>
          </cell>
        </row>
        <row r="1794">
          <cell r="A1794">
            <v>0</v>
          </cell>
        </row>
        <row r="1795">
          <cell r="A1795">
            <v>0</v>
          </cell>
        </row>
        <row r="1796">
          <cell r="A1796">
            <v>0</v>
          </cell>
        </row>
        <row r="1797">
          <cell r="A1797">
            <v>0</v>
          </cell>
        </row>
        <row r="1798">
          <cell r="A1798">
            <v>0</v>
          </cell>
        </row>
        <row r="1799">
          <cell r="A1799">
            <v>0</v>
          </cell>
        </row>
        <row r="1800">
          <cell r="A1800">
            <v>0</v>
          </cell>
        </row>
        <row r="1801">
          <cell r="A1801">
            <v>0</v>
          </cell>
        </row>
        <row r="1802">
          <cell r="A1802">
            <v>0</v>
          </cell>
        </row>
        <row r="1803">
          <cell r="A1803">
            <v>0</v>
          </cell>
        </row>
        <row r="1804">
          <cell r="A1804">
            <v>0</v>
          </cell>
        </row>
        <row r="1805">
          <cell r="A1805">
            <v>0</v>
          </cell>
        </row>
        <row r="1806">
          <cell r="A1806">
            <v>0</v>
          </cell>
        </row>
        <row r="1807">
          <cell r="A1807">
            <v>0</v>
          </cell>
        </row>
        <row r="1808">
          <cell r="A1808">
            <v>0</v>
          </cell>
        </row>
        <row r="1809">
          <cell r="A1809">
            <v>0</v>
          </cell>
        </row>
        <row r="1810">
          <cell r="A1810">
            <v>0</v>
          </cell>
        </row>
        <row r="1811">
          <cell r="A1811">
            <v>0</v>
          </cell>
        </row>
        <row r="1812">
          <cell r="A1812">
            <v>0</v>
          </cell>
        </row>
        <row r="1813">
          <cell r="A1813">
            <v>0</v>
          </cell>
        </row>
        <row r="1814">
          <cell r="A1814">
            <v>0</v>
          </cell>
        </row>
        <row r="1815">
          <cell r="A1815">
            <v>0</v>
          </cell>
        </row>
        <row r="1816">
          <cell r="A1816">
            <v>0</v>
          </cell>
        </row>
        <row r="1817">
          <cell r="A1817">
            <v>0</v>
          </cell>
        </row>
        <row r="1818">
          <cell r="A1818">
            <v>0</v>
          </cell>
        </row>
        <row r="1819">
          <cell r="A1819">
            <v>0</v>
          </cell>
        </row>
        <row r="1820">
          <cell r="A1820">
            <v>0</v>
          </cell>
        </row>
        <row r="1821">
          <cell r="A1821">
            <v>0</v>
          </cell>
        </row>
        <row r="1822">
          <cell r="A1822">
            <v>0</v>
          </cell>
        </row>
        <row r="1823">
          <cell r="A1823">
            <v>0</v>
          </cell>
        </row>
        <row r="1824">
          <cell r="A1824">
            <v>0</v>
          </cell>
        </row>
        <row r="1825">
          <cell r="A1825">
            <v>0</v>
          </cell>
        </row>
        <row r="1826">
          <cell r="A1826">
            <v>0</v>
          </cell>
        </row>
        <row r="1827">
          <cell r="A1827">
            <v>0</v>
          </cell>
        </row>
        <row r="1828">
          <cell r="A1828">
            <v>0</v>
          </cell>
        </row>
        <row r="1829">
          <cell r="A1829">
            <v>0</v>
          </cell>
        </row>
        <row r="1830">
          <cell r="A1830">
            <v>0</v>
          </cell>
        </row>
        <row r="1831">
          <cell r="A1831">
            <v>0</v>
          </cell>
        </row>
        <row r="1832">
          <cell r="A1832">
            <v>0</v>
          </cell>
        </row>
        <row r="1833">
          <cell r="A1833">
            <v>0</v>
          </cell>
        </row>
        <row r="1834">
          <cell r="A1834">
            <v>0</v>
          </cell>
        </row>
        <row r="1835">
          <cell r="A1835">
            <v>0</v>
          </cell>
        </row>
        <row r="1836">
          <cell r="A1836">
            <v>0</v>
          </cell>
        </row>
        <row r="1837">
          <cell r="A1837">
            <v>0</v>
          </cell>
        </row>
        <row r="1838">
          <cell r="A1838">
            <v>0</v>
          </cell>
        </row>
        <row r="1839">
          <cell r="A1839">
            <v>0</v>
          </cell>
        </row>
        <row r="1840">
          <cell r="A1840">
            <v>0</v>
          </cell>
        </row>
        <row r="1841">
          <cell r="A1841">
            <v>0</v>
          </cell>
        </row>
        <row r="1842">
          <cell r="A1842">
            <v>0</v>
          </cell>
        </row>
        <row r="1843">
          <cell r="A1843">
            <v>0</v>
          </cell>
        </row>
        <row r="1844">
          <cell r="A1844">
            <v>0</v>
          </cell>
        </row>
        <row r="1845">
          <cell r="A1845">
            <v>0</v>
          </cell>
        </row>
        <row r="1846">
          <cell r="A1846">
            <v>0</v>
          </cell>
        </row>
        <row r="1847">
          <cell r="A1847">
            <v>0</v>
          </cell>
        </row>
        <row r="1848">
          <cell r="A1848">
            <v>0</v>
          </cell>
        </row>
        <row r="1849">
          <cell r="A1849">
            <v>0</v>
          </cell>
        </row>
        <row r="1850">
          <cell r="A1850">
            <v>0</v>
          </cell>
        </row>
        <row r="1851">
          <cell r="A1851">
            <v>0</v>
          </cell>
        </row>
        <row r="1852">
          <cell r="A1852">
            <v>0</v>
          </cell>
        </row>
        <row r="1853">
          <cell r="A1853">
            <v>0</v>
          </cell>
        </row>
        <row r="1854">
          <cell r="A1854">
            <v>0</v>
          </cell>
        </row>
        <row r="1855">
          <cell r="A1855">
            <v>0</v>
          </cell>
        </row>
        <row r="1856">
          <cell r="A1856">
            <v>0</v>
          </cell>
        </row>
        <row r="1857">
          <cell r="A1857">
            <v>0</v>
          </cell>
        </row>
        <row r="1858">
          <cell r="A1858">
            <v>0</v>
          </cell>
        </row>
        <row r="1859">
          <cell r="A1859">
            <v>0</v>
          </cell>
        </row>
        <row r="1860">
          <cell r="A1860">
            <v>0</v>
          </cell>
        </row>
        <row r="1861">
          <cell r="A1861">
            <v>0</v>
          </cell>
        </row>
        <row r="1862">
          <cell r="A1862">
            <v>0</v>
          </cell>
        </row>
        <row r="1863">
          <cell r="A1863">
            <v>0</v>
          </cell>
        </row>
        <row r="1864">
          <cell r="A1864">
            <v>0</v>
          </cell>
        </row>
        <row r="1865">
          <cell r="A1865">
            <v>0</v>
          </cell>
        </row>
        <row r="1866">
          <cell r="A1866">
            <v>0</v>
          </cell>
        </row>
        <row r="1867">
          <cell r="A1867">
            <v>0</v>
          </cell>
        </row>
        <row r="1868">
          <cell r="A1868">
            <v>0</v>
          </cell>
        </row>
        <row r="1869">
          <cell r="A1869">
            <v>0</v>
          </cell>
        </row>
        <row r="1870">
          <cell r="A1870">
            <v>0</v>
          </cell>
        </row>
        <row r="1871">
          <cell r="A1871">
            <v>0</v>
          </cell>
        </row>
        <row r="1872">
          <cell r="A1872">
            <v>0</v>
          </cell>
        </row>
        <row r="1873">
          <cell r="A1873">
            <v>0</v>
          </cell>
        </row>
        <row r="1874">
          <cell r="A1874">
            <v>0</v>
          </cell>
        </row>
        <row r="1875">
          <cell r="A1875">
            <v>0</v>
          </cell>
        </row>
        <row r="1876">
          <cell r="A1876">
            <v>0</v>
          </cell>
        </row>
        <row r="1877">
          <cell r="A1877">
            <v>0</v>
          </cell>
        </row>
        <row r="1878">
          <cell r="A1878">
            <v>0</v>
          </cell>
        </row>
        <row r="1879">
          <cell r="A1879">
            <v>0</v>
          </cell>
        </row>
        <row r="1880">
          <cell r="A1880">
            <v>0</v>
          </cell>
        </row>
        <row r="1881">
          <cell r="A1881">
            <v>0</v>
          </cell>
        </row>
        <row r="1882">
          <cell r="A1882">
            <v>0</v>
          </cell>
        </row>
        <row r="1883">
          <cell r="A1883">
            <v>0</v>
          </cell>
        </row>
        <row r="1884">
          <cell r="A1884">
            <v>0</v>
          </cell>
        </row>
        <row r="1885">
          <cell r="A1885">
            <v>0</v>
          </cell>
        </row>
        <row r="1886">
          <cell r="A1886">
            <v>0</v>
          </cell>
        </row>
        <row r="1887">
          <cell r="A1887">
            <v>0</v>
          </cell>
        </row>
        <row r="1888">
          <cell r="A1888">
            <v>0</v>
          </cell>
        </row>
        <row r="1889">
          <cell r="A1889">
            <v>0</v>
          </cell>
        </row>
        <row r="1890">
          <cell r="A1890">
            <v>0</v>
          </cell>
        </row>
        <row r="1891">
          <cell r="A1891">
            <v>0</v>
          </cell>
        </row>
        <row r="1892">
          <cell r="A1892">
            <v>0</v>
          </cell>
        </row>
        <row r="1893">
          <cell r="A1893">
            <v>0</v>
          </cell>
        </row>
        <row r="1894">
          <cell r="A1894">
            <v>0</v>
          </cell>
        </row>
        <row r="1895">
          <cell r="A1895">
            <v>0</v>
          </cell>
        </row>
        <row r="1896">
          <cell r="A1896">
            <v>0</v>
          </cell>
        </row>
        <row r="1897">
          <cell r="A1897">
            <v>0</v>
          </cell>
        </row>
        <row r="1898">
          <cell r="A1898">
            <v>0</v>
          </cell>
        </row>
        <row r="1899">
          <cell r="A1899">
            <v>0</v>
          </cell>
        </row>
        <row r="1900">
          <cell r="A1900">
            <v>0</v>
          </cell>
        </row>
        <row r="1901">
          <cell r="A1901">
            <v>0</v>
          </cell>
        </row>
        <row r="1902">
          <cell r="A1902">
            <v>0</v>
          </cell>
        </row>
        <row r="1903">
          <cell r="A1903">
            <v>0</v>
          </cell>
        </row>
        <row r="1904">
          <cell r="A1904">
            <v>0</v>
          </cell>
        </row>
        <row r="1905">
          <cell r="A1905">
            <v>0</v>
          </cell>
        </row>
        <row r="1906">
          <cell r="A1906">
            <v>0</v>
          </cell>
        </row>
        <row r="1907">
          <cell r="A1907">
            <v>0</v>
          </cell>
        </row>
        <row r="1908">
          <cell r="A1908">
            <v>0</v>
          </cell>
        </row>
        <row r="1909">
          <cell r="A1909">
            <v>0</v>
          </cell>
        </row>
        <row r="1910">
          <cell r="A1910">
            <v>0</v>
          </cell>
        </row>
        <row r="1911">
          <cell r="A1911">
            <v>0</v>
          </cell>
        </row>
        <row r="1912">
          <cell r="A1912">
            <v>0</v>
          </cell>
        </row>
        <row r="1913">
          <cell r="A1913">
            <v>0</v>
          </cell>
        </row>
        <row r="1914">
          <cell r="A1914">
            <v>0</v>
          </cell>
        </row>
        <row r="1915">
          <cell r="A1915">
            <v>0</v>
          </cell>
        </row>
        <row r="1916">
          <cell r="A1916">
            <v>0</v>
          </cell>
        </row>
        <row r="1917">
          <cell r="A1917">
            <v>0</v>
          </cell>
        </row>
        <row r="1918">
          <cell r="A1918">
            <v>0</v>
          </cell>
        </row>
        <row r="1919">
          <cell r="A1919">
            <v>0</v>
          </cell>
        </row>
        <row r="1920">
          <cell r="A1920">
            <v>0</v>
          </cell>
        </row>
        <row r="1921">
          <cell r="A1921">
            <v>0</v>
          </cell>
        </row>
        <row r="1922">
          <cell r="A1922">
            <v>0</v>
          </cell>
        </row>
        <row r="1923">
          <cell r="A1923">
            <v>0</v>
          </cell>
        </row>
        <row r="1924">
          <cell r="A1924">
            <v>0</v>
          </cell>
        </row>
        <row r="1925">
          <cell r="A1925">
            <v>0</v>
          </cell>
        </row>
        <row r="1926">
          <cell r="A1926">
            <v>0</v>
          </cell>
        </row>
        <row r="1927">
          <cell r="A1927">
            <v>0</v>
          </cell>
        </row>
        <row r="1928">
          <cell r="A1928">
            <v>0</v>
          </cell>
        </row>
        <row r="1929">
          <cell r="A1929">
            <v>0</v>
          </cell>
        </row>
        <row r="1930">
          <cell r="A1930">
            <v>0</v>
          </cell>
        </row>
        <row r="1931">
          <cell r="A1931">
            <v>0</v>
          </cell>
        </row>
        <row r="1932">
          <cell r="A1932">
            <v>0</v>
          </cell>
        </row>
        <row r="1933">
          <cell r="A1933">
            <v>0</v>
          </cell>
        </row>
        <row r="1934">
          <cell r="A1934">
            <v>0</v>
          </cell>
        </row>
        <row r="1935">
          <cell r="A1935">
            <v>0</v>
          </cell>
        </row>
        <row r="1936">
          <cell r="A1936">
            <v>0</v>
          </cell>
        </row>
        <row r="1937">
          <cell r="A1937">
            <v>0</v>
          </cell>
        </row>
        <row r="1938">
          <cell r="A1938">
            <v>0</v>
          </cell>
        </row>
        <row r="1939">
          <cell r="A1939">
            <v>0</v>
          </cell>
        </row>
        <row r="1940">
          <cell r="A1940">
            <v>0</v>
          </cell>
        </row>
        <row r="1941">
          <cell r="A1941">
            <v>0</v>
          </cell>
        </row>
        <row r="1942">
          <cell r="A1942">
            <v>0</v>
          </cell>
        </row>
        <row r="1943">
          <cell r="A1943">
            <v>0</v>
          </cell>
        </row>
        <row r="1944">
          <cell r="A1944">
            <v>0</v>
          </cell>
        </row>
        <row r="1945">
          <cell r="A1945">
            <v>0</v>
          </cell>
        </row>
        <row r="1946">
          <cell r="A1946">
            <v>0</v>
          </cell>
        </row>
        <row r="1947">
          <cell r="A1947">
            <v>0</v>
          </cell>
        </row>
        <row r="1948">
          <cell r="A1948">
            <v>0</v>
          </cell>
        </row>
        <row r="1949">
          <cell r="A1949">
            <v>0</v>
          </cell>
        </row>
        <row r="1950">
          <cell r="A1950">
            <v>0</v>
          </cell>
        </row>
        <row r="1951">
          <cell r="A1951">
            <v>0</v>
          </cell>
        </row>
        <row r="1952">
          <cell r="A1952">
            <v>0</v>
          </cell>
        </row>
        <row r="1953">
          <cell r="A1953">
            <v>0</v>
          </cell>
        </row>
        <row r="1954">
          <cell r="A1954">
            <v>0</v>
          </cell>
        </row>
        <row r="1955">
          <cell r="A1955">
            <v>0</v>
          </cell>
        </row>
        <row r="1956">
          <cell r="A1956">
            <v>0</v>
          </cell>
        </row>
        <row r="1957">
          <cell r="A1957">
            <v>0</v>
          </cell>
        </row>
        <row r="1958">
          <cell r="A1958">
            <v>0</v>
          </cell>
        </row>
        <row r="1959">
          <cell r="A1959">
            <v>0</v>
          </cell>
        </row>
        <row r="1960">
          <cell r="A1960">
            <v>0</v>
          </cell>
        </row>
        <row r="1961">
          <cell r="A1961">
            <v>0</v>
          </cell>
        </row>
        <row r="1962">
          <cell r="A1962">
            <v>0</v>
          </cell>
        </row>
        <row r="1963">
          <cell r="A1963">
            <v>0</v>
          </cell>
        </row>
        <row r="1964">
          <cell r="A1964">
            <v>0</v>
          </cell>
        </row>
        <row r="1965">
          <cell r="A1965">
            <v>0</v>
          </cell>
        </row>
        <row r="1966">
          <cell r="A1966">
            <v>0</v>
          </cell>
        </row>
        <row r="1967">
          <cell r="A1967">
            <v>0</v>
          </cell>
        </row>
        <row r="1968">
          <cell r="A1968">
            <v>0</v>
          </cell>
        </row>
        <row r="1969">
          <cell r="A1969">
            <v>0</v>
          </cell>
        </row>
        <row r="1970">
          <cell r="A1970">
            <v>0</v>
          </cell>
        </row>
        <row r="1971">
          <cell r="A1971">
            <v>0</v>
          </cell>
        </row>
        <row r="1972">
          <cell r="A1972">
            <v>0</v>
          </cell>
        </row>
        <row r="1973">
          <cell r="A1973">
            <v>0</v>
          </cell>
        </row>
        <row r="1974">
          <cell r="A1974">
            <v>0</v>
          </cell>
        </row>
        <row r="1975">
          <cell r="A1975">
            <v>0</v>
          </cell>
        </row>
        <row r="1976">
          <cell r="A1976">
            <v>0</v>
          </cell>
        </row>
        <row r="1977">
          <cell r="A1977">
            <v>0</v>
          </cell>
        </row>
        <row r="1978">
          <cell r="A1978">
            <v>0</v>
          </cell>
        </row>
        <row r="1979">
          <cell r="A1979">
            <v>0</v>
          </cell>
        </row>
        <row r="1980">
          <cell r="A1980">
            <v>0</v>
          </cell>
        </row>
        <row r="1981">
          <cell r="A1981">
            <v>0</v>
          </cell>
        </row>
        <row r="1982">
          <cell r="A1982">
            <v>0</v>
          </cell>
        </row>
        <row r="1983">
          <cell r="A1983">
            <v>0</v>
          </cell>
        </row>
        <row r="1984">
          <cell r="A1984">
            <v>0</v>
          </cell>
        </row>
        <row r="1985">
          <cell r="A1985">
            <v>0</v>
          </cell>
        </row>
        <row r="1986">
          <cell r="A1986">
            <v>0</v>
          </cell>
        </row>
        <row r="1987">
          <cell r="A1987">
            <v>0</v>
          </cell>
        </row>
        <row r="1988">
          <cell r="A1988">
            <v>0</v>
          </cell>
        </row>
        <row r="1989">
          <cell r="A1989">
            <v>0</v>
          </cell>
        </row>
        <row r="1990">
          <cell r="A1990">
            <v>0</v>
          </cell>
        </row>
        <row r="1991">
          <cell r="A1991">
            <v>0</v>
          </cell>
        </row>
        <row r="1992">
          <cell r="A1992">
            <v>0</v>
          </cell>
        </row>
        <row r="1993">
          <cell r="A1993">
            <v>0</v>
          </cell>
        </row>
        <row r="1994">
          <cell r="A1994">
            <v>0</v>
          </cell>
        </row>
        <row r="1995">
          <cell r="A1995">
            <v>0</v>
          </cell>
        </row>
        <row r="1996">
          <cell r="A1996">
            <v>0</v>
          </cell>
        </row>
        <row r="1997">
          <cell r="A1997">
            <v>0</v>
          </cell>
        </row>
        <row r="1998">
          <cell r="A1998">
            <v>0</v>
          </cell>
        </row>
        <row r="1999">
          <cell r="A1999">
            <v>0</v>
          </cell>
        </row>
        <row r="2000">
          <cell r="A2000">
            <v>0</v>
          </cell>
        </row>
        <row r="2001">
          <cell r="A2001">
            <v>0</v>
          </cell>
        </row>
        <row r="2002">
          <cell r="A2002">
            <v>0</v>
          </cell>
        </row>
        <row r="2003">
          <cell r="A2003">
            <v>0</v>
          </cell>
        </row>
        <row r="2004">
          <cell r="A2004">
            <v>0</v>
          </cell>
        </row>
        <row r="2005">
          <cell r="A2005">
            <v>0</v>
          </cell>
        </row>
        <row r="2006">
          <cell r="A2006">
            <v>0</v>
          </cell>
        </row>
        <row r="2007">
          <cell r="A2007">
            <v>0</v>
          </cell>
        </row>
        <row r="2008">
          <cell r="A2008">
            <v>0</v>
          </cell>
        </row>
        <row r="2009">
          <cell r="A2009">
            <v>0</v>
          </cell>
        </row>
        <row r="2010">
          <cell r="A2010">
            <v>0</v>
          </cell>
        </row>
        <row r="2011">
          <cell r="A2011">
            <v>0</v>
          </cell>
        </row>
        <row r="2012">
          <cell r="A2012">
            <v>0</v>
          </cell>
        </row>
        <row r="2013">
          <cell r="A2013">
            <v>0</v>
          </cell>
        </row>
        <row r="2014">
          <cell r="A2014">
            <v>0</v>
          </cell>
        </row>
        <row r="2015">
          <cell r="A2015">
            <v>0</v>
          </cell>
        </row>
        <row r="2016">
          <cell r="A2016">
            <v>0</v>
          </cell>
        </row>
        <row r="2017">
          <cell r="A2017">
            <v>0</v>
          </cell>
        </row>
        <row r="2018">
          <cell r="A2018">
            <v>0</v>
          </cell>
        </row>
        <row r="2019">
          <cell r="A2019">
            <v>0</v>
          </cell>
        </row>
        <row r="2020">
          <cell r="A2020">
            <v>0</v>
          </cell>
        </row>
        <row r="2021">
          <cell r="A2021">
            <v>0</v>
          </cell>
        </row>
        <row r="2022">
          <cell r="A2022">
            <v>0</v>
          </cell>
        </row>
        <row r="2023">
          <cell r="A2023">
            <v>0</v>
          </cell>
        </row>
        <row r="2024">
          <cell r="A2024">
            <v>0</v>
          </cell>
        </row>
        <row r="2025">
          <cell r="A2025">
            <v>0</v>
          </cell>
        </row>
        <row r="2026">
          <cell r="A2026">
            <v>0</v>
          </cell>
        </row>
        <row r="2027">
          <cell r="A2027">
            <v>0</v>
          </cell>
        </row>
        <row r="2028">
          <cell r="A2028">
            <v>0</v>
          </cell>
        </row>
        <row r="2029">
          <cell r="A2029">
            <v>0</v>
          </cell>
        </row>
        <row r="2030">
          <cell r="A2030">
            <v>0</v>
          </cell>
        </row>
        <row r="2031">
          <cell r="A2031">
            <v>0</v>
          </cell>
        </row>
        <row r="2032">
          <cell r="A2032">
            <v>0</v>
          </cell>
        </row>
        <row r="2033">
          <cell r="A2033">
            <v>0</v>
          </cell>
        </row>
        <row r="2034">
          <cell r="A2034">
            <v>0</v>
          </cell>
        </row>
        <row r="2035">
          <cell r="A2035">
            <v>0</v>
          </cell>
        </row>
        <row r="2036">
          <cell r="A2036">
            <v>0</v>
          </cell>
        </row>
        <row r="2037">
          <cell r="A2037">
            <v>0</v>
          </cell>
        </row>
        <row r="2038">
          <cell r="A2038">
            <v>0</v>
          </cell>
        </row>
        <row r="2039">
          <cell r="A2039">
            <v>0</v>
          </cell>
        </row>
        <row r="2040">
          <cell r="A2040">
            <v>0</v>
          </cell>
        </row>
        <row r="2041">
          <cell r="A2041">
            <v>0</v>
          </cell>
        </row>
        <row r="2042">
          <cell r="A2042">
            <v>0</v>
          </cell>
        </row>
        <row r="2043">
          <cell r="A2043">
            <v>0</v>
          </cell>
        </row>
        <row r="2044">
          <cell r="A2044">
            <v>0</v>
          </cell>
        </row>
        <row r="2045">
          <cell r="A2045">
            <v>0</v>
          </cell>
        </row>
        <row r="2046">
          <cell r="A2046">
            <v>0</v>
          </cell>
        </row>
        <row r="2047">
          <cell r="A2047">
            <v>0</v>
          </cell>
        </row>
        <row r="2048">
          <cell r="A2048">
            <v>0</v>
          </cell>
        </row>
        <row r="2049">
          <cell r="A2049">
            <v>0</v>
          </cell>
        </row>
        <row r="2050">
          <cell r="A2050">
            <v>0</v>
          </cell>
        </row>
        <row r="2051">
          <cell r="A2051">
            <v>0</v>
          </cell>
        </row>
        <row r="2052">
          <cell r="A2052">
            <v>0</v>
          </cell>
        </row>
        <row r="2053">
          <cell r="A2053">
            <v>0</v>
          </cell>
        </row>
        <row r="2054">
          <cell r="A2054">
            <v>0</v>
          </cell>
        </row>
        <row r="2055">
          <cell r="A2055">
            <v>0</v>
          </cell>
        </row>
        <row r="2056">
          <cell r="A2056">
            <v>0</v>
          </cell>
        </row>
        <row r="2057">
          <cell r="A2057">
            <v>0</v>
          </cell>
        </row>
        <row r="2058">
          <cell r="A2058">
            <v>0</v>
          </cell>
        </row>
        <row r="2059">
          <cell r="A2059">
            <v>0</v>
          </cell>
        </row>
        <row r="2060">
          <cell r="A2060">
            <v>0</v>
          </cell>
        </row>
        <row r="2061">
          <cell r="A2061">
            <v>0</v>
          </cell>
        </row>
        <row r="2062">
          <cell r="A2062">
            <v>0</v>
          </cell>
        </row>
        <row r="2063">
          <cell r="A2063">
            <v>0</v>
          </cell>
        </row>
        <row r="2064">
          <cell r="A2064">
            <v>0</v>
          </cell>
        </row>
        <row r="2065">
          <cell r="A2065">
            <v>0</v>
          </cell>
        </row>
        <row r="2066">
          <cell r="A2066">
            <v>0</v>
          </cell>
        </row>
        <row r="2067">
          <cell r="A2067">
            <v>0</v>
          </cell>
        </row>
        <row r="2068">
          <cell r="A2068">
            <v>0</v>
          </cell>
        </row>
        <row r="2069">
          <cell r="A2069">
            <v>0</v>
          </cell>
        </row>
        <row r="2070">
          <cell r="A2070">
            <v>0</v>
          </cell>
        </row>
        <row r="2071">
          <cell r="A2071">
            <v>0</v>
          </cell>
        </row>
        <row r="2072">
          <cell r="A2072">
            <v>0</v>
          </cell>
        </row>
        <row r="2073">
          <cell r="A2073">
            <v>0</v>
          </cell>
        </row>
        <row r="2074">
          <cell r="A2074">
            <v>0</v>
          </cell>
        </row>
        <row r="2075">
          <cell r="A2075">
            <v>0</v>
          </cell>
        </row>
        <row r="2076">
          <cell r="A2076">
            <v>0</v>
          </cell>
        </row>
        <row r="2077">
          <cell r="A2077">
            <v>0</v>
          </cell>
        </row>
        <row r="2078">
          <cell r="A2078">
            <v>0</v>
          </cell>
        </row>
        <row r="2079">
          <cell r="A2079">
            <v>0</v>
          </cell>
        </row>
        <row r="2080">
          <cell r="A2080">
            <v>0</v>
          </cell>
        </row>
        <row r="2081">
          <cell r="A2081">
            <v>0</v>
          </cell>
        </row>
        <row r="2082">
          <cell r="A2082">
            <v>0</v>
          </cell>
        </row>
        <row r="2083">
          <cell r="A2083">
            <v>0</v>
          </cell>
        </row>
        <row r="2084">
          <cell r="A2084">
            <v>0</v>
          </cell>
        </row>
        <row r="2085">
          <cell r="A2085">
            <v>0</v>
          </cell>
        </row>
        <row r="2086">
          <cell r="A2086">
            <v>0</v>
          </cell>
        </row>
        <row r="2087">
          <cell r="A2087">
            <v>0</v>
          </cell>
        </row>
        <row r="2088">
          <cell r="A2088">
            <v>0</v>
          </cell>
        </row>
        <row r="2089">
          <cell r="A2089">
            <v>0</v>
          </cell>
        </row>
        <row r="2090">
          <cell r="A2090">
            <v>0</v>
          </cell>
        </row>
        <row r="2091">
          <cell r="A2091">
            <v>0</v>
          </cell>
        </row>
        <row r="2092">
          <cell r="A2092">
            <v>0</v>
          </cell>
        </row>
        <row r="2093">
          <cell r="A2093">
            <v>0</v>
          </cell>
        </row>
        <row r="2094">
          <cell r="A2094">
            <v>0</v>
          </cell>
        </row>
        <row r="2095">
          <cell r="A2095">
            <v>0</v>
          </cell>
        </row>
        <row r="2096">
          <cell r="A2096">
            <v>0</v>
          </cell>
        </row>
        <row r="2097">
          <cell r="A2097">
            <v>0</v>
          </cell>
        </row>
        <row r="2098">
          <cell r="A2098">
            <v>0</v>
          </cell>
        </row>
        <row r="2099">
          <cell r="A2099">
            <v>0</v>
          </cell>
        </row>
        <row r="2100">
          <cell r="A2100">
            <v>0</v>
          </cell>
        </row>
        <row r="2101">
          <cell r="A2101">
            <v>0</v>
          </cell>
        </row>
        <row r="2102">
          <cell r="A2102">
            <v>0</v>
          </cell>
        </row>
        <row r="2103">
          <cell r="A2103">
            <v>0</v>
          </cell>
        </row>
        <row r="2104">
          <cell r="A2104">
            <v>0</v>
          </cell>
        </row>
        <row r="2105">
          <cell r="A2105">
            <v>0</v>
          </cell>
        </row>
        <row r="2106">
          <cell r="A2106">
            <v>0</v>
          </cell>
        </row>
        <row r="2107">
          <cell r="A2107">
            <v>0</v>
          </cell>
        </row>
        <row r="2108">
          <cell r="A2108">
            <v>0</v>
          </cell>
        </row>
        <row r="2109">
          <cell r="A2109">
            <v>0</v>
          </cell>
        </row>
        <row r="2110">
          <cell r="A2110">
            <v>0</v>
          </cell>
        </row>
        <row r="2111">
          <cell r="A2111">
            <v>0</v>
          </cell>
        </row>
        <row r="2112">
          <cell r="A2112">
            <v>0</v>
          </cell>
        </row>
        <row r="2113">
          <cell r="A2113">
            <v>0</v>
          </cell>
        </row>
        <row r="2114">
          <cell r="A2114">
            <v>0</v>
          </cell>
        </row>
        <row r="2115">
          <cell r="A2115">
            <v>0</v>
          </cell>
        </row>
        <row r="2116">
          <cell r="A2116">
            <v>0</v>
          </cell>
        </row>
        <row r="2117">
          <cell r="A2117">
            <v>0</v>
          </cell>
        </row>
        <row r="2118">
          <cell r="A2118">
            <v>0</v>
          </cell>
        </row>
        <row r="2119">
          <cell r="A2119">
            <v>0</v>
          </cell>
        </row>
        <row r="2120">
          <cell r="A2120">
            <v>0</v>
          </cell>
        </row>
        <row r="2121">
          <cell r="A2121">
            <v>0</v>
          </cell>
        </row>
        <row r="2122">
          <cell r="A2122">
            <v>0</v>
          </cell>
        </row>
        <row r="2123">
          <cell r="A2123">
            <v>0</v>
          </cell>
        </row>
        <row r="2124">
          <cell r="A2124">
            <v>0</v>
          </cell>
        </row>
        <row r="2125">
          <cell r="A2125">
            <v>0</v>
          </cell>
        </row>
        <row r="2126">
          <cell r="A2126">
            <v>0</v>
          </cell>
        </row>
        <row r="2127">
          <cell r="A2127">
            <v>0</v>
          </cell>
        </row>
        <row r="2128">
          <cell r="A2128">
            <v>0</v>
          </cell>
        </row>
        <row r="2129">
          <cell r="A2129">
            <v>0</v>
          </cell>
        </row>
        <row r="2130">
          <cell r="A2130">
            <v>0</v>
          </cell>
        </row>
        <row r="2131">
          <cell r="A2131">
            <v>0</v>
          </cell>
        </row>
        <row r="2132">
          <cell r="A2132">
            <v>0</v>
          </cell>
        </row>
        <row r="2133">
          <cell r="A2133">
            <v>0</v>
          </cell>
        </row>
        <row r="2134">
          <cell r="A2134">
            <v>0</v>
          </cell>
        </row>
        <row r="2135">
          <cell r="A2135">
            <v>0</v>
          </cell>
        </row>
        <row r="2136">
          <cell r="A2136">
            <v>0</v>
          </cell>
        </row>
        <row r="2137">
          <cell r="A2137">
            <v>0</v>
          </cell>
        </row>
        <row r="2138">
          <cell r="A2138">
            <v>0</v>
          </cell>
        </row>
        <row r="2139">
          <cell r="A2139">
            <v>0</v>
          </cell>
        </row>
        <row r="2140">
          <cell r="A2140">
            <v>0</v>
          </cell>
        </row>
        <row r="2141">
          <cell r="A2141">
            <v>0</v>
          </cell>
        </row>
        <row r="2142">
          <cell r="A2142">
            <v>0</v>
          </cell>
        </row>
        <row r="2143">
          <cell r="A2143">
            <v>0</v>
          </cell>
        </row>
        <row r="2144">
          <cell r="A2144">
            <v>0</v>
          </cell>
        </row>
        <row r="2145">
          <cell r="A2145">
            <v>0</v>
          </cell>
        </row>
        <row r="2146">
          <cell r="A2146">
            <v>0</v>
          </cell>
        </row>
        <row r="2147">
          <cell r="A2147">
            <v>0</v>
          </cell>
        </row>
        <row r="2148">
          <cell r="A2148">
            <v>0</v>
          </cell>
        </row>
        <row r="2149">
          <cell r="A2149">
            <v>0</v>
          </cell>
        </row>
        <row r="2150">
          <cell r="A2150">
            <v>0</v>
          </cell>
        </row>
        <row r="2151">
          <cell r="A2151">
            <v>0</v>
          </cell>
        </row>
        <row r="2152">
          <cell r="A2152">
            <v>0</v>
          </cell>
        </row>
        <row r="2153">
          <cell r="A2153">
            <v>0</v>
          </cell>
        </row>
        <row r="2154">
          <cell r="A2154">
            <v>0</v>
          </cell>
        </row>
        <row r="2155">
          <cell r="A2155">
            <v>0</v>
          </cell>
        </row>
        <row r="2156">
          <cell r="A2156">
            <v>0</v>
          </cell>
        </row>
        <row r="2157">
          <cell r="A2157">
            <v>0</v>
          </cell>
        </row>
        <row r="2158">
          <cell r="A2158">
            <v>0</v>
          </cell>
        </row>
        <row r="2159">
          <cell r="A2159">
            <v>0</v>
          </cell>
        </row>
        <row r="2160">
          <cell r="A2160">
            <v>0</v>
          </cell>
        </row>
        <row r="2161">
          <cell r="A2161">
            <v>0</v>
          </cell>
        </row>
        <row r="2162">
          <cell r="A2162">
            <v>0</v>
          </cell>
        </row>
        <row r="2163">
          <cell r="A2163">
            <v>0</v>
          </cell>
        </row>
        <row r="2164">
          <cell r="A2164">
            <v>0</v>
          </cell>
        </row>
        <row r="2165">
          <cell r="A2165">
            <v>0</v>
          </cell>
        </row>
        <row r="2166">
          <cell r="A2166">
            <v>0</v>
          </cell>
        </row>
        <row r="2167">
          <cell r="A2167">
            <v>0</v>
          </cell>
        </row>
        <row r="2168">
          <cell r="A2168">
            <v>0</v>
          </cell>
        </row>
        <row r="2169">
          <cell r="A2169">
            <v>0</v>
          </cell>
        </row>
        <row r="2170">
          <cell r="A2170">
            <v>0</v>
          </cell>
        </row>
        <row r="2171">
          <cell r="A2171">
            <v>0</v>
          </cell>
        </row>
        <row r="2172">
          <cell r="A2172">
            <v>0</v>
          </cell>
        </row>
        <row r="2173">
          <cell r="A2173">
            <v>0</v>
          </cell>
        </row>
        <row r="2174">
          <cell r="A2174">
            <v>0</v>
          </cell>
        </row>
        <row r="2175">
          <cell r="A2175">
            <v>0</v>
          </cell>
        </row>
        <row r="2176">
          <cell r="A2176">
            <v>0</v>
          </cell>
        </row>
        <row r="2177">
          <cell r="A2177">
            <v>0</v>
          </cell>
        </row>
        <row r="2178">
          <cell r="A2178">
            <v>0</v>
          </cell>
        </row>
        <row r="2179">
          <cell r="A2179">
            <v>0</v>
          </cell>
        </row>
        <row r="2180">
          <cell r="A2180">
            <v>0</v>
          </cell>
        </row>
        <row r="2181">
          <cell r="A2181">
            <v>0</v>
          </cell>
        </row>
        <row r="2182">
          <cell r="A2182">
            <v>0</v>
          </cell>
        </row>
        <row r="2183">
          <cell r="A2183">
            <v>0</v>
          </cell>
        </row>
        <row r="2184">
          <cell r="A2184">
            <v>0</v>
          </cell>
        </row>
        <row r="2185">
          <cell r="A2185">
            <v>0</v>
          </cell>
        </row>
        <row r="2186">
          <cell r="A2186">
            <v>0</v>
          </cell>
        </row>
        <row r="2187">
          <cell r="A2187">
            <v>0</v>
          </cell>
        </row>
        <row r="2188">
          <cell r="A2188">
            <v>0</v>
          </cell>
        </row>
        <row r="2189">
          <cell r="A2189">
            <v>0</v>
          </cell>
        </row>
        <row r="2190">
          <cell r="A2190">
            <v>0</v>
          </cell>
        </row>
        <row r="2191">
          <cell r="A2191">
            <v>0</v>
          </cell>
        </row>
        <row r="2192">
          <cell r="A2192">
            <v>0</v>
          </cell>
        </row>
        <row r="2193">
          <cell r="A2193">
            <v>0</v>
          </cell>
        </row>
        <row r="2194">
          <cell r="A2194">
            <v>0</v>
          </cell>
        </row>
        <row r="2195">
          <cell r="A2195">
            <v>0</v>
          </cell>
        </row>
        <row r="2196">
          <cell r="A2196">
            <v>0</v>
          </cell>
        </row>
        <row r="2197">
          <cell r="A2197">
            <v>0</v>
          </cell>
        </row>
        <row r="2198">
          <cell r="A2198">
            <v>0</v>
          </cell>
        </row>
        <row r="2199">
          <cell r="A2199">
            <v>0</v>
          </cell>
        </row>
        <row r="2200">
          <cell r="A2200">
            <v>0</v>
          </cell>
        </row>
        <row r="2201">
          <cell r="A2201">
            <v>0</v>
          </cell>
        </row>
        <row r="2202">
          <cell r="A2202">
            <v>0</v>
          </cell>
        </row>
        <row r="2203">
          <cell r="A2203">
            <v>0</v>
          </cell>
        </row>
        <row r="2204">
          <cell r="A2204">
            <v>0</v>
          </cell>
        </row>
        <row r="2205">
          <cell r="A2205">
            <v>0</v>
          </cell>
        </row>
        <row r="2206">
          <cell r="A2206">
            <v>0</v>
          </cell>
        </row>
        <row r="2207">
          <cell r="A2207">
            <v>0</v>
          </cell>
        </row>
        <row r="2208">
          <cell r="A2208">
            <v>0</v>
          </cell>
        </row>
        <row r="2209">
          <cell r="A2209">
            <v>0</v>
          </cell>
        </row>
        <row r="2210">
          <cell r="A2210">
            <v>0</v>
          </cell>
        </row>
        <row r="2211">
          <cell r="A2211">
            <v>0</v>
          </cell>
        </row>
        <row r="2212">
          <cell r="A2212">
            <v>0</v>
          </cell>
        </row>
        <row r="2213">
          <cell r="A2213">
            <v>0</v>
          </cell>
        </row>
        <row r="2214">
          <cell r="A2214">
            <v>0</v>
          </cell>
        </row>
        <row r="2215">
          <cell r="A2215">
            <v>0</v>
          </cell>
        </row>
        <row r="2216">
          <cell r="A2216">
            <v>0</v>
          </cell>
        </row>
        <row r="2217">
          <cell r="A2217">
            <v>0</v>
          </cell>
        </row>
        <row r="2218">
          <cell r="A2218">
            <v>0</v>
          </cell>
        </row>
        <row r="2219">
          <cell r="A2219">
            <v>0</v>
          </cell>
        </row>
        <row r="2220">
          <cell r="A2220">
            <v>0</v>
          </cell>
        </row>
        <row r="2221">
          <cell r="A2221">
            <v>0</v>
          </cell>
        </row>
        <row r="2222">
          <cell r="A2222">
            <v>0</v>
          </cell>
        </row>
        <row r="2223">
          <cell r="A2223">
            <v>0</v>
          </cell>
        </row>
        <row r="2224">
          <cell r="A2224">
            <v>0</v>
          </cell>
        </row>
        <row r="2225">
          <cell r="A2225">
            <v>0</v>
          </cell>
        </row>
        <row r="2226">
          <cell r="A2226">
            <v>0</v>
          </cell>
        </row>
        <row r="2227">
          <cell r="A2227">
            <v>0</v>
          </cell>
        </row>
        <row r="2228">
          <cell r="A2228">
            <v>0</v>
          </cell>
        </row>
        <row r="2229">
          <cell r="A2229">
            <v>0</v>
          </cell>
        </row>
        <row r="2230">
          <cell r="A2230">
            <v>0</v>
          </cell>
        </row>
        <row r="2231">
          <cell r="A2231">
            <v>0</v>
          </cell>
        </row>
        <row r="2232">
          <cell r="A2232">
            <v>0</v>
          </cell>
        </row>
        <row r="2233">
          <cell r="A2233">
            <v>0</v>
          </cell>
        </row>
        <row r="2234">
          <cell r="A2234">
            <v>0</v>
          </cell>
        </row>
        <row r="2235">
          <cell r="A2235">
            <v>0</v>
          </cell>
        </row>
        <row r="2236">
          <cell r="A2236">
            <v>0</v>
          </cell>
        </row>
        <row r="2237">
          <cell r="A2237">
            <v>0</v>
          </cell>
        </row>
        <row r="2238">
          <cell r="A2238">
            <v>0</v>
          </cell>
        </row>
        <row r="2239">
          <cell r="A2239">
            <v>0</v>
          </cell>
        </row>
        <row r="2240">
          <cell r="A2240">
            <v>0</v>
          </cell>
        </row>
        <row r="2241">
          <cell r="A2241">
            <v>0</v>
          </cell>
        </row>
        <row r="2242">
          <cell r="A2242">
            <v>0</v>
          </cell>
        </row>
        <row r="2243">
          <cell r="A2243">
            <v>0</v>
          </cell>
        </row>
        <row r="2244">
          <cell r="A2244">
            <v>0</v>
          </cell>
        </row>
        <row r="2245">
          <cell r="A2245">
            <v>0</v>
          </cell>
        </row>
        <row r="2246">
          <cell r="A2246">
            <v>0</v>
          </cell>
        </row>
        <row r="2247">
          <cell r="A2247">
            <v>0</v>
          </cell>
        </row>
        <row r="2248">
          <cell r="A2248">
            <v>0</v>
          </cell>
        </row>
        <row r="2249">
          <cell r="A2249">
            <v>0</v>
          </cell>
        </row>
        <row r="2250">
          <cell r="A2250">
            <v>0</v>
          </cell>
        </row>
        <row r="2251">
          <cell r="A2251">
            <v>0</v>
          </cell>
        </row>
        <row r="2252">
          <cell r="A2252">
            <v>0</v>
          </cell>
        </row>
        <row r="2253">
          <cell r="A2253">
            <v>0</v>
          </cell>
        </row>
        <row r="2254">
          <cell r="A2254">
            <v>0</v>
          </cell>
        </row>
        <row r="2255">
          <cell r="A2255">
            <v>0</v>
          </cell>
        </row>
        <row r="2256">
          <cell r="A2256">
            <v>0</v>
          </cell>
        </row>
        <row r="2257">
          <cell r="A2257">
            <v>0</v>
          </cell>
        </row>
        <row r="2258">
          <cell r="A2258">
            <v>0</v>
          </cell>
        </row>
        <row r="2259">
          <cell r="A2259">
            <v>0</v>
          </cell>
        </row>
        <row r="2260">
          <cell r="A2260">
            <v>0</v>
          </cell>
        </row>
        <row r="2261">
          <cell r="A2261">
            <v>0</v>
          </cell>
        </row>
        <row r="2262">
          <cell r="A2262">
            <v>0</v>
          </cell>
        </row>
        <row r="2263">
          <cell r="A2263">
            <v>0</v>
          </cell>
        </row>
        <row r="2264">
          <cell r="A2264">
            <v>0</v>
          </cell>
        </row>
        <row r="2265">
          <cell r="A2265">
            <v>0</v>
          </cell>
        </row>
        <row r="2266">
          <cell r="A2266">
            <v>0</v>
          </cell>
        </row>
        <row r="2267">
          <cell r="A2267">
            <v>0</v>
          </cell>
        </row>
        <row r="2268">
          <cell r="A2268">
            <v>0</v>
          </cell>
        </row>
        <row r="2269">
          <cell r="A2269">
            <v>0</v>
          </cell>
        </row>
        <row r="2270">
          <cell r="A2270">
            <v>0</v>
          </cell>
        </row>
        <row r="2271">
          <cell r="A2271">
            <v>0</v>
          </cell>
        </row>
        <row r="2272">
          <cell r="A2272">
            <v>0</v>
          </cell>
        </row>
        <row r="2273">
          <cell r="A2273">
            <v>0</v>
          </cell>
        </row>
        <row r="2274">
          <cell r="A2274">
            <v>0</v>
          </cell>
        </row>
        <row r="2275">
          <cell r="A2275">
            <v>0</v>
          </cell>
        </row>
        <row r="2276">
          <cell r="A2276">
            <v>0</v>
          </cell>
        </row>
        <row r="2277">
          <cell r="A2277">
            <v>0</v>
          </cell>
        </row>
        <row r="2278">
          <cell r="A2278">
            <v>0</v>
          </cell>
        </row>
        <row r="2279">
          <cell r="A2279">
            <v>0</v>
          </cell>
        </row>
        <row r="2280">
          <cell r="A2280">
            <v>0</v>
          </cell>
        </row>
        <row r="2281">
          <cell r="A2281">
            <v>0</v>
          </cell>
        </row>
        <row r="2282">
          <cell r="A2282">
            <v>0</v>
          </cell>
        </row>
        <row r="2283">
          <cell r="A2283">
            <v>0</v>
          </cell>
        </row>
        <row r="2284">
          <cell r="A2284">
            <v>0</v>
          </cell>
        </row>
        <row r="2285">
          <cell r="A2285">
            <v>0</v>
          </cell>
        </row>
        <row r="2286">
          <cell r="A2286">
            <v>0</v>
          </cell>
        </row>
        <row r="2287">
          <cell r="A2287">
            <v>0</v>
          </cell>
        </row>
        <row r="2288">
          <cell r="A2288">
            <v>0</v>
          </cell>
        </row>
        <row r="2289">
          <cell r="A2289">
            <v>0</v>
          </cell>
        </row>
        <row r="2290">
          <cell r="A2290">
            <v>0</v>
          </cell>
        </row>
        <row r="2291">
          <cell r="A2291">
            <v>0</v>
          </cell>
        </row>
        <row r="2292">
          <cell r="A2292">
            <v>0</v>
          </cell>
        </row>
        <row r="2293">
          <cell r="A2293">
            <v>0</v>
          </cell>
        </row>
        <row r="2294">
          <cell r="A2294">
            <v>0</v>
          </cell>
        </row>
        <row r="2295">
          <cell r="A2295">
            <v>0</v>
          </cell>
        </row>
        <row r="2296">
          <cell r="A2296">
            <v>0</v>
          </cell>
        </row>
        <row r="2297">
          <cell r="A2297">
            <v>0</v>
          </cell>
        </row>
        <row r="2298">
          <cell r="A2298">
            <v>0</v>
          </cell>
        </row>
        <row r="2299">
          <cell r="A2299">
            <v>0</v>
          </cell>
        </row>
        <row r="2300">
          <cell r="A2300">
            <v>0</v>
          </cell>
        </row>
        <row r="2301">
          <cell r="A2301">
            <v>0</v>
          </cell>
        </row>
        <row r="2302">
          <cell r="A2302">
            <v>0</v>
          </cell>
        </row>
        <row r="2303">
          <cell r="A2303">
            <v>0</v>
          </cell>
        </row>
        <row r="2304">
          <cell r="A2304">
            <v>0</v>
          </cell>
        </row>
        <row r="2305">
          <cell r="A2305">
            <v>0</v>
          </cell>
        </row>
        <row r="2306">
          <cell r="A2306">
            <v>0</v>
          </cell>
        </row>
        <row r="2307">
          <cell r="A2307">
            <v>0</v>
          </cell>
        </row>
        <row r="2308">
          <cell r="A2308">
            <v>0</v>
          </cell>
        </row>
        <row r="2309">
          <cell r="A2309">
            <v>0</v>
          </cell>
        </row>
        <row r="2310">
          <cell r="A2310">
            <v>0</v>
          </cell>
        </row>
        <row r="2311">
          <cell r="A2311">
            <v>0</v>
          </cell>
        </row>
        <row r="2312">
          <cell r="A2312">
            <v>0</v>
          </cell>
        </row>
        <row r="2313">
          <cell r="A2313">
            <v>0</v>
          </cell>
        </row>
        <row r="2314">
          <cell r="A2314">
            <v>0</v>
          </cell>
        </row>
        <row r="2315">
          <cell r="A2315">
            <v>0</v>
          </cell>
        </row>
        <row r="2316">
          <cell r="A2316">
            <v>0</v>
          </cell>
        </row>
        <row r="2317">
          <cell r="A2317">
            <v>0</v>
          </cell>
        </row>
        <row r="2318">
          <cell r="A2318">
            <v>0</v>
          </cell>
        </row>
        <row r="2319">
          <cell r="A2319">
            <v>0</v>
          </cell>
        </row>
        <row r="2320">
          <cell r="A2320">
            <v>0</v>
          </cell>
        </row>
        <row r="2321">
          <cell r="A2321">
            <v>0</v>
          </cell>
        </row>
        <row r="2322">
          <cell r="A2322">
            <v>0</v>
          </cell>
        </row>
        <row r="2323">
          <cell r="A2323">
            <v>0</v>
          </cell>
        </row>
        <row r="2324">
          <cell r="A2324">
            <v>0</v>
          </cell>
        </row>
        <row r="2325">
          <cell r="A2325">
            <v>0</v>
          </cell>
        </row>
        <row r="2326">
          <cell r="A2326">
            <v>0</v>
          </cell>
        </row>
        <row r="2327">
          <cell r="A2327">
            <v>0</v>
          </cell>
        </row>
        <row r="2328">
          <cell r="A2328">
            <v>0</v>
          </cell>
        </row>
        <row r="2329">
          <cell r="A2329">
            <v>0</v>
          </cell>
        </row>
        <row r="2330">
          <cell r="A2330">
            <v>0</v>
          </cell>
        </row>
        <row r="2331">
          <cell r="A2331">
            <v>0</v>
          </cell>
        </row>
        <row r="2332">
          <cell r="A2332">
            <v>0</v>
          </cell>
        </row>
        <row r="2333">
          <cell r="A2333">
            <v>0</v>
          </cell>
        </row>
        <row r="2334">
          <cell r="A2334">
            <v>0</v>
          </cell>
        </row>
        <row r="2335">
          <cell r="A2335">
            <v>0</v>
          </cell>
        </row>
        <row r="2336">
          <cell r="A2336">
            <v>0</v>
          </cell>
        </row>
        <row r="2337">
          <cell r="A2337">
            <v>0</v>
          </cell>
        </row>
        <row r="2338">
          <cell r="A2338">
            <v>0</v>
          </cell>
        </row>
        <row r="2339">
          <cell r="A2339">
            <v>0</v>
          </cell>
        </row>
        <row r="2340">
          <cell r="A2340">
            <v>0</v>
          </cell>
        </row>
        <row r="2341">
          <cell r="A2341">
            <v>0</v>
          </cell>
        </row>
        <row r="2342">
          <cell r="A2342">
            <v>0</v>
          </cell>
        </row>
        <row r="2343">
          <cell r="A2343">
            <v>0</v>
          </cell>
        </row>
        <row r="2344">
          <cell r="A2344">
            <v>0</v>
          </cell>
        </row>
        <row r="2345">
          <cell r="A2345">
            <v>0</v>
          </cell>
        </row>
        <row r="2346">
          <cell r="A2346">
            <v>0</v>
          </cell>
        </row>
        <row r="2347">
          <cell r="A2347">
            <v>0</v>
          </cell>
        </row>
        <row r="2348">
          <cell r="A2348">
            <v>0</v>
          </cell>
        </row>
        <row r="2349">
          <cell r="A2349">
            <v>0</v>
          </cell>
        </row>
        <row r="2350">
          <cell r="A2350">
            <v>0</v>
          </cell>
        </row>
        <row r="2351">
          <cell r="A2351">
            <v>0</v>
          </cell>
        </row>
        <row r="2352">
          <cell r="A2352">
            <v>0</v>
          </cell>
        </row>
        <row r="2353">
          <cell r="A2353">
            <v>0</v>
          </cell>
        </row>
        <row r="2354">
          <cell r="A2354">
            <v>0</v>
          </cell>
        </row>
        <row r="2355">
          <cell r="A2355">
            <v>0</v>
          </cell>
        </row>
        <row r="2356">
          <cell r="A2356">
            <v>0</v>
          </cell>
        </row>
        <row r="2357">
          <cell r="A2357">
            <v>0</v>
          </cell>
        </row>
        <row r="2358">
          <cell r="A2358">
            <v>0</v>
          </cell>
        </row>
        <row r="2359">
          <cell r="A2359">
            <v>0</v>
          </cell>
        </row>
        <row r="2360">
          <cell r="A2360">
            <v>0</v>
          </cell>
        </row>
        <row r="2361">
          <cell r="A2361">
            <v>0</v>
          </cell>
        </row>
        <row r="2362">
          <cell r="A2362">
            <v>0</v>
          </cell>
        </row>
        <row r="2363">
          <cell r="A2363">
            <v>0</v>
          </cell>
        </row>
        <row r="2364">
          <cell r="A2364">
            <v>0</v>
          </cell>
        </row>
        <row r="2365">
          <cell r="A2365">
            <v>0</v>
          </cell>
        </row>
        <row r="2366">
          <cell r="A2366">
            <v>0</v>
          </cell>
        </row>
        <row r="2367">
          <cell r="A2367">
            <v>0</v>
          </cell>
        </row>
        <row r="2368">
          <cell r="A2368">
            <v>0</v>
          </cell>
        </row>
        <row r="2369">
          <cell r="A2369">
            <v>0</v>
          </cell>
        </row>
        <row r="2370">
          <cell r="A2370">
            <v>0</v>
          </cell>
        </row>
        <row r="2371">
          <cell r="A2371">
            <v>0</v>
          </cell>
        </row>
        <row r="2372">
          <cell r="A2372">
            <v>0</v>
          </cell>
        </row>
        <row r="2373">
          <cell r="A2373">
            <v>0</v>
          </cell>
        </row>
        <row r="2374">
          <cell r="A2374">
            <v>0</v>
          </cell>
        </row>
        <row r="2375">
          <cell r="A2375">
            <v>0</v>
          </cell>
        </row>
        <row r="2376">
          <cell r="A2376">
            <v>0</v>
          </cell>
        </row>
        <row r="2377">
          <cell r="A2377">
            <v>0</v>
          </cell>
        </row>
        <row r="2378">
          <cell r="A2378">
            <v>0</v>
          </cell>
        </row>
        <row r="2379">
          <cell r="A2379">
            <v>0</v>
          </cell>
        </row>
        <row r="2380">
          <cell r="A2380">
            <v>0</v>
          </cell>
        </row>
        <row r="2381">
          <cell r="A2381">
            <v>0</v>
          </cell>
        </row>
        <row r="2382">
          <cell r="A2382">
            <v>0</v>
          </cell>
        </row>
        <row r="2383">
          <cell r="A2383">
            <v>0</v>
          </cell>
        </row>
        <row r="2384">
          <cell r="A2384">
            <v>0</v>
          </cell>
        </row>
        <row r="2385">
          <cell r="A2385">
            <v>0</v>
          </cell>
        </row>
        <row r="2386">
          <cell r="A2386">
            <v>0</v>
          </cell>
        </row>
        <row r="2387">
          <cell r="A2387">
            <v>0</v>
          </cell>
        </row>
        <row r="2388">
          <cell r="A2388">
            <v>0</v>
          </cell>
        </row>
        <row r="2389">
          <cell r="A2389">
            <v>0</v>
          </cell>
        </row>
        <row r="2390">
          <cell r="A2390">
            <v>0</v>
          </cell>
        </row>
        <row r="2391">
          <cell r="A2391">
            <v>0</v>
          </cell>
        </row>
        <row r="2392">
          <cell r="A2392">
            <v>0</v>
          </cell>
        </row>
        <row r="2393">
          <cell r="A2393">
            <v>0</v>
          </cell>
        </row>
        <row r="2394">
          <cell r="A2394">
            <v>0</v>
          </cell>
        </row>
        <row r="2395">
          <cell r="A2395">
            <v>0</v>
          </cell>
        </row>
        <row r="2396">
          <cell r="A2396">
            <v>0</v>
          </cell>
        </row>
        <row r="2397">
          <cell r="A2397">
            <v>0</v>
          </cell>
        </row>
        <row r="2398">
          <cell r="A2398">
            <v>0</v>
          </cell>
        </row>
        <row r="2399">
          <cell r="A2399">
            <v>0</v>
          </cell>
        </row>
        <row r="2400">
          <cell r="A2400">
            <v>0</v>
          </cell>
        </row>
        <row r="2401">
          <cell r="A2401">
            <v>0</v>
          </cell>
        </row>
        <row r="2402">
          <cell r="A2402">
            <v>0</v>
          </cell>
        </row>
        <row r="2403">
          <cell r="A2403">
            <v>0</v>
          </cell>
        </row>
        <row r="2404">
          <cell r="A2404">
            <v>0</v>
          </cell>
        </row>
        <row r="2405">
          <cell r="A2405">
            <v>0</v>
          </cell>
        </row>
        <row r="2406">
          <cell r="A2406">
            <v>0</v>
          </cell>
        </row>
        <row r="2407">
          <cell r="A2407">
            <v>0</v>
          </cell>
        </row>
        <row r="2408">
          <cell r="A2408">
            <v>0</v>
          </cell>
        </row>
        <row r="2409">
          <cell r="A2409">
            <v>0</v>
          </cell>
        </row>
        <row r="2410">
          <cell r="A2410">
            <v>0</v>
          </cell>
        </row>
        <row r="2411">
          <cell r="A2411">
            <v>0</v>
          </cell>
        </row>
        <row r="2412">
          <cell r="A2412">
            <v>0</v>
          </cell>
        </row>
        <row r="2413">
          <cell r="A2413">
            <v>0</v>
          </cell>
        </row>
        <row r="2414">
          <cell r="A2414">
            <v>0</v>
          </cell>
        </row>
        <row r="2415">
          <cell r="A2415">
            <v>0</v>
          </cell>
        </row>
        <row r="2416">
          <cell r="A2416">
            <v>0</v>
          </cell>
        </row>
        <row r="2417">
          <cell r="A2417">
            <v>0</v>
          </cell>
        </row>
        <row r="2418">
          <cell r="A2418">
            <v>0</v>
          </cell>
        </row>
        <row r="2419">
          <cell r="A2419">
            <v>0</v>
          </cell>
        </row>
        <row r="2420">
          <cell r="A2420">
            <v>0</v>
          </cell>
        </row>
        <row r="2421">
          <cell r="A2421">
            <v>0</v>
          </cell>
        </row>
        <row r="2422">
          <cell r="A2422">
            <v>0</v>
          </cell>
        </row>
        <row r="2423">
          <cell r="A2423">
            <v>0</v>
          </cell>
        </row>
        <row r="2424">
          <cell r="A2424">
            <v>0</v>
          </cell>
        </row>
        <row r="2425">
          <cell r="A2425">
            <v>0</v>
          </cell>
        </row>
        <row r="2426">
          <cell r="A2426">
            <v>0</v>
          </cell>
        </row>
        <row r="2427">
          <cell r="A2427">
            <v>0</v>
          </cell>
        </row>
        <row r="2428">
          <cell r="A2428">
            <v>0</v>
          </cell>
        </row>
        <row r="2429">
          <cell r="A2429">
            <v>0</v>
          </cell>
        </row>
        <row r="2430">
          <cell r="A2430">
            <v>0</v>
          </cell>
        </row>
        <row r="2431">
          <cell r="A2431">
            <v>0</v>
          </cell>
        </row>
        <row r="2432">
          <cell r="A2432">
            <v>0</v>
          </cell>
        </row>
        <row r="2433">
          <cell r="A2433">
            <v>0</v>
          </cell>
        </row>
        <row r="2434">
          <cell r="A2434">
            <v>0</v>
          </cell>
        </row>
        <row r="2435">
          <cell r="A2435">
            <v>0</v>
          </cell>
        </row>
        <row r="2436">
          <cell r="A2436">
            <v>0</v>
          </cell>
        </row>
        <row r="2437">
          <cell r="A2437">
            <v>0</v>
          </cell>
        </row>
        <row r="2438">
          <cell r="A2438">
            <v>0</v>
          </cell>
        </row>
        <row r="2439">
          <cell r="A2439">
            <v>0</v>
          </cell>
        </row>
        <row r="2440">
          <cell r="A2440">
            <v>0</v>
          </cell>
        </row>
        <row r="2441">
          <cell r="A2441">
            <v>0</v>
          </cell>
        </row>
        <row r="2442">
          <cell r="A2442">
            <v>0</v>
          </cell>
        </row>
        <row r="2443">
          <cell r="A2443">
            <v>0</v>
          </cell>
        </row>
        <row r="2444">
          <cell r="A2444">
            <v>0</v>
          </cell>
        </row>
        <row r="2445">
          <cell r="A2445">
            <v>0</v>
          </cell>
        </row>
        <row r="2446">
          <cell r="A2446">
            <v>0</v>
          </cell>
        </row>
        <row r="2447">
          <cell r="A2447">
            <v>0</v>
          </cell>
        </row>
        <row r="2448">
          <cell r="A2448">
            <v>0</v>
          </cell>
        </row>
        <row r="2449">
          <cell r="A2449">
            <v>0</v>
          </cell>
        </row>
        <row r="2450">
          <cell r="A2450">
            <v>0</v>
          </cell>
        </row>
        <row r="2451">
          <cell r="A2451">
            <v>0</v>
          </cell>
        </row>
        <row r="2452">
          <cell r="A2452">
            <v>0</v>
          </cell>
        </row>
        <row r="2453">
          <cell r="A2453">
            <v>0</v>
          </cell>
        </row>
        <row r="2454">
          <cell r="A2454">
            <v>0</v>
          </cell>
        </row>
        <row r="2455">
          <cell r="A2455">
            <v>0</v>
          </cell>
        </row>
        <row r="2456">
          <cell r="A2456">
            <v>0</v>
          </cell>
        </row>
        <row r="2457">
          <cell r="A2457">
            <v>0</v>
          </cell>
        </row>
        <row r="2458">
          <cell r="A2458">
            <v>0</v>
          </cell>
        </row>
        <row r="2459">
          <cell r="A2459">
            <v>0</v>
          </cell>
        </row>
        <row r="2460">
          <cell r="A2460">
            <v>0</v>
          </cell>
        </row>
        <row r="2461">
          <cell r="A2461">
            <v>0</v>
          </cell>
        </row>
        <row r="2462">
          <cell r="A2462">
            <v>0</v>
          </cell>
        </row>
        <row r="2463">
          <cell r="A2463">
            <v>0</v>
          </cell>
        </row>
        <row r="2464">
          <cell r="A2464">
            <v>0</v>
          </cell>
        </row>
        <row r="2465">
          <cell r="A2465">
            <v>0</v>
          </cell>
        </row>
        <row r="2466">
          <cell r="A2466">
            <v>0</v>
          </cell>
        </row>
        <row r="2467">
          <cell r="A2467">
            <v>0</v>
          </cell>
        </row>
        <row r="2468">
          <cell r="A2468">
            <v>0</v>
          </cell>
        </row>
        <row r="2469">
          <cell r="A2469">
            <v>0</v>
          </cell>
        </row>
        <row r="2470">
          <cell r="A2470">
            <v>0</v>
          </cell>
        </row>
        <row r="2471">
          <cell r="A2471">
            <v>0</v>
          </cell>
        </row>
        <row r="2472">
          <cell r="A2472">
            <v>0</v>
          </cell>
        </row>
        <row r="2473">
          <cell r="A2473">
            <v>0</v>
          </cell>
        </row>
        <row r="2474">
          <cell r="A2474">
            <v>0</v>
          </cell>
        </row>
        <row r="2475">
          <cell r="A2475">
            <v>0</v>
          </cell>
        </row>
        <row r="2476">
          <cell r="A2476">
            <v>0</v>
          </cell>
        </row>
        <row r="2477">
          <cell r="A2477">
            <v>0</v>
          </cell>
        </row>
        <row r="2478">
          <cell r="A2478">
            <v>0</v>
          </cell>
        </row>
        <row r="2479">
          <cell r="A2479">
            <v>0</v>
          </cell>
        </row>
        <row r="2480">
          <cell r="A2480">
            <v>0</v>
          </cell>
        </row>
        <row r="2481">
          <cell r="A2481">
            <v>0</v>
          </cell>
        </row>
        <row r="2482">
          <cell r="A2482">
            <v>0</v>
          </cell>
        </row>
        <row r="2483">
          <cell r="A2483">
            <v>0</v>
          </cell>
        </row>
        <row r="2484">
          <cell r="A2484">
            <v>0</v>
          </cell>
        </row>
        <row r="2485">
          <cell r="A2485">
            <v>0</v>
          </cell>
        </row>
        <row r="2486">
          <cell r="A2486">
            <v>0</v>
          </cell>
        </row>
        <row r="2487">
          <cell r="A2487">
            <v>0</v>
          </cell>
        </row>
        <row r="2488">
          <cell r="A2488">
            <v>0</v>
          </cell>
        </row>
        <row r="2489">
          <cell r="A2489">
            <v>0</v>
          </cell>
        </row>
        <row r="2490">
          <cell r="A2490">
            <v>0</v>
          </cell>
        </row>
        <row r="2491">
          <cell r="A2491">
            <v>0</v>
          </cell>
        </row>
        <row r="2492">
          <cell r="A2492">
            <v>0</v>
          </cell>
        </row>
        <row r="2493">
          <cell r="A2493">
            <v>0</v>
          </cell>
        </row>
        <row r="2494">
          <cell r="A2494">
            <v>0</v>
          </cell>
        </row>
        <row r="2495">
          <cell r="A2495">
            <v>0</v>
          </cell>
        </row>
        <row r="2496">
          <cell r="A2496">
            <v>0</v>
          </cell>
        </row>
        <row r="2497">
          <cell r="A2497">
            <v>0</v>
          </cell>
        </row>
        <row r="2498">
          <cell r="A2498">
            <v>0</v>
          </cell>
        </row>
        <row r="2499">
          <cell r="A2499">
            <v>0</v>
          </cell>
        </row>
        <row r="2500">
          <cell r="A2500">
            <v>0</v>
          </cell>
        </row>
        <row r="2501">
          <cell r="A2501">
            <v>0</v>
          </cell>
        </row>
        <row r="2502">
          <cell r="A2502">
            <v>0</v>
          </cell>
        </row>
        <row r="2503">
          <cell r="A2503">
            <v>0</v>
          </cell>
        </row>
        <row r="2504">
          <cell r="A2504">
            <v>0</v>
          </cell>
        </row>
        <row r="2505">
          <cell r="A2505">
            <v>0</v>
          </cell>
        </row>
        <row r="2506">
          <cell r="A2506">
            <v>0</v>
          </cell>
        </row>
        <row r="2507">
          <cell r="A2507">
            <v>0</v>
          </cell>
        </row>
        <row r="2508">
          <cell r="A2508">
            <v>0</v>
          </cell>
        </row>
        <row r="2509">
          <cell r="A2509">
            <v>0</v>
          </cell>
        </row>
        <row r="2510">
          <cell r="A2510">
            <v>0</v>
          </cell>
        </row>
        <row r="2511">
          <cell r="A2511">
            <v>0</v>
          </cell>
        </row>
        <row r="2512">
          <cell r="A2512">
            <v>0</v>
          </cell>
        </row>
        <row r="2513">
          <cell r="A2513">
            <v>0</v>
          </cell>
        </row>
        <row r="2514">
          <cell r="A2514">
            <v>0</v>
          </cell>
        </row>
        <row r="2515">
          <cell r="A2515">
            <v>0</v>
          </cell>
        </row>
        <row r="2516">
          <cell r="A2516">
            <v>0</v>
          </cell>
        </row>
        <row r="2517">
          <cell r="A2517">
            <v>0</v>
          </cell>
        </row>
        <row r="2518">
          <cell r="A2518">
            <v>0</v>
          </cell>
        </row>
        <row r="2519">
          <cell r="A2519">
            <v>0</v>
          </cell>
        </row>
        <row r="2520">
          <cell r="A2520">
            <v>0</v>
          </cell>
        </row>
        <row r="2521">
          <cell r="A2521">
            <v>0</v>
          </cell>
        </row>
        <row r="2522">
          <cell r="A2522">
            <v>0</v>
          </cell>
        </row>
        <row r="2523">
          <cell r="A2523">
            <v>0</v>
          </cell>
        </row>
        <row r="2524">
          <cell r="A2524">
            <v>0</v>
          </cell>
        </row>
        <row r="2525">
          <cell r="A2525">
            <v>0</v>
          </cell>
        </row>
        <row r="2526">
          <cell r="A2526">
            <v>0</v>
          </cell>
        </row>
        <row r="2527">
          <cell r="A2527">
            <v>0</v>
          </cell>
        </row>
        <row r="2528">
          <cell r="A2528">
            <v>0</v>
          </cell>
        </row>
        <row r="2529">
          <cell r="A2529">
            <v>0</v>
          </cell>
        </row>
        <row r="2530">
          <cell r="A2530">
            <v>0</v>
          </cell>
        </row>
        <row r="2531">
          <cell r="A2531">
            <v>0</v>
          </cell>
        </row>
        <row r="2532">
          <cell r="A2532">
            <v>0</v>
          </cell>
        </row>
        <row r="2533">
          <cell r="A2533">
            <v>0</v>
          </cell>
        </row>
        <row r="2534">
          <cell r="A2534">
            <v>0</v>
          </cell>
        </row>
        <row r="2535">
          <cell r="A2535">
            <v>0</v>
          </cell>
        </row>
        <row r="2536">
          <cell r="A2536">
            <v>0</v>
          </cell>
        </row>
        <row r="2537">
          <cell r="A2537">
            <v>0</v>
          </cell>
        </row>
        <row r="2538">
          <cell r="A2538">
            <v>0</v>
          </cell>
        </row>
        <row r="2539">
          <cell r="A2539">
            <v>0</v>
          </cell>
        </row>
        <row r="2540">
          <cell r="A2540">
            <v>0</v>
          </cell>
        </row>
        <row r="2541">
          <cell r="A2541">
            <v>0</v>
          </cell>
        </row>
        <row r="2542">
          <cell r="A2542">
            <v>0</v>
          </cell>
        </row>
        <row r="2543">
          <cell r="A2543">
            <v>0</v>
          </cell>
        </row>
        <row r="2544">
          <cell r="A2544">
            <v>0</v>
          </cell>
        </row>
        <row r="2545">
          <cell r="A2545">
            <v>0</v>
          </cell>
        </row>
        <row r="2546">
          <cell r="A2546">
            <v>0</v>
          </cell>
        </row>
        <row r="2547">
          <cell r="A2547">
            <v>0</v>
          </cell>
        </row>
        <row r="2548">
          <cell r="A2548">
            <v>0</v>
          </cell>
        </row>
        <row r="2549">
          <cell r="A2549">
            <v>0</v>
          </cell>
        </row>
        <row r="2550">
          <cell r="A2550">
            <v>0</v>
          </cell>
        </row>
        <row r="2551">
          <cell r="A2551">
            <v>0</v>
          </cell>
        </row>
        <row r="2552">
          <cell r="A2552">
            <v>0</v>
          </cell>
        </row>
        <row r="2553">
          <cell r="A2553">
            <v>0</v>
          </cell>
        </row>
        <row r="2554">
          <cell r="A2554">
            <v>0</v>
          </cell>
        </row>
        <row r="2555">
          <cell r="A2555">
            <v>0</v>
          </cell>
        </row>
        <row r="2556">
          <cell r="A2556">
            <v>0</v>
          </cell>
        </row>
        <row r="2557">
          <cell r="A2557">
            <v>0</v>
          </cell>
        </row>
        <row r="2558">
          <cell r="A2558">
            <v>0</v>
          </cell>
        </row>
        <row r="2559">
          <cell r="A2559">
            <v>0</v>
          </cell>
        </row>
        <row r="2560">
          <cell r="A2560">
            <v>0</v>
          </cell>
        </row>
        <row r="2561">
          <cell r="A2561">
            <v>0</v>
          </cell>
        </row>
        <row r="2562">
          <cell r="A2562">
            <v>0</v>
          </cell>
        </row>
        <row r="2563">
          <cell r="A2563">
            <v>0</v>
          </cell>
        </row>
        <row r="2564">
          <cell r="A2564">
            <v>0</v>
          </cell>
        </row>
        <row r="2565">
          <cell r="A2565">
            <v>0</v>
          </cell>
        </row>
        <row r="2566">
          <cell r="A2566">
            <v>0</v>
          </cell>
        </row>
        <row r="2567">
          <cell r="A2567">
            <v>0</v>
          </cell>
        </row>
        <row r="2568">
          <cell r="A2568">
            <v>0</v>
          </cell>
        </row>
        <row r="2569">
          <cell r="A2569">
            <v>0</v>
          </cell>
        </row>
        <row r="2570">
          <cell r="A2570">
            <v>0</v>
          </cell>
        </row>
        <row r="2571">
          <cell r="A2571">
            <v>0</v>
          </cell>
        </row>
        <row r="2572">
          <cell r="A2572">
            <v>0</v>
          </cell>
        </row>
        <row r="2573">
          <cell r="A2573">
            <v>0</v>
          </cell>
        </row>
        <row r="2574">
          <cell r="A2574">
            <v>0</v>
          </cell>
        </row>
        <row r="2575">
          <cell r="A2575">
            <v>0</v>
          </cell>
        </row>
        <row r="2576">
          <cell r="A2576">
            <v>0</v>
          </cell>
        </row>
        <row r="2577">
          <cell r="A2577">
            <v>0</v>
          </cell>
        </row>
        <row r="2578">
          <cell r="A2578">
            <v>0</v>
          </cell>
        </row>
        <row r="2579">
          <cell r="A2579">
            <v>0</v>
          </cell>
        </row>
        <row r="2580">
          <cell r="A2580">
            <v>0</v>
          </cell>
        </row>
        <row r="2581">
          <cell r="A2581">
            <v>0</v>
          </cell>
        </row>
        <row r="2582">
          <cell r="A2582">
            <v>0</v>
          </cell>
        </row>
        <row r="2583">
          <cell r="A2583">
            <v>0</v>
          </cell>
        </row>
        <row r="2584">
          <cell r="A2584">
            <v>0</v>
          </cell>
        </row>
        <row r="2585">
          <cell r="A2585">
            <v>0</v>
          </cell>
        </row>
        <row r="2586">
          <cell r="A2586">
            <v>0</v>
          </cell>
        </row>
        <row r="2587">
          <cell r="A2587">
            <v>0</v>
          </cell>
        </row>
        <row r="2588">
          <cell r="A2588">
            <v>0</v>
          </cell>
        </row>
        <row r="2589">
          <cell r="A2589">
            <v>0</v>
          </cell>
        </row>
        <row r="2590">
          <cell r="A2590">
            <v>0</v>
          </cell>
        </row>
        <row r="2591">
          <cell r="A2591">
            <v>0</v>
          </cell>
        </row>
        <row r="2592">
          <cell r="A2592">
            <v>0</v>
          </cell>
        </row>
        <row r="2593">
          <cell r="A2593">
            <v>0</v>
          </cell>
        </row>
        <row r="2594">
          <cell r="A2594">
            <v>0</v>
          </cell>
        </row>
        <row r="2595">
          <cell r="A2595">
            <v>0</v>
          </cell>
        </row>
        <row r="2596">
          <cell r="A2596">
            <v>0</v>
          </cell>
        </row>
        <row r="2597">
          <cell r="A2597">
            <v>0</v>
          </cell>
        </row>
        <row r="2598">
          <cell r="A2598">
            <v>0</v>
          </cell>
        </row>
        <row r="2599">
          <cell r="A2599">
            <v>0</v>
          </cell>
        </row>
        <row r="2600">
          <cell r="A2600">
            <v>0</v>
          </cell>
        </row>
        <row r="2601">
          <cell r="A2601">
            <v>0</v>
          </cell>
        </row>
        <row r="2602">
          <cell r="A2602">
            <v>0</v>
          </cell>
        </row>
        <row r="2603">
          <cell r="A2603">
            <v>0</v>
          </cell>
        </row>
        <row r="2604">
          <cell r="A2604">
            <v>0</v>
          </cell>
        </row>
        <row r="2605">
          <cell r="A2605">
            <v>0</v>
          </cell>
        </row>
        <row r="2606">
          <cell r="A2606">
            <v>0</v>
          </cell>
        </row>
        <row r="2607">
          <cell r="A2607">
            <v>0</v>
          </cell>
        </row>
        <row r="2608">
          <cell r="A2608">
            <v>0</v>
          </cell>
        </row>
        <row r="2609">
          <cell r="A2609">
            <v>0</v>
          </cell>
        </row>
        <row r="2610">
          <cell r="A2610">
            <v>0</v>
          </cell>
        </row>
        <row r="2611">
          <cell r="A2611">
            <v>0</v>
          </cell>
        </row>
        <row r="2612">
          <cell r="A2612">
            <v>0</v>
          </cell>
        </row>
        <row r="2613">
          <cell r="A2613">
            <v>0</v>
          </cell>
        </row>
        <row r="2614">
          <cell r="A2614">
            <v>0</v>
          </cell>
        </row>
        <row r="2615">
          <cell r="A2615">
            <v>0</v>
          </cell>
        </row>
        <row r="2616">
          <cell r="A2616">
            <v>0</v>
          </cell>
        </row>
        <row r="2617">
          <cell r="A2617">
            <v>0</v>
          </cell>
        </row>
        <row r="2618">
          <cell r="A2618">
            <v>0</v>
          </cell>
        </row>
        <row r="2619">
          <cell r="A2619">
            <v>0</v>
          </cell>
        </row>
        <row r="2620">
          <cell r="A2620">
            <v>0</v>
          </cell>
        </row>
        <row r="2621">
          <cell r="A2621">
            <v>0</v>
          </cell>
        </row>
        <row r="2622">
          <cell r="A2622">
            <v>0</v>
          </cell>
        </row>
        <row r="2623">
          <cell r="A2623">
            <v>0</v>
          </cell>
        </row>
        <row r="2624">
          <cell r="A2624">
            <v>0</v>
          </cell>
        </row>
        <row r="2625">
          <cell r="A2625">
            <v>0</v>
          </cell>
        </row>
        <row r="2626">
          <cell r="A2626">
            <v>0</v>
          </cell>
        </row>
        <row r="2627">
          <cell r="A2627">
            <v>0</v>
          </cell>
        </row>
        <row r="2628">
          <cell r="A2628">
            <v>0</v>
          </cell>
        </row>
        <row r="2629">
          <cell r="A2629">
            <v>0</v>
          </cell>
        </row>
        <row r="2630">
          <cell r="A2630">
            <v>0</v>
          </cell>
        </row>
        <row r="2631">
          <cell r="A2631">
            <v>0</v>
          </cell>
        </row>
        <row r="2632">
          <cell r="A2632">
            <v>0</v>
          </cell>
        </row>
        <row r="2633">
          <cell r="A2633">
            <v>0</v>
          </cell>
        </row>
        <row r="2634">
          <cell r="A2634">
            <v>0</v>
          </cell>
        </row>
        <row r="2635">
          <cell r="A2635">
            <v>0</v>
          </cell>
        </row>
        <row r="2636">
          <cell r="A2636">
            <v>0</v>
          </cell>
        </row>
        <row r="2637">
          <cell r="A2637">
            <v>0</v>
          </cell>
        </row>
        <row r="2638">
          <cell r="A2638">
            <v>0</v>
          </cell>
        </row>
        <row r="2639">
          <cell r="A2639">
            <v>0</v>
          </cell>
        </row>
        <row r="2640">
          <cell r="A2640">
            <v>0</v>
          </cell>
        </row>
        <row r="2641">
          <cell r="A2641">
            <v>0</v>
          </cell>
        </row>
        <row r="2642">
          <cell r="A2642">
            <v>0</v>
          </cell>
        </row>
        <row r="2643">
          <cell r="A2643">
            <v>0</v>
          </cell>
        </row>
        <row r="2644">
          <cell r="A2644">
            <v>0</v>
          </cell>
        </row>
        <row r="2645">
          <cell r="A2645">
            <v>0</v>
          </cell>
        </row>
        <row r="2646">
          <cell r="A2646">
            <v>0</v>
          </cell>
        </row>
        <row r="2647">
          <cell r="A2647">
            <v>0</v>
          </cell>
        </row>
        <row r="2648">
          <cell r="A2648">
            <v>0</v>
          </cell>
        </row>
        <row r="2649">
          <cell r="A2649">
            <v>0</v>
          </cell>
        </row>
        <row r="2650">
          <cell r="A2650">
            <v>0</v>
          </cell>
        </row>
        <row r="2651">
          <cell r="A2651">
            <v>0</v>
          </cell>
        </row>
        <row r="2652">
          <cell r="A2652">
            <v>0</v>
          </cell>
        </row>
        <row r="2653">
          <cell r="A2653">
            <v>0</v>
          </cell>
        </row>
        <row r="2654">
          <cell r="A2654">
            <v>0</v>
          </cell>
        </row>
        <row r="2655">
          <cell r="A2655">
            <v>0</v>
          </cell>
        </row>
        <row r="2656">
          <cell r="A2656">
            <v>0</v>
          </cell>
        </row>
        <row r="2657">
          <cell r="A2657">
            <v>0</v>
          </cell>
        </row>
        <row r="2658">
          <cell r="A2658">
            <v>0</v>
          </cell>
        </row>
        <row r="2659">
          <cell r="A2659">
            <v>0</v>
          </cell>
        </row>
        <row r="2660">
          <cell r="A2660">
            <v>0</v>
          </cell>
        </row>
        <row r="2661">
          <cell r="A2661">
            <v>0</v>
          </cell>
        </row>
        <row r="2662">
          <cell r="A2662">
            <v>0</v>
          </cell>
        </row>
        <row r="2663">
          <cell r="A2663">
            <v>0</v>
          </cell>
        </row>
        <row r="2664">
          <cell r="A2664">
            <v>0</v>
          </cell>
        </row>
        <row r="2665">
          <cell r="A2665">
            <v>0</v>
          </cell>
        </row>
        <row r="2666">
          <cell r="A2666">
            <v>0</v>
          </cell>
        </row>
        <row r="2667">
          <cell r="A2667">
            <v>0</v>
          </cell>
        </row>
        <row r="2668">
          <cell r="A2668">
            <v>0</v>
          </cell>
        </row>
        <row r="2669">
          <cell r="A2669">
            <v>0</v>
          </cell>
        </row>
        <row r="2670">
          <cell r="A2670">
            <v>0</v>
          </cell>
        </row>
        <row r="2671">
          <cell r="A2671">
            <v>0</v>
          </cell>
        </row>
        <row r="2672">
          <cell r="A2672">
            <v>0</v>
          </cell>
        </row>
        <row r="2673">
          <cell r="A2673">
            <v>0</v>
          </cell>
        </row>
        <row r="2674">
          <cell r="A2674">
            <v>0</v>
          </cell>
        </row>
        <row r="2675">
          <cell r="A2675">
            <v>0</v>
          </cell>
        </row>
        <row r="2676">
          <cell r="A2676">
            <v>0</v>
          </cell>
        </row>
        <row r="2677">
          <cell r="A2677">
            <v>0</v>
          </cell>
        </row>
        <row r="2678">
          <cell r="A2678">
            <v>0</v>
          </cell>
        </row>
        <row r="2679">
          <cell r="A2679">
            <v>0</v>
          </cell>
        </row>
        <row r="2680">
          <cell r="A2680">
            <v>0</v>
          </cell>
        </row>
        <row r="2681">
          <cell r="A2681">
            <v>0</v>
          </cell>
        </row>
        <row r="2682">
          <cell r="A2682">
            <v>0</v>
          </cell>
        </row>
        <row r="2683">
          <cell r="A2683">
            <v>0</v>
          </cell>
        </row>
        <row r="2684">
          <cell r="A2684">
            <v>0</v>
          </cell>
        </row>
        <row r="2685">
          <cell r="A2685">
            <v>0</v>
          </cell>
        </row>
        <row r="2686">
          <cell r="A2686">
            <v>0</v>
          </cell>
        </row>
        <row r="2687">
          <cell r="A2687">
            <v>0</v>
          </cell>
        </row>
        <row r="2688">
          <cell r="A2688">
            <v>0</v>
          </cell>
        </row>
        <row r="2689">
          <cell r="A2689">
            <v>0</v>
          </cell>
        </row>
        <row r="2690">
          <cell r="A2690">
            <v>0</v>
          </cell>
        </row>
        <row r="2691">
          <cell r="A2691">
            <v>0</v>
          </cell>
        </row>
        <row r="2692">
          <cell r="A2692">
            <v>0</v>
          </cell>
        </row>
        <row r="2693">
          <cell r="A2693">
            <v>0</v>
          </cell>
        </row>
        <row r="2694">
          <cell r="A2694">
            <v>0</v>
          </cell>
        </row>
        <row r="2695">
          <cell r="A2695">
            <v>0</v>
          </cell>
        </row>
        <row r="2696">
          <cell r="A2696">
            <v>0</v>
          </cell>
        </row>
        <row r="2697">
          <cell r="A2697">
            <v>0</v>
          </cell>
        </row>
        <row r="2698">
          <cell r="A2698">
            <v>0</v>
          </cell>
        </row>
        <row r="2699">
          <cell r="A2699">
            <v>0</v>
          </cell>
        </row>
        <row r="2700">
          <cell r="A2700">
            <v>0</v>
          </cell>
        </row>
        <row r="2701">
          <cell r="A2701">
            <v>0</v>
          </cell>
        </row>
        <row r="2702">
          <cell r="A2702">
            <v>0</v>
          </cell>
        </row>
        <row r="2703">
          <cell r="A2703">
            <v>0</v>
          </cell>
        </row>
        <row r="2704">
          <cell r="A2704">
            <v>0</v>
          </cell>
        </row>
        <row r="2705">
          <cell r="A2705">
            <v>0</v>
          </cell>
        </row>
        <row r="2706">
          <cell r="A2706">
            <v>0</v>
          </cell>
        </row>
        <row r="2707">
          <cell r="A2707">
            <v>0</v>
          </cell>
        </row>
        <row r="2708">
          <cell r="A2708">
            <v>0</v>
          </cell>
        </row>
        <row r="2709">
          <cell r="A2709">
            <v>0</v>
          </cell>
        </row>
        <row r="2710">
          <cell r="A2710">
            <v>0</v>
          </cell>
        </row>
        <row r="2711">
          <cell r="A2711">
            <v>0</v>
          </cell>
        </row>
        <row r="2712">
          <cell r="A2712">
            <v>0</v>
          </cell>
        </row>
        <row r="2713">
          <cell r="A2713">
            <v>0</v>
          </cell>
        </row>
        <row r="2714">
          <cell r="A2714">
            <v>0</v>
          </cell>
        </row>
        <row r="2715">
          <cell r="A2715">
            <v>0</v>
          </cell>
        </row>
        <row r="2716">
          <cell r="A2716">
            <v>0</v>
          </cell>
        </row>
        <row r="2717">
          <cell r="A2717">
            <v>0</v>
          </cell>
        </row>
        <row r="2718">
          <cell r="A2718">
            <v>0</v>
          </cell>
        </row>
        <row r="2719">
          <cell r="A2719">
            <v>0</v>
          </cell>
        </row>
        <row r="2720">
          <cell r="A2720">
            <v>0</v>
          </cell>
        </row>
        <row r="2721">
          <cell r="A2721">
            <v>0</v>
          </cell>
        </row>
        <row r="2722">
          <cell r="A2722">
            <v>0</v>
          </cell>
        </row>
        <row r="2723">
          <cell r="A2723">
            <v>0</v>
          </cell>
        </row>
        <row r="2724">
          <cell r="A2724">
            <v>0</v>
          </cell>
        </row>
        <row r="2725">
          <cell r="A2725">
            <v>0</v>
          </cell>
        </row>
        <row r="2726">
          <cell r="A2726">
            <v>0</v>
          </cell>
        </row>
        <row r="2727">
          <cell r="A2727">
            <v>0</v>
          </cell>
        </row>
        <row r="2728">
          <cell r="A2728">
            <v>0</v>
          </cell>
        </row>
        <row r="2729">
          <cell r="A2729">
            <v>0</v>
          </cell>
        </row>
        <row r="2730">
          <cell r="A2730">
            <v>0</v>
          </cell>
        </row>
        <row r="2731">
          <cell r="A2731">
            <v>0</v>
          </cell>
        </row>
        <row r="2732">
          <cell r="A2732">
            <v>0</v>
          </cell>
        </row>
        <row r="2733">
          <cell r="A2733">
            <v>0</v>
          </cell>
        </row>
        <row r="2734">
          <cell r="A2734">
            <v>0</v>
          </cell>
        </row>
        <row r="2735">
          <cell r="A2735">
            <v>0</v>
          </cell>
        </row>
        <row r="2736">
          <cell r="A2736">
            <v>0</v>
          </cell>
        </row>
        <row r="2737">
          <cell r="A2737">
            <v>0</v>
          </cell>
        </row>
        <row r="2738">
          <cell r="A2738">
            <v>0</v>
          </cell>
        </row>
        <row r="2739">
          <cell r="A2739">
            <v>0</v>
          </cell>
        </row>
        <row r="2740">
          <cell r="A2740">
            <v>0</v>
          </cell>
        </row>
        <row r="2741">
          <cell r="A2741">
            <v>0</v>
          </cell>
        </row>
        <row r="2742">
          <cell r="A2742">
            <v>0</v>
          </cell>
        </row>
        <row r="2743">
          <cell r="A2743">
            <v>0</v>
          </cell>
        </row>
        <row r="2744">
          <cell r="A2744">
            <v>0</v>
          </cell>
        </row>
        <row r="2745">
          <cell r="A2745">
            <v>0</v>
          </cell>
        </row>
        <row r="2746">
          <cell r="A2746">
            <v>0</v>
          </cell>
        </row>
        <row r="2747">
          <cell r="A2747">
            <v>0</v>
          </cell>
        </row>
        <row r="2748">
          <cell r="A2748">
            <v>0</v>
          </cell>
        </row>
        <row r="2749">
          <cell r="A2749">
            <v>0</v>
          </cell>
        </row>
        <row r="2750">
          <cell r="A2750">
            <v>0</v>
          </cell>
        </row>
        <row r="2751">
          <cell r="A2751">
            <v>0</v>
          </cell>
        </row>
        <row r="2752">
          <cell r="A2752">
            <v>0</v>
          </cell>
        </row>
        <row r="2753">
          <cell r="A2753">
            <v>0</v>
          </cell>
        </row>
        <row r="2754">
          <cell r="A2754">
            <v>0</v>
          </cell>
        </row>
        <row r="2755">
          <cell r="A2755">
            <v>0</v>
          </cell>
        </row>
        <row r="2756">
          <cell r="A2756">
            <v>0</v>
          </cell>
        </row>
        <row r="2757">
          <cell r="A2757">
            <v>0</v>
          </cell>
        </row>
        <row r="2758">
          <cell r="A2758">
            <v>0</v>
          </cell>
        </row>
        <row r="2759">
          <cell r="A2759">
            <v>0</v>
          </cell>
        </row>
        <row r="2760">
          <cell r="A2760">
            <v>0</v>
          </cell>
        </row>
        <row r="2761">
          <cell r="A2761">
            <v>0</v>
          </cell>
        </row>
        <row r="2762">
          <cell r="A2762">
            <v>0</v>
          </cell>
        </row>
        <row r="2763">
          <cell r="A2763">
            <v>0</v>
          </cell>
        </row>
        <row r="2764">
          <cell r="A2764">
            <v>0</v>
          </cell>
        </row>
        <row r="2765">
          <cell r="A2765">
            <v>0</v>
          </cell>
        </row>
        <row r="2766">
          <cell r="A2766">
            <v>0</v>
          </cell>
        </row>
        <row r="2767">
          <cell r="A2767">
            <v>0</v>
          </cell>
        </row>
        <row r="2768">
          <cell r="A2768">
            <v>0</v>
          </cell>
        </row>
        <row r="2769">
          <cell r="A2769">
            <v>0</v>
          </cell>
        </row>
        <row r="2770">
          <cell r="A2770">
            <v>0</v>
          </cell>
        </row>
        <row r="2771">
          <cell r="A2771">
            <v>0</v>
          </cell>
        </row>
        <row r="2772">
          <cell r="A2772">
            <v>0</v>
          </cell>
        </row>
        <row r="2773">
          <cell r="A2773">
            <v>0</v>
          </cell>
        </row>
        <row r="2774">
          <cell r="A2774">
            <v>0</v>
          </cell>
        </row>
        <row r="2775">
          <cell r="A2775">
            <v>0</v>
          </cell>
        </row>
        <row r="2776">
          <cell r="A2776">
            <v>0</v>
          </cell>
        </row>
        <row r="2777">
          <cell r="A2777">
            <v>0</v>
          </cell>
        </row>
        <row r="2778">
          <cell r="A2778">
            <v>0</v>
          </cell>
        </row>
        <row r="2779">
          <cell r="A2779">
            <v>0</v>
          </cell>
        </row>
        <row r="2780">
          <cell r="A2780">
            <v>0</v>
          </cell>
        </row>
        <row r="2781">
          <cell r="A2781">
            <v>0</v>
          </cell>
        </row>
        <row r="2782">
          <cell r="A2782">
            <v>0</v>
          </cell>
        </row>
        <row r="2783">
          <cell r="A2783">
            <v>0</v>
          </cell>
        </row>
        <row r="2784">
          <cell r="A2784">
            <v>0</v>
          </cell>
        </row>
        <row r="2785">
          <cell r="A2785">
            <v>0</v>
          </cell>
        </row>
        <row r="2786">
          <cell r="A2786">
            <v>0</v>
          </cell>
        </row>
        <row r="2787">
          <cell r="A2787">
            <v>0</v>
          </cell>
        </row>
        <row r="2788">
          <cell r="A2788">
            <v>0</v>
          </cell>
        </row>
        <row r="2789">
          <cell r="A2789">
            <v>0</v>
          </cell>
        </row>
        <row r="2790">
          <cell r="A2790">
            <v>0</v>
          </cell>
        </row>
        <row r="2791">
          <cell r="A2791">
            <v>0</v>
          </cell>
        </row>
        <row r="2792">
          <cell r="A2792">
            <v>0</v>
          </cell>
        </row>
        <row r="2793">
          <cell r="A2793">
            <v>0</v>
          </cell>
        </row>
        <row r="2794">
          <cell r="A2794">
            <v>0</v>
          </cell>
        </row>
        <row r="2795">
          <cell r="A2795">
            <v>0</v>
          </cell>
        </row>
        <row r="2796">
          <cell r="A2796">
            <v>0</v>
          </cell>
        </row>
        <row r="2797">
          <cell r="A2797">
            <v>0</v>
          </cell>
        </row>
        <row r="2798">
          <cell r="A2798">
            <v>0</v>
          </cell>
        </row>
        <row r="2799">
          <cell r="A2799">
            <v>0</v>
          </cell>
        </row>
        <row r="2800">
          <cell r="A2800">
            <v>0</v>
          </cell>
        </row>
        <row r="2801">
          <cell r="A2801">
            <v>0</v>
          </cell>
        </row>
        <row r="2802">
          <cell r="A2802">
            <v>0</v>
          </cell>
        </row>
        <row r="2803">
          <cell r="A2803">
            <v>0</v>
          </cell>
        </row>
        <row r="2804">
          <cell r="A2804">
            <v>0</v>
          </cell>
        </row>
        <row r="2805">
          <cell r="A2805">
            <v>0</v>
          </cell>
        </row>
        <row r="2806">
          <cell r="A2806">
            <v>0</v>
          </cell>
        </row>
        <row r="2807">
          <cell r="A2807">
            <v>0</v>
          </cell>
        </row>
        <row r="2808">
          <cell r="A2808">
            <v>0</v>
          </cell>
        </row>
        <row r="2809">
          <cell r="A2809">
            <v>0</v>
          </cell>
        </row>
        <row r="2810">
          <cell r="A2810">
            <v>0</v>
          </cell>
        </row>
        <row r="2811">
          <cell r="A2811">
            <v>0</v>
          </cell>
        </row>
        <row r="2812">
          <cell r="A2812">
            <v>0</v>
          </cell>
        </row>
        <row r="2813">
          <cell r="A2813">
            <v>0</v>
          </cell>
        </row>
        <row r="2814">
          <cell r="A2814">
            <v>0</v>
          </cell>
        </row>
        <row r="2815">
          <cell r="A2815">
            <v>0</v>
          </cell>
        </row>
        <row r="2816">
          <cell r="A2816">
            <v>0</v>
          </cell>
        </row>
        <row r="2817">
          <cell r="A2817">
            <v>0</v>
          </cell>
        </row>
        <row r="2818">
          <cell r="A2818">
            <v>0</v>
          </cell>
        </row>
        <row r="2819">
          <cell r="A2819">
            <v>0</v>
          </cell>
        </row>
        <row r="2820">
          <cell r="A2820">
            <v>0</v>
          </cell>
        </row>
        <row r="2821">
          <cell r="A2821">
            <v>0</v>
          </cell>
        </row>
        <row r="2822">
          <cell r="A2822">
            <v>0</v>
          </cell>
        </row>
        <row r="2823">
          <cell r="A2823">
            <v>0</v>
          </cell>
        </row>
        <row r="2824">
          <cell r="A2824">
            <v>0</v>
          </cell>
        </row>
        <row r="2825">
          <cell r="A2825">
            <v>0</v>
          </cell>
        </row>
        <row r="2826">
          <cell r="A2826">
            <v>0</v>
          </cell>
        </row>
        <row r="2827">
          <cell r="A2827">
            <v>0</v>
          </cell>
        </row>
        <row r="2828">
          <cell r="A2828">
            <v>0</v>
          </cell>
        </row>
        <row r="2829">
          <cell r="A2829">
            <v>0</v>
          </cell>
        </row>
        <row r="2830">
          <cell r="A2830">
            <v>0</v>
          </cell>
        </row>
        <row r="2831">
          <cell r="A2831">
            <v>0</v>
          </cell>
        </row>
        <row r="2832">
          <cell r="A2832">
            <v>0</v>
          </cell>
        </row>
        <row r="2833">
          <cell r="A2833">
            <v>0</v>
          </cell>
        </row>
        <row r="2834">
          <cell r="A2834">
            <v>0</v>
          </cell>
        </row>
        <row r="2835">
          <cell r="A2835">
            <v>0</v>
          </cell>
        </row>
        <row r="2836">
          <cell r="A2836">
            <v>0</v>
          </cell>
        </row>
        <row r="2837">
          <cell r="A2837">
            <v>0</v>
          </cell>
        </row>
        <row r="2838">
          <cell r="A2838">
            <v>0</v>
          </cell>
        </row>
        <row r="2839">
          <cell r="A2839">
            <v>0</v>
          </cell>
        </row>
        <row r="2840">
          <cell r="A2840">
            <v>0</v>
          </cell>
        </row>
        <row r="2841">
          <cell r="A2841">
            <v>0</v>
          </cell>
        </row>
        <row r="2842">
          <cell r="A2842">
            <v>0</v>
          </cell>
        </row>
        <row r="2843">
          <cell r="A2843">
            <v>0</v>
          </cell>
        </row>
        <row r="2844">
          <cell r="A2844">
            <v>0</v>
          </cell>
        </row>
        <row r="2845">
          <cell r="A2845">
            <v>0</v>
          </cell>
        </row>
        <row r="2846">
          <cell r="A2846">
            <v>0</v>
          </cell>
        </row>
        <row r="2847">
          <cell r="A2847">
            <v>0</v>
          </cell>
        </row>
        <row r="2848">
          <cell r="A2848">
            <v>0</v>
          </cell>
        </row>
        <row r="2849">
          <cell r="A2849">
            <v>0</v>
          </cell>
        </row>
        <row r="2850">
          <cell r="A2850">
            <v>0</v>
          </cell>
        </row>
        <row r="2851">
          <cell r="A2851">
            <v>0</v>
          </cell>
        </row>
        <row r="2852">
          <cell r="A2852">
            <v>0</v>
          </cell>
        </row>
        <row r="2853">
          <cell r="A2853">
            <v>0</v>
          </cell>
        </row>
        <row r="2854">
          <cell r="A2854">
            <v>0</v>
          </cell>
        </row>
        <row r="2855">
          <cell r="A2855">
            <v>0</v>
          </cell>
        </row>
        <row r="2856">
          <cell r="A2856">
            <v>0</v>
          </cell>
        </row>
        <row r="2857">
          <cell r="A2857">
            <v>0</v>
          </cell>
        </row>
        <row r="2858">
          <cell r="A2858">
            <v>0</v>
          </cell>
        </row>
        <row r="2859">
          <cell r="A2859">
            <v>0</v>
          </cell>
        </row>
        <row r="2860">
          <cell r="A2860">
            <v>0</v>
          </cell>
        </row>
        <row r="2861">
          <cell r="A2861">
            <v>0</v>
          </cell>
        </row>
        <row r="2862">
          <cell r="A2862">
            <v>0</v>
          </cell>
        </row>
        <row r="2863">
          <cell r="A2863">
            <v>0</v>
          </cell>
        </row>
        <row r="2864">
          <cell r="A2864">
            <v>0</v>
          </cell>
        </row>
        <row r="2865">
          <cell r="A2865">
            <v>0</v>
          </cell>
        </row>
        <row r="2866">
          <cell r="A2866">
            <v>0</v>
          </cell>
        </row>
        <row r="2867">
          <cell r="A2867">
            <v>0</v>
          </cell>
        </row>
        <row r="2868">
          <cell r="A2868">
            <v>0</v>
          </cell>
        </row>
        <row r="2869">
          <cell r="A2869">
            <v>0</v>
          </cell>
        </row>
        <row r="2870">
          <cell r="A2870">
            <v>0</v>
          </cell>
        </row>
        <row r="2871">
          <cell r="A2871">
            <v>0</v>
          </cell>
        </row>
        <row r="2872">
          <cell r="A2872">
            <v>0</v>
          </cell>
        </row>
        <row r="2873">
          <cell r="A2873">
            <v>0</v>
          </cell>
        </row>
        <row r="2874">
          <cell r="A2874">
            <v>0</v>
          </cell>
        </row>
        <row r="2875">
          <cell r="A2875">
            <v>0</v>
          </cell>
        </row>
        <row r="2876">
          <cell r="A2876">
            <v>0</v>
          </cell>
        </row>
        <row r="2877">
          <cell r="A2877">
            <v>0</v>
          </cell>
        </row>
        <row r="2878">
          <cell r="A2878">
            <v>0</v>
          </cell>
        </row>
        <row r="2879">
          <cell r="A2879">
            <v>0</v>
          </cell>
        </row>
        <row r="2880">
          <cell r="A2880">
            <v>0</v>
          </cell>
        </row>
        <row r="2881">
          <cell r="A2881">
            <v>0</v>
          </cell>
        </row>
        <row r="2882">
          <cell r="A2882">
            <v>0</v>
          </cell>
        </row>
        <row r="2883">
          <cell r="A2883">
            <v>0</v>
          </cell>
        </row>
        <row r="2884">
          <cell r="A2884">
            <v>0</v>
          </cell>
        </row>
        <row r="2885">
          <cell r="A2885">
            <v>0</v>
          </cell>
        </row>
        <row r="2886">
          <cell r="A2886">
            <v>0</v>
          </cell>
        </row>
        <row r="2887">
          <cell r="A2887">
            <v>0</v>
          </cell>
        </row>
        <row r="2888">
          <cell r="A2888">
            <v>0</v>
          </cell>
        </row>
        <row r="2889">
          <cell r="A2889">
            <v>0</v>
          </cell>
        </row>
        <row r="2890">
          <cell r="A2890">
            <v>0</v>
          </cell>
        </row>
        <row r="2891">
          <cell r="A2891">
            <v>0</v>
          </cell>
        </row>
        <row r="2892">
          <cell r="A2892">
            <v>0</v>
          </cell>
        </row>
        <row r="2893">
          <cell r="A2893">
            <v>0</v>
          </cell>
        </row>
        <row r="2894">
          <cell r="A2894">
            <v>0</v>
          </cell>
        </row>
        <row r="2895">
          <cell r="A2895">
            <v>0</v>
          </cell>
        </row>
        <row r="2896">
          <cell r="A2896">
            <v>0</v>
          </cell>
        </row>
        <row r="2897">
          <cell r="A2897">
            <v>0</v>
          </cell>
        </row>
        <row r="2898">
          <cell r="A2898">
            <v>0</v>
          </cell>
        </row>
        <row r="2899">
          <cell r="A2899">
            <v>0</v>
          </cell>
        </row>
        <row r="2900">
          <cell r="A2900">
            <v>0</v>
          </cell>
        </row>
        <row r="2901">
          <cell r="A2901">
            <v>0</v>
          </cell>
        </row>
        <row r="2902">
          <cell r="A2902">
            <v>0</v>
          </cell>
        </row>
        <row r="2903">
          <cell r="A2903">
            <v>0</v>
          </cell>
        </row>
        <row r="2904">
          <cell r="A2904">
            <v>0</v>
          </cell>
        </row>
        <row r="2905">
          <cell r="A2905">
            <v>0</v>
          </cell>
        </row>
        <row r="2906">
          <cell r="A2906">
            <v>0</v>
          </cell>
        </row>
        <row r="2907">
          <cell r="A2907">
            <v>0</v>
          </cell>
        </row>
        <row r="2908">
          <cell r="A2908">
            <v>0</v>
          </cell>
        </row>
        <row r="2909">
          <cell r="A2909">
            <v>0</v>
          </cell>
        </row>
        <row r="2910">
          <cell r="A2910">
            <v>0</v>
          </cell>
        </row>
        <row r="2911">
          <cell r="A2911">
            <v>0</v>
          </cell>
        </row>
        <row r="2912">
          <cell r="A2912">
            <v>0</v>
          </cell>
        </row>
        <row r="2913">
          <cell r="A2913">
            <v>0</v>
          </cell>
        </row>
        <row r="2914">
          <cell r="A2914">
            <v>0</v>
          </cell>
        </row>
        <row r="2915">
          <cell r="A2915">
            <v>0</v>
          </cell>
        </row>
        <row r="2916">
          <cell r="A2916">
            <v>0</v>
          </cell>
        </row>
        <row r="2917">
          <cell r="A2917">
            <v>0</v>
          </cell>
        </row>
        <row r="2918">
          <cell r="A2918">
            <v>0</v>
          </cell>
        </row>
        <row r="2919">
          <cell r="A2919">
            <v>0</v>
          </cell>
        </row>
        <row r="2920">
          <cell r="A2920">
            <v>0</v>
          </cell>
        </row>
        <row r="2921">
          <cell r="A2921">
            <v>0</v>
          </cell>
        </row>
        <row r="2922">
          <cell r="A2922">
            <v>0</v>
          </cell>
        </row>
        <row r="2923">
          <cell r="A2923">
            <v>0</v>
          </cell>
        </row>
        <row r="2924">
          <cell r="A2924">
            <v>0</v>
          </cell>
        </row>
        <row r="2925">
          <cell r="A2925">
            <v>0</v>
          </cell>
        </row>
        <row r="2926">
          <cell r="A2926">
            <v>0</v>
          </cell>
        </row>
        <row r="2927">
          <cell r="A2927">
            <v>0</v>
          </cell>
        </row>
        <row r="2928">
          <cell r="A2928">
            <v>0</v>
          </cell>
        </row>
        <row r="2929">
          <cell r="A2929">
            <v>0</v>
          </cell>
        </row>
        <row r="2930">
          <cell r="A2930">
            <v>0</v>
          </cell>
        </row>
        <row r="2931">
          <cell r="A2931">
            <v>0</v>
          </cell>
        </row>
        <row r="2932">
          <cell r="A2932">
            <v>0</v>
          </cell>
        </row>
        <row r="2933">
          <cell r="A2933">
            <v>0</v>
          </cell>
        </row>
        <row r="2934">
          <cell r="A2934">
            <v>0</v>
          </cell>
        </row>
        <row r="2935">
          <cell r="A2935">
            <v>0</v>
          </cell>
        </row>
        <row r="2936">
          <cell r="A2936">
            <v>0</v>
          </cell>
        </row>
        <row r="2937">
          <cell r="A2937">
            <v>0</v>
          </cell>
        </row>
        <row r="2938">
          <cell r="A2938">
            <v>0</v>
          </cell>
        </row>
        <row r="2939">
          <cell r="A2939">
            <v>0</v>
          </cell>
        </row>
        <row r="2940">
          <cell r="A2940">
            <v>0</v>
          </cell>
        </row>
        <row r="2941">
          <cell r="A2941">
            <v>0</v>
          </cell>
        </row>
        <row r="2942">
          <cell r="A2942">
            <v>0</v>
          </cell>
        </row>
        <row r="2943">
          <cell r="A2943">
            <v>0</v>
          </cell>
        </row>
        <row r="2944">
          <cell r="A2944">
            <v>0</v>
          </cell>
        </row>
        <row r="2945">
          <cell r="A2945">
            <v>0</v>
          </cell>
        </row>
        <row r="2946">
          <cell r="A2946">
            <v>0</v>
          </cell>
        </row>
        <row r="2947">
          <cell r="A2947">
            <v>0</v>
          </cell>
        </row>
        <row r="2948">
          <cell r="A2948">
            <v>0</v>
          </cell>
        </row>
        <row r="2949">
          <cell r="A2949">
            <v>0</v>
          </cell>
        </row>
        <row r="2950">
          <cell r="A2950">
            <v>0</v>
          </cell>
        </row>
        <row r="2951">
          <cell r="A2951">
            <v>0</v>
          </cell>
        </row>
        <row r="2952">
          <cell r="A2952">
            <v>0</v>
          </cell>
        </row>
        <row r="2953">
          <cell r="A2953">
            <v>0</v>
          </cell>
        </row>
        <row r="2954">
          <cell r="A2954">
            <v>0</v>
          </cell>
        </row>
        <row r="2955">
          <cell r="A2955">
            <v>0</v>
          </cell>
        </row>
        <row r="2956">
          <cell r="A2956">
            <v>0</v>
          </cell>
        </row>
        <row r="2957">
          <cell r="A2957">
            <v>0</v>
          </cell>
        </row>
        <row r="2958">
          <cell r="A2958">
            <v>0</v>
          </cell>
        </row>
        <row r="2959">
          <cell r="A2959">
            <v>0</v>
          </cell>
        </row>
        <row r="2960">
          <cell r="A2960">
            <v>0</v>
          </cell>
        </row>
        <row r="2961">
          <cell r="A2961">
            <v>0</v>
          </cell>
        </row>
        <row r="2962">
          <cell r="A2962">
            <v>0</v>
          </cell>
        </row>
        <row r="2963">
          <cell r="A2963">
            <v>0</v>
          </cell>
        </row>
        <row r="2964">
          <cell r="A2964">
            <v>0</v>
          </cell>
        </row>
        <row r="2965">
          <cell r="A2965">
            <v>0</v>
          </cell>
        </row>
        <row r="2966">
          <cell r="A2966">
            <v>0</v>
          </cell>
        </row>
        <row r="2967">
          <cell r="A2967">
            <v>0</v>
          </cell>
        </row>
        <row r="2968">
          <cell r="A2968">
            <v>0</v>
          </cell>
        </row>
        <row r="2969">
          <cell r="A2969">
            <v>0</v>
          </cell>
        </row>
        <row r="2970">
          <cell r="A2970">
            <v>0</v>
          </cell>
        </row>
        <row r="2971">
          <cell r="A2971">
            <v>0</v>
          </cell>
        </row>
        <row r="2972">
          <cell r="A2972">
            <v>0</v>
          </cell>
        </row>
        <row r="2973">
          <cell r="A2973">
            <v>0</v>
          </cell>
        </row>
        <row r="2974">
          <cell r="A2974">
            <v>0</v>
          </cell>
        </row>
        <row r="2975">
          <cell r="A2975">
            <v>0</v>
          </cell>
        </row>
        <row r="2976">
          <cell r="A2976">
            <v>0</v>
          </cell>
        </row>
        <row r="2977">
          <cell r="A2977">
            <v>0</v>
          </cell>
        </row>
        <row r="2978">
          <cell r="A2978">
            <v>0</v>
          </cell>
        </row>
        <row r="2979">
          <cell r="A2979">
            <v>0</v>
          </cell>
        </row>
        <row r="2980">
          <cell r="A2980">
            <v>0</v>
          </cell>
        </row>
        <row r="2981">
          <cell r="A2981">
            <v>0</v>
          </cell>
        </row>
        <row r="2982">
          <cell r="A2982">
            <v>0</v>
          </cell>
        </row>
        <row r="2983">
          <cell r="A2983">
            <v>0</v>
          </cell>
        </row>
        <row r="2984">
          <cell r="A2984">
            <v>0</v>
          </cell>
        </row>
        <row r="2985">
          <cell r="A2985">
            <v>0</v>
          </cell>
        </row>
        <row r="2986">
          <cell r="A2986">
            <v>0</v>
          </cell>
        </row>
        <row r="2987">
          <cell r="A2987">
            <v>0</v>
          </cell>
        </row>
        <row r="2988">
          <cell r="A2988">
            <v>0</v>
          </cell>
        </row>
        <row r="2989">
          <cell r="A2989">
            <v>0</v>
          </cell>
        </row>
        <row r="2990">
          <cell r="A2990">
            <v>0</v>
          </cell>
        </row>
        <row r="2991">
          <cell r="A2991">
            <v>0</v>
          </cell>
        </row>
        <row r="2992">
          <cell r="A2992">
            <v>0</v>
          </cell>
        </row>
        <row r="2993">
          <cell r="A2993">
            <v>0</v>
          </cell>
        </row>
        <row r="2994">
          <cell r="A2994">
            <v>0</v>
          </cell>
        </row>
        <row r="2995">
          <cell r="A2995">
            <v>0</v>
          </cell>
        </row>
        <row r="2996">
          <cell r="A2996">
            <v>0</v>
          </cell>
        </row>
        <row r="2997">
          <cell r="A2997">
            <v>0</v>
          </cell>
        </row>
        <row r="2998">
          <cell r="A2998">
            <v>0</v>
          </cell>
        </row>
        <row r="2999">
          <cell r="A2999">
            <v>0</v>
          </cell>
        </row>
        <row r="3000">
          <cell r="A3000">
            <v>0</v>
          </cell>
        </row>
        <row r="3001">
          <cell r="A3001">
            <v>0</v>
          </cell>
        </row>
        <row r="3002">
          <cell r="A3002">
            <v>0</v>
          </cell>
        </row>
        <row r="3003">
          <cell r="A3003">
            <v>0</v>
          </cell>
        </row>
        <row r="3004">
          <cell r="A3004">
            <v>0</v>
          </cell>
        </row>
        <row r="3005">
          <cell r="A3005">
            <v>0</v>
          </cell>
        </row>
        <row r="3006">
          <cell r="A3006">
            <v>0</v>
          </cell>
        </row>
        <row r="3007">
          <cell r="A3007">
            <v>0</v>
          </cell>
        </row>
        <row r="3008">
          <cell r="A3008">
            <v>0</v>
          </cell>
        </row>
        <row r="3009">
          <cell r="A3009">
            <v>0</v>
          </cell>
        </row>
        <row r="3010">
          <cell r="A3010">
            <v>0</v>
          </cell>
        </row>
        <row r="3011">
          <cell r="A3011">
            <v>0</v>
          </cell>
        </row>
        <row r="3012">
          <cell r="A3012">
            <v>0</v>
          </cell>
        </row>
        <row r="3013">
          <cell r="A3013">
            <v>0</v>
          </cell>
        </row>
        <row r="3014">
          <cell r="A3014">
            <v>0</v>
          </cell>
        </row>
        <row r="3015">
          <cell r="A3015">
            <v>0</v>
          </cell>
        </row>
        <row r="3016">
          <cell r="A3016">
            <v>0</v>
          </cell>
        </row>
        <row r="3017">
          <cell r="A3017">
            <v>0</v>
          </cell>
        </row>
        <row r="3018">
          <cell r="A3018">
            <v>0</v>
          </cell>
        </row>
        <row r="3019">
          <cell r="A3019">
            <v>0</v>
          </cell>
        </row>
        <row r="3020">
          <cell r="A3020">
            <v>0</v>
          </cell>
        </row>
        <row r="3021">
          <cell r="A3021">
            <v>0</v>
          </cell>
        </row>
        <row r="3022">
          <cell r="A3022">
            <v>0</v>
          </cell>
        </row>
        <row r="3023">
          <cell r="A3023">
            <v>0</v>
          </cell>
        </row>
        <row r="3024">
          <cell r="A3024">
            <v>0</v>
          </cell>
        </row>
        <row r="3025">
          <cell r="A3025">
            <v>0</v>
          </cell>
        </row>
        <row r="3026">
          <cell r="A3026">
            <v>0</v>
          </cell>
        </row>
        <row r="3027">
          <cell r="A3027">
            <v>0</v>
          </cell>
        </row>
        <row r="3028">
          <cell r="A3028">
            <v>0</v>
          </cell>
        </row>
        <row r="3029">
          <cell r="A3029">
            <v>0</v>
          </cell>
        </row>
        <row r="3030">
          <cell r="A3030">
            <v>0</v>
          </cell>
        </row>
        <row r="3031">
          <cell r="A3031">
            <v>0</v>
          </cell>
        </row>
        <row r="3032">
          <cell r="A3032">
            <v>0</v>
          </cell>
        </row>
        <row r="3033">
          <cell r="A3033">
            <v>0</v>
          </cell>
        </row>
        <row r="3034">
          <cell r="A3034">
            <v>0</v>
          </cell>
        </row>
        <row r="3035">
          <cell r="A3035">
            <v>0</v>
          </cell>
        </row>
        <row r="3036">
          <cell r="A3036">
            <v>0</v>
          </cell>
        </row>
        <row r="3037">
          <cell r="A3037">
            <v>0</v>
          </cell>
        </row>
        <row r="3038">
          <cell r="A3038">
            <v>0</v>
          </cell>
        </row>
        <row r="3039">
          <cell r="A3039">
            <v>0</v>
          </cell>
        </row>
        <row r="3040">
          <cell r="A3040">
            <v>0</v>
          </cell>
        </row>
        <row r="3041">
          <cell r="A3041">
            <v>0</v>
          </cell>
        </row>
        <row r="3042">
          <cell r="A3042">
            <v>0</v>
          </cell>
        </row>
        <row r="3043">
          <cell r="A3043">
            <v>0</v>
          </cell>
        </row>
        <row r="3044">
          <cell r="A3044">
            <v>0</v>
          </cell>
        </row>
        <row r="3045">
          <cell r="A3045">
            <v>0</v>
          </cell>
        </row>
        <row r="3046">
          <cell r="A3046">
            <v>0</v>
          </cell>
        </row>
        <row r="3047">
          <cell r="A3047">
            <v>0</v>
          </cell>
        </row>
        <row r="3048">
          <cell r="A3048">
            <v>0</v>
          </cell>
        </row>
        <row r="3049">
          <cell r="A3049">
            <v>0</v>
          </cell>
        </row>
        <row r="3050">
          <cell r="A3050">
            <v>0</v>
          </cell>
        </row>
        <row r="3051">
          <cell r="A3051">
            <v>0</v>
          </cell>
        </row>
        <row r="3052">
          <cell r="A3052">
            <v>0</v>
          </cell>
        </row>
        <row r="3053">
          <cell r="A3053">
            <v>0</v>
          </cell>
        </row>
        <row r="3054">
          <cell r="A3054">
            <v>0</v>
          </cell>
        </row>
        <row r="3055">
          <cell r="A3055">
            <v>0</v>
          </cell>
        </row>
        <row r="3056">
          <cell r="A3056">
            <v>0</v>
          </cell>
        </row>
        <row r="3057">
          <cell r="A3057">
            <v>0</v>
          </cell>
        </row>
        <row r="3058">
          <cell r="A3058">
            <v>0</v>
          </cell>
        </row>
        <row r="3059">
          <cell r="A3059">
            <v>0</v>
          </cell>
        </row>
        <row r="3060">
          <cell r="A3060">
            <v>0</v>
          </cell>
        </row>
        <row r="3061">
          <cell r="A3061">
            <v>0</v>
          </cell>
        </row>
        <row r="3062">
          <cell r="A3062">
            <v>0</v>
          </cell>
        </row>
        <row r="3063">
          <cell r="A3063">
            <v>0</v>
          </cell>
        </row>
        <row r="3064">
          <cell r="A3064">
            <v>0</v>
          </cell>
        </row>
        <row r="3065">
          <cell r="A3065">
            <v>0</v>
          </cell>
        </row>
        <row r="3066">
          <cell r="A3066">
            <v>0</v>
          </cell>
        </row>
        <row r="3067">
          <cell r="A3067">
            <v>0</v>
          </cell>
        </row>
        <row r="3068">
          <cell r="A3068">
            <v>0</v>
          </cell>
        </row>
        <row r="3069">
          <cell r="A3069">
            <v>0</v>
          </cell>
        </row>
        <row r="3070">
          <cell r="A3070">
            <v>0</v>
          </cell>
        </row>
        <row r="3071">
          <cell r="A3071">
            <v>0</v>
          </cell>
        </row>
        <row r="3072">
          <cell r="A3072">
            <v>0</v>
          </cell>
        </row>
        <row r="3073">
          <cell r="A3073">
            <v>0</v>
          </cell>
        </row>
        <row r="3074">
          <cell r="A3074">
            <v>0</v>
          </cell>
        </row>
        <row r="3075">
          <cell r="A3075">
            <v>0</v>
          </cell>
        </row>
        <row r="3076">
          <cell r="A3076">
            <v>0</v>
          </cell>
        </row>
        <row r="3077">
          <cell r="A3077">
            <v>0</v>
          </cell>
        </row>
        <row r="3078">
          <cell r="A3078">
            <v>0</v>
          </cell>
        </row>
        <row r="3079">
          <cell r="A3079">
            <v>0</v>
          </cell>
        </row>
        <row r="3080">
          <cell r="A3080">
            <v>0</v>
          </cell>
        </row>
        <row r="3081">
          <cell r="A3081">
            <v>0</v>
          </cell>
        </row>
        <row r="3082">
          <cell r="A3082">
            <v>0</v>
          </cell>
        </row>
        <row r="3083">
          <cell r="A3083">
            <v>0</v>
          </cell>
        </row>
        <row r="3084">
          <cell r="A3084">
            <v>0</v>
          </cell>
        </row>
        <row r="3085">
          <cell r="A3085">
            <v>0</v>
          </cell>
        </row>
        <row r="3086">
          <cell r="A3086">
            <v>0</v>
          </cell>
        </row>
        <row r="3087">
          <cell r="A3087">
            <v>0</v>
          </cell>
        </row>
        <row r="3088">
          <cell r="A3088">
            <v>0</v>
          </cell>
        </row>
        <row r="3089">
          <cell r="A3089">
            <v>0</v>
          </cell>
        </row>
        <row r="3090">
          <cell r="A3090">
            <v>0</v>
          </cell>
        </row>
        <row r="3091">
          <cell r="A3091">
            <v>0</v>
          </cell>
        </row>
        <row r="3092">
          <cell r="A3092">
            <v>0</v>
          </cell>
        </row>
        <row r="3093">
          <cell r="A3093">
            <v>0</v>
          </cell>
        </row>
        <row r="3094">
          <cell r="A3094">
            <v>0</v>
          </cell>
        </row>
        <row r="3095">
          <cell r="A3095">
            <v>0</v>
          </cell>
        </row>
        <row r="3096">
          <cell r="A3096">
            <v>0</v>
          </cell>
        </row>
        <row r="3097">
          <cell r="A3097">
            <v>0</v>
          </cell>
        </row>
        <row r="3098">
          <cell r="A3098">
            <v>0</v>
          </cell>
        </row>
        <row r="3099">
          <cell r="A3099">
            <v>0</v>
          </cell>
        </row>
        <row r="3100">
          <cell r="A3100">
            <v>0</v>
          </cell>
        </row>
        <row r="3101">
          <cell r="A3101">
            <v>0</v>
          </cell>
        </row>
        <row r="3102">
          <cell r="A3102">
            <v>0</v>
          </cell>
        </row>
        <row r="3103">
          <cell r="A3103">
            <v>0</v>
          </cell>
        </row>
        <row r="3104">
          <cell r="A3104">
            <v>0</v>
          </cell>
        </row>
        <row r="3105">
          <cell r="A3105">
            <v>0</v>
          </cell>
        </row>
        <row r="3106">
          <cell r="A3106">
            <v>0</v>
          </cell>
        </row>
        <row r="3107">
          <cell r="A3107">
            <v>0</v>
          </cell>
        </row>
        <row r="3108">
          <cell r="A3108">
            <v>0</v>
          </cell>
        </row>
        <row r="3109">
          <cell r="A3109">
            <v>0</v>
          </cell>
        </row>
        <row r="3110">
          <cell r="A3110">
            <v>0</v>
          </cell>
        </row>
        <row r="3111">
          <cell r="A3111">
            <v>0</v>
          </cell>
        </row>
        <row r="3112">
          <cell r="A3112">
            <v>0</v>
          </cell>
        </row>
        <row r="3113">
          <cell r="A3113">
            <v>0</v>
          </cell>
        </row>
        <row r="3114">
          <cell r="A3114">
            <v>0</v>
          </cell>
        </row>
        <row r="3115">
          <cell r="A3115">
            <v>0</v>
          </cell>
        </row>
        <row r="3116">
          <cell r="A3116">
            <v>0</v>
          </cell>
        </row>
        <row r="3117">
          <cell r="A3117">
            <v>0</v>
          </cell>
        </row>
        <row r="3118">
          <cell r="A3118">
            <v>0</v>
          </cell>
        </row>
        <row r="3119">
          <cell r="A3119">
            <v>0</v>
          </cell>
        </row>
        <row r="3120">
          <cell r="A3120">
            <v>0</v>
          </cell>
        </row>
        <row r="3121">
          <cell r="A3121">
            <v>0</v>
          </cell>
        </row>
        <row r="3122">
          <cell r="A3122">
            <v>0</v>
          </cell>
        </row>
        <row r="3123">
          <cell r="A3123">
            <v>0</v>
          </cell>
        </row>
        <row r="3124">
          <cell r="A3124">
            <v>0</v>
          </cell>
        </row>
        <row r="3125">
          <cell r="A3125">
            <v>0</v>
          </cell>
        </row>
        <row r="3126">
          <cell r="A3126">
            <v>0</v>
          </cell>
        </row>
        <row r="3127">
          <cell r="A3127">
            <v>0</v>
          </cell>
        </row>
        <row r="3128">
          <cell r="A3128">
            <v>0</v>
          </cell>
        </row>
        <row r="3129">
          <cell r="A3129">
            <v>0</v>
          </cell>
        </row>
        <row r="3130">
          <cell r="A3130">
            <v>0</v>
          </cell>
        </row>
        <row r="3131">
          <cell r="A3131">
            <v>0</v>
          </cell>
        </row>
        <row r="3132">
          <cell r="A3132">
            <v>0</v>
          </cell>
        </row>
        <row r="3133">
          <cell r="A3133">
            <v>0</v>
          </cell>
        </row>
        <row r="3134">
          <cell r="A3134">
            <v>0</v>
          </cell>
        </row>
        <row r="3135">
          <cell r="A3135">
            <v>0</v>
          </cell>
        </row>
        <row r="3136">
          <cell r="A3136">
            <v>0</v>
          </cell>
        </row>
        <row r="3137">
          <cell r="A3137">
            <v>0</v>
          </cell>
        </row>
        <row r="3138">
          <cell r="A3138">
            <v>0</v>
          </cell>
        </row>
        <row r="3139">
          <cell r="A3139">
            <v>0</v>
          </cell>
        </row>
        <row r="3140">
          <cell r="A3140">
            <v>0</v>
          </cell>
        </row>
        <row r="3141">
          <cell r="A3141">
            <v>0</v>
          </cell>
        </row>
        <row r="3142">
          <cell r="A3142">
            <v>0</v>
          </cell>
        </row>
        <row r="3143">
          <cell r="A3143">
            <v>0</v>
          </cell>
        </row>
        <row r="3144">
          <cell r="A3144">
            <v>0</v>
          </cell>
        </row>
        <row r="3145">
          <cell r="A3145">
            <v>0</v>
          </cell>
        </row>
        <row r="3146">
          <cell r="A3146">
            <v>0</v>
          </cell>
        </row>
        <row r="3147">
          <cell r="A3147">
            <v>0</v>
          </cell>
        </row>
        <row r="3148">
          <cell r="A3148">
            <v>0</v>
          </cell>
        </row>
        <row r="3149">
          <cell r="A3149">
            <v>0</v>
          </cell>
        </row>
        <row r="3150">
          <cell r="A3150">
            <v>0</v>
          </cell>
        </row>
        <row r="3151">
          <cell r="A3151">
            <v>0</v>
          </cell>
        </row>
        <row r="3152">
          <cell r="A3152">
            <v>0</v>
          </cell>
        </row>
        <row r="3153">
          <cell r="A3153">
            <v>0</v>
          </cell>
        </row>
        <row r="3154">
          <cell r="A3154">
            <v>0</v>
          </cell>
        </row>
        <row r="3155">
          <cell r="A3155">
            <v>0</v>
          </cell>
        </row>
        <row r="3156">
          <cell r="A3156">
            <v>0</v>
          </cell>
        </row>
        <row r="3157">
          <cell r="A3157">
            <v>0</v>
          </cell>
        </row>
        <row r="3158">
          <cell r="A3158">
            <v>0</v>
          </cell>
        </row>
        <row r="3159">
          <cell r="A3159">
            <v>0</v>
          </cell>
        </row>
        <row r="3160">
          <cell r="A3160">
            <v>0</v>
          </cell>
        </row>
        <row r="3161">
          <cell r="A3161">
            <v>0</v>
          </cell>
        </row>
        <row r="3162">
          <cell r="A3162">
            <v>0</v>
          </cell>
        </row>
        <row r="3163">
          <cell r="A3163">
            <v>0</v>
          </cell>
        </row>
        <row r="3164">
          <cell r="A3164">
            <v>0</v>
          </cell>
        </row>
        <row r="3165">
          <cell r="A3165">
            <v>0</v>
          </cell>
        </row>
        <row r="3166">
          <cell r="A3166">
            <v>0</v>
          </cell>
        </row>
        <row r="3167">
          <cell r="A3167">
            <v>0</v>
          </cell>
        </row>
        <row r="3168">
          <cell r="A3168">
            <v>0</v>
          </cell>
        </row>
        <row r="3169">
          <cell r="A3169">
            <v>0</v>
          </cell>
        </row>
        <row r="3170">
          <cell r="A3170">
            <v>0</v>
          </cell>
        </row>
        <row r="3171">
          <cell r="A3171">
            <v>0</v>
          </cell>
        </row>
        <row r="3172">
          <cell r="A3172">
            <v>0</v>
          </cell>
        </row>
        <row r="3173">
          <cell r="A3173">
            <v>0</v>
          </cell>
        </row>
        <row r="3174">
          <cell r="A3174">
            <v>0</v>
          </cell>
        </row>
        <row r="3175">
          <cell r="A3175">
            <v>0</v>
          </cell>
        </row>
        <row r="3176">
          <cell r="A3176">
            <v>0</v>
          </cell>
        </row>
        <row r="3177">
          <cell r="A3177">
            <v>0</v>
          </cell>
        </row>
        <row r="3178">
          <cell r="A3178">
            <v>0</v>
          </cell>
        </row>
        <row r="3179">
          <cell r="A3179">
            <v>0</v>
          </cell>
        </row>
        <row r="3180">
          <cell r="A3180">
            <v>0</v>
          </cell>
        </row>
        <row r="3181">
          <cell r="A3181">
            <v>0</v>
          </cell>
        </row>
        <row r="3182">
          <cell r="A3182">
            <v>0</v>
          </cell>
        </row>
        <row r="3183">
          <cell r="A3183">
            <v>0</v>
          </cell>
        </row>
        <row r="3184">
          <cell r="A3184">
            <v>0</v>
          </cell>
        </row>
        <row r="3185">
          <cell r="A3185">
            <v>0</v>
          </cell>
        </row>
        <row r="3186">
          <cell r="A3186">
            <v>0</v>
          </cell>
        </row>
        <row r="3187">
          <cell r="A3187">
            <v>0</v>
          </cell>
        </row>
        <row r="3188">
          <cell r="A3188">
            <v>0</v>
          </cell>
        </row>
        <row r="3189">
          <cell r="A3189">
            <v>0</v>
          </cell>
        </row>
        <row r="3190">
          <cell r="A3190">
            <v>0</v>
          </cell>
        </row>
        <row r="3191">
          <cell r="A3191">
            <v>0</v>
          </cell>
        </row>
        <row r="3192">
          <cell r="A3192">
            <v>0</v>
          </cell>
        </row>
        <row r="3193">
          <cell r="A3193">
            <v>0</v>
          </cell>
        </row>
        <row r="3194">
          <cell r="A3194">
            <v>0</v>
          </cell>
        </row>
        <row r="3195">
          <cell r="A3195">
            <v>0</v>
          </cell>
        </row>
        <row r="3196">
          <cell r="A3196">
            <v>0</v>
          </cell>
        </row>
        <row r="3197">
          <cell r="A3197">
            <v>0</v>
          </cell>
        </row>
        <row r="3198">
          <cell r="A3198">
            <v>0</v>
          </cell>
        </row>
        <row r="3199">
          <cell r="A3199">
            <v>0</v>
          </cell>
        </row>
        <row r="3200">
          <cell r="A3200">
            <v>0</v>
          </cell>
        </row>
        <row r="3201">
          <cell r="A3201">
            <v>0</v>
          </cell>
        </row>
        <row r="3202">
          <cell r="A3202">
            <v>0</v>
          </cell>
        </row>
        <row r="3203">
          <cell r="A3203">
            <v>0</v>
          </cell>
        </row>
        <row r="3204">
          <cell r="A3204">
            <v>0</v>
          </cell>
        </row>
        <row r="3205">
          <cell r="A3205">
            <v>0</v>
          </cell>
        </row>
        <row r="3206">
          <cell r="A3206">
            <v>0</v>
          </cell>
        </row>
        <row r="3207">
          <cell r="A3207">
            <v>0</v>
          </cell>
        </row>
        <row r="3208">
          <cell r="A3208">
            <v>0</v>
          </cell>
        </row>
        <row r="3209">
          <cell r="A3209">
            <v>0</v>
          </cell>
        </row>
        <row r="3210">
          <cell r="A3210">
            <v>0</v>
          </cell>
        </row>
        <row r="3211">
          <cell r="A3211">
            <v>0</v>
          </cell>
        </row>
        <row r="3212">
          <cell r="A3212">
            <v>0</v>
          </cell>
        </row>
        <row r="3213">
          <cell r="A3213">
            <v>0</v>
          </cell>
        </row>
        <row r="3214">
          <cell r="A3214">
            <v>0</v>
          </cell>
        </row>
        <row r="3215">
          <cell r="A3215">
            <v>0</v>
          </cell>
        </row>
        <row r="3216">
          <cell r="A3216">
            <v>0</v>
          </cell>
        </row>
        <row r="3217">
          <cell r="A3217">
            <v>0</v>
          </cell>
        </row>
        <row r="3218">
          <cell r="A3218">
            <v>0</v>
          </cell>
        </row>
        <row r="3219">
          <cell r="A3219">
            <v>0</v>
          </cell>
        </row>
        <row r="3220">
          <cell r="A3220">
            <v>0</v>
          </cell>
        </row>
        <row r="3221">
          <cell r="A3221">
            <v>0</v>
          </cell>
        </row>
        <row r="3222">
          <cell r="A3222">
            <v>0</v>
          </cell>
        </row>
        <row r="3223">
          <cell r="A3223">
            <v>0</v>
          </cell>
        </row>
        <row r="3224">
          <cell r="A3224">
            <v>0</v>
          </cell>
        </row>
        <row r="3225">
          <cell r="A3225">
            <v>0</v>
          </cell>
        </row>
        <row r="3226">
          <cell r="A3226">
            <v>0</v>
          </cell>
        </row>
        <row r="3227">
          <cell r="A3227">
            <v>0</v>
          </cell>
        </row>
        <row r="3228">
          <cell r="A3228">
            <v>0</v>
          </cell>
        </row>
        <row r="3229">
          <cell r="A3229">
            <v>0</v>
          </cell>
        </row>
        <row r="3230">
          <cell r="A3230">
            <v>0</v>
          </cell>
        </row>
        <row r="3231">
          <cell r="A3231">
            <v>0</v>
          </cell>
        </row>
        <row r="3232">
          <cell r="A3232">
            <v>0</v>
          </cell>
        </row>
        <row r="3233">
          <cell r="A3233">
            <v>0</v>
          </cell>
        </row>
        <row r="3234">
          <cell r="A3234">
            <v>0</v>
          </cell>
        </row>
        <row r="3235">
          <cell r="A3235">
            <v>0</v>
          </cell>
        </row>
        <row r="3236">
          <cell r="A3236">
            <v>0</v>
          </cell>
        </row>
        <row r="3237">
          <cell r="A3237">
            <v>0</v>
          </cell>
        </row>
        <row r="3238">
          <cell r="A3238">
            <v>0</v>
          </cell>
        </row>
        <row r="3239">
          <cell r="A3239">
            <v>0</v>
          </cell>
        </row>
        <row r="3240">
          <cell r="A3240">
            <v>0</v>
          </cell>
        </row>
        <row r="3241">
          <cell r="A3241">
            <v>0</v>
          </cell>
        </row>
        <row r="3242">
          <cell r="A3242">
            <v>0</v>
          </cell>
        </row>
        <row r="3243">
          <cell r="A3243">
            <v>0</v>
          </cell>
        </row>
        <row r="3244">
          <cell r="A3244">
            <v>0</v>
          </cell>
        </row>
        <row r="3245">
          <cell r="A3245">
            <v>0</v>
          </cell>
        </row>
        <row r="3246">
          <cell r="A3246">
            <v>0</v>
          </cell>
        </row>
        <row r="3247">
          <cell r="A3247">
            <v>0</v>
          </cell>
        </row>
        <row r="3248">
          <cell r="A3248">
            <v>0</v>
          </cell>
        </row>
        <row r="3249">
          <cell r="A3249">
            <v>0</v>
          </cell>
        </row>
        <row r="3250">
          <cell r="A3250">
            <v>0</v>
          </cell>
        </row>
        <row r="3251">
          <cell r="A3251">
            <v>0</v>
          </cell>
        </row>
        <row r="3252">
          <cell r="A3252">
            <v>0</v>
          </cell>
        </row>
        <row r="3253">
          <cell r="A3253">
            <v>0</v>
          </cell>
        </row>
        <row r="3254">
          <cell r="A3254">
            <v>0</v>
          </cell>
        </row>
        <row r="3255">
          <cell r="A3255">
            <v>0</v>
          </cell>
        </row>
        <row r="3256">
          <cell r="A3256">
            <v>0</v>
          </cell>
        </row>
        <row r="3257">
          <cell r="A3257">
            <v>0</v>
          </cell>
        </row>
        <row r="3258">
          <cell r="A3258">
            <v>0</v>
          </cell>
        </row>
        <row r="3259">
          <cell r="A3259">
            <v>0</v>
          </cell>
        </row>
        <row r="3260">
          <cell r="A3260">
            <v>0</v>
          </cell>
        </row>
        <row r="3261">
          <cell r="A3261">
            <v>0</v>
          </cell>
        </row>
        <row r="3262">
          <cell r="A3262">
            <v>0</v>
          </cell>
        </row>
        <row r="3263">
          <cell r="A3263">
            <v>0</v>
          </cell>
        </row>
        <row r="3264">
          <cell r="A3264">
            <v>0</v>
          </cell>
        </row>
        <row r="3265">
          <cell r="A3265">
            <v>0</v>
          </cell>
        </row>
        <row r="3266">
          <cell r="A3266">
            <v>0</v>
          </cell>
        </row>
        <row r="3267">
          <cell r="A3267">
            <v>0</v>
          </cell>
        </row>
        <row r="3268">
          <cell r="A3268">
            <v>0</v>
          </cell>
        </row>
        <row r="3269">
          <cell r="A3269">
            <v>0</v>
          </cell>
        </row>
        <row r="3270">
          <cell r="A3270">
            <v>0</v>
          </cell>
        </row>
        <row r="3271">
          <cell r="A3271">
            <v>0</v>
          </cell>
        </row>
        <row r="3272">
          <cell r="A3272">
            <v>0</v>
          </cell>
        </row>
        <row r="3273">
          <cell r="A3273">
            <v>0</v>
          </cell>
        </row>
        <row r="3274">
          <cell r="A3274">
            <v>0</v>
          </cell>
        </row>
        <row r="3275">
          <cell r="A3275">
            <v>0</v>
          </cell>
        </row>
        <row r="3276">
          <cell r="A3276">
            <v>0</v>
          </cell>
        </row>
        <row r="3277">
          <cell r="A3277">
            <v>0</v>
          </cell>
        </row>
        <row r="3278">
          <cell r="A3278">
            <v>0</v>
          </cell>
        </row>
        <row r="3279">
          <cell r="A3279">
            <v>0</v>
          </cell>
        </row>
        <row r="3280">
          <cell r="A3280">
            <v>0</v>
          </cell>
        </row>
        <row r="3281">
          <cell r="A3281">
            <v>0</v>
          </cell>
        </row>
        <row r="3282">
          <cell r="A3282">
            <v>0</v>
          </cell>
        </row>
        <row r="3283">
          <cell r="A3283">
            <v>0</v>
          </cell>
        </row>
        <row r="3284">
          <cell r="A3284">
            <v>0</v>
          </cell>
        </row>
        <row r="3285">
          <cell r="A3285">
            <v>0</v>
          </cell>
        </row>
        <row r="3286">
          <cell r="A3286">
            <v>0</v>
          </cell>
        </row>
        <row r="3287">
          <cell r="A3287">
            <v>0</v>
          </cell>
        </row>
        <row r="3288">
          <cell r="A3288">
            <v>0</v>
          </cell>
        </row>
        <row r="3289">
          <cell r="A3289">
            <v>0</v>
          </cell>
        </row>
        <row r="3290">
          <cell r="A3290">
            <v>0</v>
          </cell>
        </row>
        <row r="3291">
          <cell r="A3291">
            <v>0</v>
          </cell>
        </row>
        <row r="3292">
          <cell r="A3292">
            <v>0</v>
          </cell>
        </row>
        <row r="3293">
          <cell r="A3293">
            <v>0</v>
          </cell>
        </row>
        <row r="3294">
          <cell r="A3294">
            <v>0</v>
          </cell>
        </row>
        <row r="3295">
          <cell r="A3295">
            <v>0</v>
          </cell>
        </row>
        <row r="3296">
          <cell r="A3296">
            <v>0</v>
          </cell>
        </row>
        <row r="3297">
          <cell r="A3297">
            <v>0</v>
          </cell>
        </row>
        <row r="3298">
          <cell r="A3298">
            <v>0</v>
          </cell>
        </row>
        <row r="3299">
          <cell r="A3299">
            <v>0</v>
          </cell>
        </row>
        <row r="3300">
          <cell r="A3300">
            <v>0</v>
          </cell>
        </row>
        <row r="3301">
          <cell r="A3301">
            <v>0</v>
          </cell>
        </row>
        <row r="3302">
          <cell r="A3302">
            <v>0</v>
          </cell>
        </row>
        <row r="3303">
          <cell r="A3303">
            <v>0</v>
          </cell>
        </row>
        <row r="3304">
          <cell r="A3304">
            <v>0</v>
          </cell>
        </row>
        <row r="3305">
          <cell r="A3305">
            <v>0</v>
          </cell>
        </row>
        <row r="3306">
          <cell r="A3306">
            <v>0</v>
          </cell>
        </row>
        <row r="3307">
          <cell r="A3307">
            <v>0</v>
          </cell>
        </row>
        <row r="3308">
          <cell r="A3308">
            <v>0</v>
          </cell>
        </row>
        <row r="3309">
          <cell r="A3309">
            <v>0</v>
          </cell>
        </row>
        <row r="3310">
          <cell r="A3310">
            <v>0</v>
          </cell>
        </row>
        <row r="3311">
          <cell r="A3311">
            <v>0</v>
          </cell>
        </row>
        <row r="3312">
          <cell r="A3312">
            <v>0</v>
          </cell>
        </row>
        <row r="3313">
          <cell r="A3313">
            <v>0</v>
          </cell>
        </row>
        <row r="3314">
          <cell r="A3314">
            <v>0</v>
          </cell>
        </row>
        <row r="3315">
          <cell r="A3315">
            <v>0</v>
          </cell>
        </row>
        <row r="3316">
          <cell r="A3316">
            <v>0</v>
          </cell>
        </row>
        <row r="3317">
          <cell r="A3317">
            <v>0</v>
          </cell>
        </row>
        <row r="3318">
          <cell r="A3318">
            <v>0</v>
          </cell>
        </row>
        <row r="3319">
          <cell r="A3319">
            <v>0</v>
          </cell>
        </row>
        <row r="3320">
          <cell r="A3320">
            <v>0</v>
          </cell>
        </row>
        <row r="3321">
          <cell r="A3321">
            <v>0</v>
          </cell>
        </row>
        <row r="3322">
          <cell r="A3322">
            <v>0</v>
          </cell>
        </row>
        <row r="3323">
          <cell r="A3323">
            <v>0</v>
          </cell>
        </row>
        <row r="3324">
          <cell r="A3324">
            <v>0</v>
          </cell>
        </row>
        <row r="3325">
          <cell r="A3325">
            <v>0</v>
          </cell>
        </row>
        <row r="3326">
          <cell r="A3326">
            <v>0</v>
          </cell>
        </row>
        <row r="3327">
          <cell r="A3327">
            <v>0</v>
          </cell>
        </row>
        <row r="3328">
          <cell r="A3328">
            <v>0</v>
          </cell>
        </row>
        <row r="3329">
          <cell r="A3329">
            <v>0</v>
          </cell>
        </row>
        <row r="3330">
          <cell r="A3330">
            <v>0</v>
          </cell>
        </row>
        <row r="3331">
          <cell r="A3331">
            <v>0</v>
          </cell>
        </row>
        <row r="3332">
          <cell r="A3332">
            <v>0</v>
          </cell>
        </row>
        <row r="3333">
          <cell r="A3333">
            <v>0</v>
          </cell>
        </row>
        <row r="3334">
          <cell r="A3334">
            <v>0</v>
          </cell>
        </row>
        <row r="3335">
          <cell r="A3335">
            <v>0</v>
          </cell>
        </row>
        <row r="3336">
          <cell r="A3336">
            <v>0</v>
          </cell>
        </row>
        <row r="3337">
          <cell r="A3337">
            <v>0</v>
          </cell>
        </row>
        <row r="3338">
          <cell r="A3338">
            <v>0</v>
          </cell>
        </row>
        <row r="3339">
          <cell r="A3339">
            <v>0</v>
          </cell>
        </row>
        <row r="3340">
          <cell r="A3340">
            <v>0</v>
          </cell>
        </row>
        <row r="3341">
          <cell r="A3341">
            <v>0</v>
          </cell>
        </row>
        <row r="3342">
          <cell r="A3342">
            <v>0</v>
          </cell>
        </row>
        <row r="3343">
          <cell r="A3343">
            <v>0</v>
          </cell>
        </row>
        <row r="3344">
          <cell r="A3344">
            <v>0</v>
          </cell>
        </row>
        <row r="3345">
          <cell r="A3345">
            <v>0</v>
          </cell>
        </row>
        <row r="3346">
          <cell r="A3346">
            <v>0</v>
          </cell>
        </row>
        <row r="3347">
          <cell r="A3347">
            <v>0</v>
          </cell>
        </row>
        <row r="3348">
          <cell r="A3348">
            <v>0</v>
          </cell>
        </row>
        <row r="3349">
          <cell r="A3349">
            <v>0</v>
          </cell>
        </row>
        <row r="3350">
          <cell r="A3350">
            <v>0</v>
          </cell>
        </row>
        <row r="3351">
          <cell r="A3351">
            <v>0</v>
          </cell>
        </row>
        <row r="3352">
          <cell r="A3352">
            <v>0</v>
          </cell>
        </row>
        <row r="3353">
          <cell r="A3353">
            <v>0</v>
          </cell>
        </row>
        <row r="3354">
          <cell r="A3354">
            <v>0</v>
          </cell>
        </row>
        <row r="3355">
          <cell r="A3355">
            <v>0</v>
          </cell>
        </row>
        <row r="3356">
          <cell r="A3356">
            <v>0</v>
          </cell>
        </row>
        <row r="3357">
          <cell r="A3357">
            <v>0</v>
          </cell>
        </row>
        <row r="3358">
          <cell r="A3358">
            <v>0</v>
          </cell>
        </row>
        <row r="3359">
          <cell r="A3359">
            <v>0</v>
          </cell>
        </row>
        <row r="3360">
          <cell r="A3360">
            <v>0</v>
          </cell>
        </row>
        <row r="3361">
          <cell r="A3361">
            <v>0</v>
          </cell>
        </row>
        <row r="3362">
          <cell r="A3362">
            <v>0</v>
          </cell>
        </row>
        <row r="3363">
          <cell r="A3363">
            <v>0</v>
          </cell>
        </row>
        <row r="3364">
          <cell r="A3364">
            <v>0</v>
          </cell>
        </row>
        <row r="3365">
          <cell r="A3365">
            <v>0</v>
          </cell>
        </row>
        <row r="3366">
          <cell r="A3366">
            <v>0</v>
          </cell>
        </row>
        <row r="3367">
          <cell r="A3367">
            <v>0</v>
          </cell>
        </row>
        <row r="3368">
          <cell r="A3368">
            <v>0</v>
          </cell>
        </row>
        <row r="3369">
          <cell r="A3369">
            <v>0</v>
          </cell>
        </row>
        <row r="3370">
          <cell r="A3370">
            <v>0</v>
          </cell>
        </row>
        <row r="3371">
          <cell r="A3371">
            <v>0</v>
          </cell>
        </row>
        <row r="3372">
          <cell r="A3372">
            <v>0</v>
          </cell>
        </row>
        <row r="3373">
          <cell r="A3373">
            <v>0</v>
          </cell>
        </row>
        <row r="3374">
          <cell r="A3374">
            <v>0</v>
          </cell>
        </row>
        <row r="3375">
          <cell r="A3375">
            <v>0</v>
          </cell>
        </row>
        <row r="3376">
          <cell r="A3376">
            <v>0</v>
          </cell>
        </row>
        <row r="3377">
          <cell r="A3377">
            <v>0</v>
          </cell>
        </row>
        <row r="3378">
          <cell r="A3378">
            <v>0</v>
          </cell>
        </row>
        <row r="3379">
          <cell r="A3379">
            <v>0</v>
          </cell>
        </row>
        <row r="3380">
          <cell r="A3380">
            <v>0</v>
          </cell>
        </row>
        <row r="3381">
          <cell r="A3381">
            <v>0</v>
          </cell>
        </row>
        <row r="3382">
          <cell r="A3382">
            <v>0</v>
          </cell>
        </row>
        <row r="3383">
          <cell r="A3383">
            <v>0</v>
          </cell>
        </row>
        <row r="3384">
          <cell r="A3384">
            <v>0</v>
          </cell>
        </row>
        <row r="3385">
          <cell r="A3385">
            <v>0</v>
          </cell>
        </row>
        <row r="3386">
          <cell r="A3386">
            <v>0</v>
          </cell>
        </row>
        <row r="3387">
          <cell r="A3387">
            <v>0</v>
          </cell>
        </row>
        <row r="3388">
          <cell r="A3388">
            <v>0</v>
          </cell>
        </row>
        <row r="3389">
          <cell r="A3389">
            <v>0</v>
          </cell>
        </row>
        <row r="3390">
          <cell r="A3390">
            <v>0</v>
          </cell>
        </row>
        <row r="3391">
          <cell r="A3391">
            <v>0</v>
          </cell>
        </row>
        <row r="3392">
          <cell r="A3392">
            <v>0</v>
          </cell>
        </row>
        <row r="3393">
          <cell r="A3393">
            <v>0</v>
          </cell>
        </row>
        <row r="3394">
          <cell r="A3394">
            <v>0</v>
          </cell>
        </row>
        <row r="3395">
          <cell r="A3395">
            <v>0</v>
          </cell>
        </row>
        <row r="3396">
          <cell r="A3396">
            <v>0</v>
          </cell>
        </row>
        <row r="3397">
          <cell r="A3397">
            <v>0</v>
          </cell>
        </row>
        <row r="3398">
          <cell r="A3398">
            <v>0</v>
          </cell>
        </row>
        <row r="3399">
          <cell r="A3399">
            <v>0</v>
          </cell>
        </row>
        <row r="3400">
          <cell r="A3400">
            <v>0</v>
          </cell>
        </row>
        <row r="3401">
          <cell r="A3401">
            <v>0</v>
          </cell>
        </row>
        <row r="3402">
          <cell r="A3402">
            <v>0</v>
          </cell>
        </row>
        <row r="3403">
          <cell r="A3403">
            <v>0</v>
          </cell>
        </row>
        <row r="3404">
          <cell r="A3404">
            <v>0</v>
          </cell>
        </row>
        <row r="3405">
          <cell r="A3405">
            <v>0</v>
          </cell>
        </row>
        <row r="3406">
          <cell r="A3406">
            <v>0</v>
          </cell>
        </row>
        <row r="3407">
          <cell r="A3407">
            <v>0</v>
          </cell>
        </row>
        <row r="3408">
          <cell r="A3408">
            <v>0</v>
          </cell>
        </row>
        <row r="3409">
          <cell r="A3409">
            <v>0</v>
          </cell>
        </row>
        <row r="3410">
          <cell r="A3410">
            <v>0</v>
          </cell>
        </row>
        <row r="3411">
          <cell r="A3411">
            <v>0</v>
          </cell>
        </row>
        <row r="3412">
          <cell r="A3412">
            <v>0</v>
          </cell>
        </row>
        <row r="3413">
          <cell r="A3413">
            <v>0</v>
          </cell>
        </row>
        <row r="3414">
          <cell r="A3414">
            <v>0</v>
          </cell>
        </row>
        <row r="3415">
          <cell r="A3415">
            <v>0</v>
          </cell>
        </row>
        <row r="3416">
          <cell r="A3416">
            <v>0</v>
          </cell>
        </row>
        <row r="3417">
          <cell r="A3417">
            <v>0</v>
          </cell>
        </row>
        <row r="3418">
          <cell r="A3418">
            <v>0</v>
          </cell>
        </row>
        <row r="3419">
          <cell r="A3419">
            <v>0</v>
          </cell>
        </row>
        <row r="3420">
          <cell r="A3420">
            <v>0</v>
          </cell>
        </row>
        <row r="3421">
          <cell r="A3421">
            <v>0</v>
          </cell>
        </row>
        <row r="3422">
          <cell r="A3422">
            <v>0</v>
          </cell>
        </row>
        <row r="3423">
          <cell r="A3423">
            <v>0</v>
          </cell>
        </row>
        <row r="3424">
          <cell r="A3424">
            <v>0</v>
          </cell>
        </row>
        <row r="3425">
          <cell r="A3425">
            <v>0</v>
          </cell>
        </row>
        <row r="3426">
          <cell r="A3426">
            <v>0</v>
          </cell>
        </row>
        <row r="3427">
          <cell r="A3427">
            <v>0</v>
          </cell>
        </row>
        <row r="3428">
          <cell r="A3428">
            <v>0</v>
          </cell>
        </row>
        <row r="3429">
          <cell r="A3429">
            <v>0</v>
          </cell>
        </row>
        <row r="3430">
          <cell r="A3430">
            <v>0</v>
          </cell>
        </row>
        <row r="3431">
          <cell r="A3431">
            <v>0</v>
          </cell>
        </row>
        <row r="3432">
          <cell r="A3432">
            <v>0</v>
          </cell>
        </row>
        <row r="3433">
          <cell r="A3433">
            <v>0</v>
          </cell>
        </row>
        <row r="3434">
          <cell r="A3434">
            <v>0</v>
          </cell>
        </row>
        <row r="3435">
          <cell r="A3435">
            <v>0</v>
          </cell>
        </row>
        <row r="3436">
          <cell r="A3436">
            <v>0</v>
          </cell>
        </row>
        <row r="3437">
          <cell r="A3437">
            <v>0</v>
          </cell>
        </row>
        <row r="3438">
          <cell r="A3438">
            <v>0</v>
          </cell>
        </row>
        <row r="3439">
          <cell r="A3439">
            <v>0</v>
          </cell>
        </row>
        <row r="3440">
          <cell r="A3440">
            <v>0</v>
          </cell>
        </row>
        <row r="3441">
          <cell r="A3441">
            <v>0</v>
          </cell>
        </row>
        <row r="3442">
          <cell r="A3442">
            <v>0</v>
          </cell>
        </row>
        <row r="3443">
          <cell r="A3443">
            <v>0</v>
          </cell>
        </row>
        <row r="3444">
          <cell r="A3444">
            <v>0</v>
          </cell>
        </row>
        <row r="3445">
          <cell r="A3445">
            <v>0</v>
          </cell>
        </row>
        <row r="3446">
          <cell r="A3446">
            <v>0</v>
          </cell>
        </row>
        <row r="3447">
          <cell r="A3447">
            <v>0</v>
          </cell>
        </row>
        <row r="3448">
          <cell r="A3448">
            <v>0</v>
          </cell>
        </row>
        <row r="3449">
          <cell r="A3449">
            <v>0</v>
          </cell>
        </row>
        <row r="3450">
          <cell r="A3450">
            <v>0</v>
          </cell>
        </row>
        <row r="3451">
          <cell r="A3451">
            <v>0</v>
          </cell>
        </row>
        <row r="3452">
          <cell r="A3452">
            <v>0</v>
          </cell>
        </row>
        <row r="3453">
          <cell r="A3453">
            <v>0</v>
          </cell>
        </row>
        <row r="3454">
          <cell r="A3454">
            <v>0</v>
          </cell>
        </row>
        <row r="3455">
          <cell r="A3455">
            <v>0</v>
          </cell>
        </row>
        <row r="3456">
          <cell r="A3456">
            <v>0</v>
          </cell>
        </row>
        <row r="3457">
          <cell r="A3457">
            <v>0</v>
          </cell>
        </row>
        <row r="3458">
          <cell r="A3458">
            <v>0</v>
          </cell>
        </row>
        <row r="3459">
          <cell r="A3459">
            <v>0</v>
          </cell>
        </row>
        <row r="3460">
          <cell r="A3460">
            <v>0</v>
          </cell>
        </row>
        <row r="3461">
          <cell r="A3461">
            <v>0</v>
          </cell>
        </row>
        <row r="3462">
          <cell r="A3462">
            <v>0</v>
          </cell>
        </row>
        <row r="3463">
          <cell r="A3463">
            <v>0</v>
          </cell>
        </row>
        <row r="3464">
          <cell r="A3464">
            <v>0</v>
          </cell>
        </row>
        <row r="3465">
          <cell r="A3465">
            <v>0</v>
          </cell>
        </row>
        <row r="3466">
          <cell r="A3466">
            <v>0</v>
          </cell>
        </row>
        <row r="3467">
          <cell r="A3467">
            <v>0</v>
          </cell>
        </row>
        <row r="3468">
          <cell r="A3468">
            <v>0</v>
          </cell>
        </row>
        <row r="3469">
          <cell r="A3469">
            <v>0</v>
          </cell>
        </row>
        <row r="3470">
          <cell r="A3470">
            <v>0</v>
          </cell>
        </row>
        <row r="3471">
          <cell r="A3471">
            <v>0</v>
          </cell>
        </row>
        <row r="3472">
          <cell r="A3472">
            <v>0</v>
          </cell>
        </row>
        <row r="3473">
          <cell r="A3473">
            <v>0</v>
          </cell>
        </row>
        <row r="3474">
          <cell r="A3474">
            <v>0</v>
          </cell>
        </row>
        <row r="3475">
          <cell r="A3475">
            <v>0</v>
          </cell>
        </row>
        <row r="3476">
          <cell r="A3476">
            <v>0</v>
          </cell>
        </row>
        <row r="3477">
          <cell r="A3477">
            <v>0</v>
          </cell>
        </row>
        <row r="3478">
          <cell r="A3478">
            <v>0</v>
          </cell>
        </row>
        <row r="3479">
          <cell r="A3479">
            <v>0</v>
          </cell>
        </row>
        <row r="3480">
          <cell r="A3480">
            <v>0</v>
          </cell>
        </row>
        <row r="3481">
          <cell r="A3481">
            <v>0</v>
          </cell>
        </row>
        <row r="3482">
          <cell r="A3482">
            <v>0</v>
          </cell>
        </row>
        <row r="3483">
          <cell r="A3483">
            <v>0</v>
          </cell>
        </row>
        <row r="3484">
          <cell r="A3484">
            <v>0</v>
          </cell>
        </row>
        <row r="3485">
          <cell r="A3485">
            <v>0</v>
          </cell>
        </row>
        <row r="3486">
          <cell r="A3486">
            <v>0</v>
          </cell>
        </row>
        <row r="3487">
          <cell r="A3487">
            <v>0</v>
          </cell>
        </row>
        <row r="3488">
          <cell r="A3488">
            <v>0</v>
          </cell>
        </row>
        <row r="3489">
          <cell r="A3489">
            <v>0</v>
          </cell>
        </row>
        <row r="3490">
          <cell r="A3490">
            <v>0</v>
          </cell>
        </row>
        <row r="3491">
          <cell r="A3491">
            <v>0</v>
          </cell>
        </row>
        <row r="3492">
          <cell r="A3492">
            <v>0</v>
          </cell>
        </row>
        <row r="3493">
          <cell r="A3493">
            <v>0</v>
          </cell>
        </row>
        <row r="3494">
          <cell r="A3494">
            <v>0</v>
          </cell>
        </row>
        <row r="3495">
          <cell r="A3495">
            <v>0</v>
          </cell>
        </row>
        <row r="3496">
          <cell r="A3496">
            <v>0</v>
          </cell>
        </row>
        <row r="3497">
          <cell r="A3497">
            <v>0</v>
          </cell>
        </row>
        <row r="3498">
          <cell r="A3498">
            <v>0</v>
          </cell>
        </row>
        <row r="3499">
          <cell r="A3499">
            <v>0</v>
          </cell>
        </row>
        <row r="3500">
          <cell r="A3500">
            <v>0</v>
          </cell>
        </row>
        <row r="3501">
          <cell r="A3501">
            <v>0</v>
          </cell>
        </row>
        <row r="3502">
          <cell r="A3502">
            <v>0</v>
          </cell>
        </row>
        <row r="3503">
          <cell r="A3503">
            <v>0</v>
          </cell>
        </row>
        <row r="3504">
          <cell r="A3504">
            <v>0</v>
          </cell>
        </row>
        <row r="3505">
          <cell r="A3505">
            <v>0</v>
          </cell>
        </row>
        <row r="3506">
          <cell r="A3506">
            <v>0</v>
          </cell>
        </row>
        <row r="3507">
          <cell r="A3507">
            <v>0</v>
          </cell>
        </row>
        <row r="3508">
          <cell r="A3508">
            <v>0</v>
          </cell>
        </row>
        <row r="3509">
          <cell r="A3509">
            <v>0</v>
          </cell>
        </row>
        <row r="3510">
          <cell r="A3510">
            <v>0</v>
          </cell>
        </row>
        <row r="3511">
          <cell r="A3511">
            <v>0</v>
          </cell>
        </row>
        <row r="3512">
          <cell r="A3512">
            <v>0</v>
          </cell>
        </row>
        <row r="3513">
          <cell r="A3513">
            <v>0</v>
          </cell>
        </row>
        <row r="3514">
          <cell r="A3514">
            <v>0</v>
          </cell>
        </row>
        <row r="3515">
          <cell r="A3515">
            <v>0</v>
          </cell>
        </row>
        <row r="3516">
          <cell r="A3516">
            <v>0</v>
          </cell>
        </row>
        <row r="3517">
          <cell r="A3517">
            <v>0</v>
          </cell>
        </row>
        <row r="3518">
          <cell r="A3518">
            <v>0</v>
          </cell>
        </row>
        <row r="3519">
          <cell r="A3519">
            <v>0</v>
          </cell>
        </row>
        <row r="3520">
          <cell r="A3520">
            <v>0</v>
          </cell>
        </row>
        <row r="3521">
          <cell r="A3521">
            <v>0</v>
          </cell>
        </row>
        <row r="3522">
          <cell r="A3522">
            <v>0</v>
          </cell>
        </row>
        <row r="3523">
          <cell r="A3523">
            <v>0</v>
          </cell>
        </row>
        <row r="3524">
          <cell r="A3524">
            <v>0</v>
          </cell>
        </row>
        <row r="3525">
          <cell r="A3525">
            <v>0</v>
          </cell>
        </row>
        <row r="3526">
          <cell r="A3526">
            <v>0</v>
          </cell>
        </row>
        <row r="3527">
          <cell r="A3527">
            <v>0</v>
          </cell>
        </row>
        <row r="3528">
          <cell r="A3528">
            <v>0</v>
          </cell>
        </row>
        <row r="3529">
          <cell r="A3529">
            <v>0</v>
          </cell>
        </row>
        <row r="3530">
          <cell r="A3530">
            <v>0</v>
          </cell>
        </row>
        <row r="3531">
          <cell r="A3531">
            <v>0</v>
          </cell>
        </row>
        <row r="3532">
          <cell r="A3532">
            <v>0</v>
          </cell>
        </row>
        <row r="3533">
          <cell r="A3533">
            <v>0</v>
          </cell>
        </row>
        <row r="3534">
          <cell r="A3534">
            <v>0</v>
          </cell>
        </row>
        <row r="3535">
          <cell r="A3535">
            <v>0</v>
          </cell>
        </row>
        <row r="3536">
          <cell r="A3536">
            <v>0</v>
          </cell>
        </row>
        <row r="3537">
          <cell r="A3537">
            <v>0</v>
          </cell>
        </row>
        <row r="3538">
          <cell r="A3538">
            <v>0</v>
          </cell>
        </row>
        <row r="3539">
          <cell r="A3539">
            <v>0</v>
          </cell>
        </row>
        <row r="3540">
          <cell r="A3540">
            <v>0</v>
          </cell>
        </row>
        <row r="3541">
          <cell r="A3541">
            <v>0</v>
          </cell>
        </row>
        <row r="3542">
          <cell r="A3542">
            <v>0</v>
          </cell>
        </row>
        <row r="3543">
          <cell r="A3543">
            <v>0</v>
          </cell>
        </row>
        <row r="3544">
          <cell r="A3544">
            <v>0</v>
          </cell>
        </row>
        <row r="3545">
          <cell r="A3545">
            <v>0</v>
          </cell>
        </row>
        <row r="3546">
          <cell r="A3546">
            <v>0</v>
          </cell>
        </row>
        <row r="3547">
          <cell r="A3547">
            <v>0</v>
          </cell>
        </row>
        <row r="3548">
          <cell r="A3548">
            <v>0</v>
          </cell>
        </row>
        <row r="3549">
          <cell r="A3549">
            <v>0</v>
          </cell>
        </row>
        <row r="3550">
          <cell r="A3550">
            <v>0</v>
          </cell>
        </row>
        <row r="3551">
          <cell r="A3551">
            <v>0</v>
          </cell>
        </row>
        <row r="3552">
          <cell r="A3552">
            <v>0</v>
          </cell>
        </row>
        <row r="3553">
          <cell r="A3553">
            <v>0</v>
          </cell>
        </row>
        <row r="3554">
          <cell r="A3554">
            <v>0</v>
          </cell>
        </row>
        <row r="3555">
          <cell r="A3555">
            <v>0</v>
          </cell>
        </row>
        <row r="3556">
          <cell r="A3556">
            <v>0</v>
          </cell>
        </row>
        <row r="3557">
          <cell r="A3557">
            <v>0</v>
          </cell>
        </row>
        <row r="3558">
          <cell r="A3558">
            <v>0</v>
          </cell>
        </row>
        <row r="3559">
          <cell r="A3559">
            <v>0</v>
          </cell>
        </row>
        <row r="3560">
          <cell r="A3560">
            <v>0</v>
          </cell>
        </row>
        <row r="3561">
          <cell r="A3561">
            <v>0</v>
          </cell>
        </row>
        <row r="3562">
          <cell r="A3562">
            <v>0</v>
          </cell>
        </row>
        <row r="3563">
          <cell r="A3563">
            <v>0</v>
          </cell>
        </row>
        <row r="3564">
          <cell r="A3564">
            <v>0</v>
          </cell>
        </row>
        <row r="3565">
          <cell r="A3565">
            <v>0</v>
          </cell>
        </row>
        <row r="3566">
          <cell r="A3566">
            <v>0</v>
          </cell>
        </row>
        <row r="3567">
          <cell r="A3567">
            <v>0</v>
          </cell>
        </row>
        <row r="3568">
          <cell r="A3568">
            <v>0</v>
          </cell>
        </row>
        <row r="3569">
          <cell r="A3569">
            <v>0</v>
          </cell>
        </row>
        <row r="3570">
          <cell r="A3570">
            <v>0</v>
          </cell>
        </row>
        <row r="3571">
          <cell r="A3571">
            <v>0</v>
          </cell>
        </row>
        <row r="3572">
          <cell r="A3572">
            <v>0</v>
          </cell>
        </row>
        <row r="3573">
          <cell r="A3573">
            <v>0</v>
          </cell>
        </row>
        <row r="3574">
          <cell r="A3574">
            <v>0</v>
          </cell>
        </row>
        <row r="3575">
          <cell r="A3575">
            <v>0</v>
          </cell>
        </row>
        <row r="3576">
          <cell r="A3576">
            <v>0</v>
          </cell>
        </row>
        <row r="3577">
          <cell r="A3577">
            <v>0</v>
          </cell>
        </row>
        <row r="3578">
          <cell r="A3578">
            <v>0</v>
          </cell>
        </row>
        <row r="3579">
          <cell r="A3579">
            <v>0</v>
          </cell>
        </row>
        <row r="3580">
          <cell r="A3580">
            <v>0</v>
          </cell>
        </row>
        <row r="3581">
          <cell r="A3581">
            <v>0</v>
          </cell>
        </row>
        <row r="3582">
          <cell r="A3582">
            <v>0</v>
          </cell>
        </row>
        <row r="3583">
          <cell r="A3583">
            <v>0</v>
          </cell>
        </row>
        <row r="3584">
          <cell r="A3584">
            <v>0</v>
          </cell>
        </row>
        <row r="3585">
          <cell r="A3585">
            <v>0</v>
          </cell>
        </row>
        <row r="3586">
          <cell r="A3586">
            <v>0</v>
          </cell>
        </row>
        <row r="3587">
          <cell r="A3587">
            <v>0</v>
          </cell>
        </row>
        <row r="3588">
          <cell r="A3588">
            <v>0</v>
          </cell>
        </row>
        <row r="3589">
          <cell r="A3589">
            <v>0</v>
          </cell>
        </row>
        <row r="3590">
          <cell r="A3590">
            <v>0</v>
          </cell>
        </row>
        <row r="3591">
          <cell r="A3591">
            <v>0</v>
          </cell>
        </row>
        <row r="3592">
          <cell r="A3592">
            <v>0</v>
          </cell>
        </row>
        <row r="3593">
          <cell r="A3593">
            <v>0</v>
          </cell>
        </row>
        <row r="3594">
          <cell r="A3594">
            <v>0</v>
          </cell>
        </row>
        <row r="3595">
          <cell r="A3595">
            <v>0</v>
          </cell>
        </row>
        <row r="3596">
          <cell r="A3596">
            <v>0</v>
          </cell>
        </row>
        <row r="3597">
          <cell r="A3597">
            <v>0</v>
          </cell>
        </row>
        <row r="3598">
          <cell r="A3598">
            <v>0</v>
          </cell>
        </row>
        <row r="3599">
          <cell r="A3599">
            <v>0</v>
          </cell>
        </row>
        <row r="3600">
          <cell r="A3600">
            <v>0</v>
          </cell>
        </row>
        <row r="3601">
          <cell r="A3601">
            <v>0</v>
          </cell>
        </row>
        <row r="3602">
          <cell r="A3602">
            <v>0</v>
          </cell>
        </row>
        <row r="3603">
          <cell r="A3603">
            <v>0</v>
          </cell>
        </row>
        <row r="3604">
          <cell r="A3604">
            <v>0</v>
          </cell>
        </row>
        <row r="3605">
          <cell r="A3605">
            <v>0</v>
          </cell>
        </row>
        <row r="3606">
          <cell r="A3606">
            <v>0</v>
          </cell>
        </row>
        <row r="3607">
          <cell r="A3607">
            <v>0</v>
          </cell>
        </row>
        <row r="3608">
          <cell r="A3608">
            <v>0</v>
          </cell>
        </row>
        <row r="3609">
          <cell r="A3609">
            <v>0</v>
          </cell>
        </row>
        <row r="3610">
          <cell r="A3610">
            <v>0</v>
          </cell>
        </row>
        <row r="3611">
          <cell r="A3611">
            <v>0</v>
          </cell>
        </row>
        <row r="3612">
          <cell r="A3612">
            <v>0</v>
          </cell>
        </row>
        <row r="3613">
          <cell r="A3613">
            <v>0</v>
          </cell>
        </row>
        <row r="3614">
          <cell r="A3614">
            <v>0</v>
          </cell>
        </row>
        <row r="3615">
          <cell r="A3615">
            <v>0</v>
          </cell>
        </row>
        <row r="3616">
          <cell r="A3616">
            <v>0</v>
          </cell>
        </row>
        <row r="3617">
          <cell r="A3617">
            <v>0</v>
          </cell>
        </row>
        <row r="3618">
          <cell r="A3618">
            <v>0</v>
          </cell>
        </row>
        <row r="3619">
          <cell r="A3619">
            <v>0</v>
          </cell>
        </row>
        <row r="3620">
          <cell r="A3620">
            <v>0</v>
          </cell>
        </row>
        <row r="3621">
          <cell r="A3621">
            <v>0</v>
          </cell>
        </row>
        <row r="3622">
          <cell r="A3622">
            <v>0</v>
          </cell>
        </row>
        <row r="3623">
          <cell r="A3623">
            <v>0</v>
          </cell>
        </row>
        <row r="3624">
          <cell r="A3624">
            <v>0</v>
          </cell>
        </row>
        <row r="3625">
          <cell r="A3625">
            <v>0</v>
          </cell>
        </row>
        <row r="3626">
          <cell r="A3626">
            <v>0</v>
          </cell>
        </row>
        <row r="3627">
          <cell r="A3627">
            <v>0</v>
          </cell>
        </row>
        <row r="3628">
          <cell r="A3628">
            <v>0</v>
          </cell>
        </row>
        <row r="3629">
          <cell r="A3629">
            <v>0</v>
          </cell>
        </row>
        <row r="3630">
          <cell r="A3630">
            <v>0</v>
          </cell>
        </row>
        <row r="3631">
          <cell r="A3631">
            <v>0</v>
          </cell>
        </row>
        <row r="3632">
          <cell r="A3632">
            <v>0</v>
          </cell>
        </row>
        <row r="3633">
          <cell r="A3633">
            <v>0</v>
          </cell>
        </row>
        <row r="3634">
          <cell r="A3634">
            <v>0</v>
          </cell>
        </row>
        <row r="3635">
          <cell r="A3635">
            <v>0</v>
          </cell>
        </row>
        <row r="3636">
          <cell r="A3636">
            <v>0</v>
          </cell>
        </row>
        <row r="3637">
          <cell r="A3637">
            <v>0</v>
          </cell>
        </row>
        <row r="3638">
          <cell r="A3638">
            <v>0</v>
          </cell>
        </row>
        <row r="3639">
          <cell r="A3639">
            <v>0</v>
          </cell>
        </row>
        <row r="3640">
          <cell r="A3640">
            <v>0</v>
          </cell>
        </row>
        <row r="3641">
          <cell r="A3641">
            <v>0</v>
          </cell>
        </row>
        <row r="3642">
          <cell r="A3642">
            <v>0</v>
          </cell>
        </row>
        <row r="3643">
          <cell r="A3643">
            <v>0</v>
          </cell>
        </row>
        <row r="3644">
          <cell r="A3644">
            <v>0</v>
          </cell>
        </row>
        <row r="3645">
          <cell r="A3645">
            <v>0</v>
          </cell>
        </row>
        <row r="3646">
          <cell r="A3646">
            <v>0</v>
          </cell>
        </row>
        <row r="3647">
          <cell r="A3647">
            <v>0</v>
          </cell>
        </row>
        <row r="3648">
          <cell r="A3648">
            <v>0</v>
          </cell>
        </row>
        <row r="3649">
          <cell r="A3649">
            <v>0</v>
          </cell>
        </row>
        <row r="3650">
          <cell r="A3650">
            <v>0</v>
          </cell>
        </row>
        <row r="3651">
          <cell r="A3651">
            <v>0</v>
          </cell>
        </row>
        <row r="3652">
          <cell r="A3652">
            <v>0</v>
          </cell>
        </row>
        <row r="3653">
          <cell r="A3653">
            <v>0</v>
          </cell>
        </row>
        <row r="3654">
          <cell r="A3654">
            <v>0</v>
          </cell>
        </row>
        <row r="3655">
          <cell r="A3655">
            <v>0</v>
          </cell>
        </row>
        <row r="3656">
          <cell r="A3656">
            <v>0</v>
          </cell>
        </row>
        <row r="3657">
          <cell r="A3657">
            <v>0</v>
          </cell>
        </row>
        <row r="3658">
          <cell r="A3658">
            <v>0</v>
          </cell>
        </row>
        <row r="3659">
          <cell r="A3659">
            <v>0</v>
          </cell>
        </row>
        <row r="3660">
          <cell r="A3660">
            <v>0</v>
          </cell>
        </row>
        <row r="3661">
          <cell r="A3661">
            <v>0</v>
          </cell>
        </row>
        <row r="3662">
          <cell r="A3662">
            <v>0</v>
          </cell>
        </row>
        <row r="3663">
          <cell r="A3663">
            <v>0</v>
          </cell>
        </row>
        <row r="3664">
          <cell r="A3664">
            <v>0</v>
          </cell>
        </row>
        <row r="3665">
          <cell r="A3665">
            <v>0</v>
          </cell>
        </row>
        <row r="3666">
          <cell r="A3666">
            <v>0</v>
          </cell>
        </row>
        <row r="3667">
          <cell r="A3667">
            <v>0</v>
          </cell>
        </row>
        <row r="3668">
          <cell r="A3668">
            <v>0</v>
          </cell>
        </row>
        <row r="3669">
          <cell r="A3669">
            <v>0</v>
          </cell>
        </row>
        <row r="3670">
          <cell r="A3670">
            <v>0</v>
          </cell>
        </row>
        <row r="3671">
          <cell r="A3671">
            <v>0</v>
          </cell>
        </row>
        <row r="3672">
          <cell r="A3672">
            <v>0</v>
          </cell>
        </row>
        <row r="3673">
          <cell r="A3673">
            <v>0</v>
          </cell>
        </row>
        <row r="3674">
          <cell r="A3674">
            <v>0</v>
          </cell>
        </row>
        <row r="3675">
          <cell r="A3675">
            <v>0</v>
          </cell>
        </row>
        <row r="3676">
          <cell r="A3676">
            <v>0</v>
          </cell>
        </row>
        <row r="3677">
          <cell r="A3677">
            <v>0</v>
          </cell>
        </row>
        <row r="3678">
          <cell r="A3678">
            <v>0</v>
          </cell>
        </row>
        <row r="3679">
          <cell r="A3679">
            <v>0</v>
          </cell>
        </row>
        <row r="3680">
          <cell r="A3680">
            <v>0</v>
          </cell>
        </row>
        <row r="3681">
          <cell r="A3681">
            <v>0</v>
          </cell>
        </row>
        <row r="3682">
          <cell r="A3682">
            <v>0</v>
          </cell>
        </row>
        <row r="3683">
          <cell r="A3683">
            <v>0</v>
          </cell>
        </row>
        <row r="3684">
          <cell r="A3684">
            <v>0</v>
          </cell>
        </row>
        <row r="3685">
          <cell r="A3685">
            <v>0</v>
          </cell>
        </row>
        <row r="3686">
          <cell r="A3686">
            <v>0</v>
          </cell>
        </row>
        <row r="3687">
          <cell r="A3687">
            <v>0</v>
          </cell>
        </row>
        <row r="3688">
          <cell r="A3688">
            <v>0</v>
          </cell>
        </row>
        <row r="3689">
          <cell r="A3689">
            <v>0</v>
          </cell>
        </row>
        <row r="3690">
          <cell r="A3690">
            <v>0</v>
          </cell>
        </row>
        <row r="3691">
          <cell r="A3691">
            <v>0</v>
          </cell>
        </row>
        <row r="3692">
          <cell r="A3692">
            <v>0</v>
          </cell>
        </row>
        <row r="3693">
          <cell r="A3693">
            <v>0</v>
          </cell>
        </row>
        <row r="3694">
          <cell r="A3694">
            <v>0</v>
          </cell>
        </row>
        <row r="3695">
          <cell r="A3695">
            <v>0</v>
          </cell>
        </row>
        <row r="3696">
          <cell r="A3696">
            <v>0</v>
          </cell>
        </row>
        <row r="3697">
          <cell r="A3697">
            <v>0</v>
          </cell>
        </row>
        <row r="3698">
          <cell r="A3698">
            <v>0</v>
          </cell>
        </row>
        <row r="3699">
          <cell r="A3699">
            <v>0</v>
          </cell>
        </row>
        <row r="3700">
          <cell r="A3700">
            <v>0</v>
          </cell>
        </row>
        <row r="3701">
          <cell r="A3701">
            <v>0</v>
          </cell>
        </row>
        <row r="3702">
          <cell r="A3702">
            <v>0</v>
          </cell>
        </row>
        <row r="3703">
          <cell r="A3703">
            <v>0</v>
          </cell>
        </row>
        <row r="3704">
          <cell r="A3704">
            <v>0</v>
          </cell>
        </row>
        <row r="3705">
          <cell r="A3705">
            <v>0</v>
          </cell>
        </row>
        <row r="3706">
          <cell r="A3706">
            <v>0</v>
          </cell>
        </row>
        <row r="3707">
          <cell r="A3707">
            <v>0</v>
          </cell>
        </row>
        <row r="3708">
          <cell r="A3708">
            <v>0</v>
          </cell>
        </row>
        <row r="3709">
          <cell r="A3709">
            <v>0</v>
          </cell>
        </row>
        <row r="3710">
          <cell r="A3710">
            <v>0</v>
          </cell>
        </row>
        <row r="3711">
          <cell r="A3711">
            <v>0</v>
          </cell>
        </row>
        <row r="3712">
          <cell r="A3712">
            <v>0</v>
          </cell>
        </row>
        <row r="3713">
          <cell r="A3713">
            <v>0</v>
          </cell>
        </row>
        <row r="3714">
          <cell r="A3714">
            <v>0</v>
          </cell>
        </row>
        <row r="3715">
          <cell r="A3715">
            <v>0</v>
          </cell>
        </row>
        <row r="3716">
          <cell r="A3716">
            <v>0</v>
          </cell>
        </row>
        <row r="3717">
          <cell r="A3717">
            <v>0</v>
          </cell>
        </row>
        <row r="3718">
          <cell r="A3718">
            <v>0</v>
          </cell>
        </row>
        <row r="3719">
          <cell r="A3719">
            <v>0</v>
          </cell>
        </row>
        <row r="3720">
          <cell r="A3720">
            <v>0</v>
          </cell>
        </row>
        <row r="3721">
          <cell r="A3721">
            <v>0</v>
          </cell>
        </row>
        <row r="3722">
          <cell r="A3722">
            <v>0</v>
          </cell>
        </row>
        <row r="3723">
          <cell r="A3723">
            <v>0</v>
          </cell>
        </row>
        <row r="3724">
          <cell r="A3724">
            <v>0</v>
          </cell>
        </row>
        <row r="3725">
          <cell r="A3725">
            <v>0</v>
          </cell>
        </row>
        <row r="3726">
          <cell r="A3726">
            <v>0</v>
          </cell>
        </row>
        <row r="3727">
          <cell r="A3727">
            <v>0</v>
          </cell>
        </row>
        <row r="3728">
          <cell r="A3728">
            <v>0</v>
          </cell>
        </row>
        <row r="3729">
          <cell r="A3729">
            <v>0</v>
          </cell>
        </row>
        <row r="3730">
          <cell r="A3730">
            <v>0</v>
          </cell>
        </row>
        <row r="3731">
          <cell r="A3731">
            <v>0</v>
          </cell>
        </row>
        <row r="3732">
          <cell r="A3732">
            <v>0</v>
          </cell>
        </row>
        <row r="3733">
          <cell r="A3733">
            <v>0</v>
          </cell>
        </row>
        <row r="3734">
          <cell r="A3734">
            <v>0</v>
          </cell>
        </row>
        <row r="3735">
          <cell r="A3735">
            <v>0</v>
          </cell>
        </row>
        <row r="3736">
          <cell r="A3736">
            <v>0</v>
          </cell>
        </row>
        <row r="3737">
          <cell r="A3737">
            <v>0</v>
          </cell>
        </row>
        <row r="3738">
          <cell r="A3738">
            <v>0</v>
          </cell>
        </row>
        <row r="3739">
          <cell r="A3739">
            <v>0</v>
          </cell>
        </row>
        <row r="3740">
          <cell r="A3740">
            <v>0</v>
          </cell>
        </row>
        <row r="3741">
          <cell r="A3741">
            <v>0</v>
          </cell>
        </row>
        <row r="3742">
          <cell r="A3742">
            <v>0</v>
          </cell>
        </row>
        <row r="3743">
          <cell r="A3743">
            <v>0</v>
          </cell>
        </row>
        <row r="3744">
          <cell r="A3744">
            <v>0</v>
          </cell>
        </row>
        <row r="3745">
          <cell r="A3745">
            <v>0</v>
          </cell>
        </row>
        <row r="3746">
          <cell r="A3746">
            <v>0</v>
          </cell>
        </row>
        <row r="3747">
          <cell r="A3747">
            <v>0</v>
          </cell>
        </row>
        <row r="3748">
          <cell r="A3748">
            <v>0</v>
          </cell>
        </row>
        <row r="3749">
          <cell r="A3749">
            <v>0</v>
          </cell>
        </row>
        <row r="3750">
          <cell r="A3750">
            <v>0</v>
          </cell>
        </row>
        <row r="3751">
          <cell r="A3751">
            <v>0</v>
          </cell>
        </row>
        <row r="3752">
          <cell r="A3752">
            <v>0</v>
          </cell>
        </row>
        <row r="3753">
          <cell r="A3753">
            <v>0</v>
          </cell>
        </row>
        <row r="3754">
          <cell r="A3754">
            <v>0</v>
          </cell>
        </row>
        <row r="3755">
          <cell r="A3755">
            <v>0</v>
          </cell>
        </row>
        <row r="3756">
          <cell r="A3756">
            <v>0</v>
          </cell>
        </row>
        <row r="3757">
          <cell r="A3757">
            <v>0</v>
          </cell>
        </row>
        <row r="3758">
          <cell r="A3758">
            <v>0</v>
          </cell>
        </row>
        <row r="3759">
          <cell r="A3759">
            <v>0</v>
          </cell>
        </row>
        <row r="3760">
          <cell r="A3760">
            <v>0</v>
          </cell>
        </row>
        <row r="3761">
          <cell r="A3761">
            <v>0</v>
          </cell>
        </row>
        <row r="3762">
          <cell r="A3762">
            <v>0</v>
          </cell>
        </row>
        <row r="3763">
          <cell r="A3763">
            <v>0</v>
          </cell>
        </row>
        <row r="3764">
          <cell r="A3764">
            <v>0</v>
          </cell>
        </row>
        <row r="3765">
          <cell r="A3765">
            <v>0</v>
          </cell>
        </row>
        <row r="3766">
          <cell r="A3766">
            <v>0</v>
          </cell>
        </row>
        <row r="3767">
          <cell r="A3767">
            <v>0</v>
          </cell>
        </row>
        <row r="3768">
          <cell r="A3768">
            <v>0</v>
          </cell>
        </row>
        <row r="3769">
          <cell r="A3769">
            <v>0</v>
          </cell>
        </row>
        <row r="3770">
          <cell r="A3770">
            <v>0</v>
          </cell>
        </row>
        <row r="3771">
          <cell r="A3771">
            <v>0</v>
          </cell>
        </row>
        <row r="3772">
          <cell r="A3772">
            <v>0</v>
          </cell>
        </row>
        <row r="3773">
          <cell r="A3773">
            <v>0</v>
          </cell>
        </row>
        <row r="3774">
          <cell r="A3774">
            <v>0</v>
          </cell>
        </row>
        <row r="3775">
          <cell r="A3775">
            <v>0</v>
          </cell>
        </row>
        <row r="3776">
          <cell r="A3776">
            <v>0</v>
          </cell>
        </row>
        <row r="3777">
          <cell r="A3777">
            <v>0</v>
          </cell>
        </row>
        <row r="3778">
          <cell r="A3778">
            <v>0</v>
          </cell>
        </row>
        <row r="3779">
          <cell r="A3779">
            <v>0</v>
          </cell>
        </row>
        <row r="3780">
          <cell r="A3780">
            <v>0</v>
          </cell>
        </row>
        <row r="3781">
          <cell r="A3781">
            <v>0</v>
          </cell>
        </row>
        <row r="3782">
          <cell r="A3782">
            <v>0</v>
          </cell>
        </row>
        <row r="3783">
          <cell r="A3783">
            <v>0</v>
          </cell>
        </row>
        <row r="3784">
          <cell r="A3784">
            <v>0</v>
          </cell>
        </row>
        <row r="3785">
          <cell r="A3785">
            <v>0</v>
          </cell>
        </row>
        <row r="3786">
          <cell r="A3786">
            <v>0</v>
          </cell>
        </row>
        <row r="3787">
          <cell r="A3787">
            <v>0</v>
          </cell>
        </row>
        <row r="3788">
          <cell r="A3788">
            <v>0</v>
          </cell>
        </row>
        <row r="3789">
          <cell r="A3789">
            <v>0</v>
          </cell>
        </row>
        <row r="3790">
          <cell r="A3790">
            <v>0</v>
          </cell>
        </row>
        <row r="3791">
          <cell r="A3791">
            <v>0</v>
          </cell>
        </row>
        <row r="3792">
          <cell r="A3792">
            <v>0</v>
          </cell>
        </row>
        <row r="3793">
          <cell r="A3793">
            <v>0</v>
          </cell>
        </row>
        <row r="3794">
          <cell r="A3794">
            <v>0</v>
          </cell>
        </row>
        <row r="3795">
          <cell r="A3795">
            <v>0</v>
          </cell>
        </row>
        <row r="3796">
          <cell r="A3796">
            <v>0</v>
          </cell>
        </row>
        <row r="3797">
          <cell r="A3797">
            <v>0</v>
          </cell>
        </row>
        <row r="3798">
          <cell r="A3798">
            <v>0</v>
          </cell>
        </row>
        <row r="3799">
          <cell r="A3799">
            <v>0</v>
          </cell>
        </row>
        <row r="3800">
          <cell r="A3800">
            <v>0</v>
          </cell>
        </row>
        <row r="3801">
          <cell r="A3801">
            <v>0</v>
          </cell>
        </row>
        <row r="3802">
          <cell r="A3802">
            <v>0</v>
          </cell>
        </row>
        <row r="3803">
          <cell r="A3803">
            <v>0</v>
          </cell>
        </row>
        <row r="3804">
          <cell r="A3804">
            <v>0</v>
          </cell>
        </row>
        <row r="3805">
          <cell r="A3805">
            <v>0</v>
          </cell>
        </row>
        <row r="3806">
          <cell r="A3806">
            <v>0</v>
          </cell>
        </row>
        <row r="3807">
          <cell r="A3807">
            <v>0</v>
          </cell>
        </row>
        <row r="3808">
          <cell r="A3808">
            <v>0</v>
          </cell>
        </row>
        <row r="3809">
          <cell r="A3809">
            <v>0</v>
          </cell>
        </row>
        <row r="3810">
          <cell r="A3810">
            <v>0</v>
          </cell>
        </row>
        <row r="3811">
          <cell r="A3811">
            <v>0</v>
          </cell>
        </row>
        <row r="3812">
          <cell r="A3812">
            <v>0</v>
          </cell>
        </row>
        <row r="3813">
          <cell r="A3813">
            <v>0</v>
          </cell>
        </row>
        <row r="3814">
          <cell r="A3814">
            <v>0</v>
          </cell>
        </row>
        <row r="3815">
          <cell r="A3815">
            <v>0</v>
          </cell>
        </row>
        <row r="3816">
          <cell r="A3816">
            <v>0</v>
          </cell>
        </row>
        <row r="3817">
          <cell r="A3817">
            <v>0</v>
          </cell>
        </row>
        <row r="3818">
          <cell r="A3818">
            <v>0</v>
          </cell>
        </row>
        <row r="3819">
          <cell r="A3819">
            <v>0</v>
          </cell>
        </row>
        <row r="3820">
          <cell r="A3820">
            <v>0</v>
          </cell>
        </row>
        <row r="3821">
          <cell r="A3821">
            <v>0</v>
          </cell>
        </row>
        <row r="3822">
          <cell r="A3822">
            <v>0</v>
          </cell>
        </row>
        <row r="3823">
          <cell r="A3823">
            <v>0</v>
          </cell>
        </row>
        <row r="3824">
          <cell r="A3824">
            <v>0</v>
          </cell>
        </row>
        <row r="3825">
          <cell r="A3825">
            <v>0</v>
          </cell>
        </row>
        <row r="3826">
          <cell r="A3826">
            <v>0</v>
          </cell>
        </row>
        <row r="3827">
          <cell r="A3827">
            <v>0</v>
          </cell>
        </row>
        <row r="3828">
          <cell r="A3828">
            <v>0</v>
          </cell>
        </row>
        <row r="3829">
          <cell r="A3829">
            <v>0</v>
          </cell>
        </row>
        <row r="3830">
          <cell r="A3830">
            <v>0</v>
          </cell>
        </row>
        <row r="3831">
          <cell r="A3831">
            <v>0</v>
          </cell>
        </row>
        <row r="3832">
          <cell r="A3832">
            <v>0</v>
          </cell>
        </row>
        <row r="3833">
          <cell r="A3833">
            <v>0</v>
          </cell>
        </row>
        <row r="3834">
          <cell r="A3834">
            <v>0</v>
          </cell>
        </row>
        <row r="3835">
          <cell r="A3835">
            <v>0</v>
          </cell>
        </row>
        <row r="3836">
          <cell r="A3836">
            <v>0</v>
          </cell>
        </row>
        <row r="3837">
          <cell r="A3837">
            <v>0</v>
          </cell>
        </row>
        <row r="3838">
          <cell r="A3838">
            <v>0</v>
          </cell>
        </row>
        <row r="3839">
          <cell r="A3839">
            <v>0</v>
          </cell>
        </row>
        <row r="3840">
          <cell r="A3840">
            <v>0</v>
          </cell>
        </row>
        <row r="3841">
          <cell r="A3841">
            <v>0</v>
          </cell>
        </row>
        <row r="3842">
          <cell r="A3842">
            <v>0</v>
          </cell>
        </row>
        <row r="3843">
          <cell r="A3843">
            <v>0</v>
          </cell>
        </row>
        <row r="3844">
          <cell r="A3844">
            <v>0</v>
          </cell>
        </row>
        <row r="3845">
          <cell r="A3845">
            <v>0</v>
          </cell>
        </row>
        <row r="3846">
          <cell r="A3846">
            <v>0</v>
          </cell>
        </row>
        <row r="3847">
          <cell r="A3847">
            <v>0</v>
          </cell>
        </row>
        <row r="3848">
          <cell r="A3848">
            <v>0</v>
          </cell>
        </row>
        <row r="3849">
          <cell r="A3849">
            <v>0</v>
          </cell>
        </row>
        <row r="3850">
          <cell r="A3850">
            <v>0</v>
          </cell>
        </row>
        <row r="3851">
          <cell r="A3851">
            <v>0</v>
          </cell>
        </row>
        <row r="3852">
          <cell r="A3852">
            <v>0</v>
          </cell>
        </row>
        <row r="3853">
          <cell r="A3853">
            <v>0</v>
          </cell>
        </row>
        <row r="3854">
          <cell r="A3854">
            <v>0</v>
          </cell>
        </row>
        <row r="3855">
          <cell r="A3855">
            <v>0</v>
          </cell>
        </row>
        <row r="3856">
          <cell r="A3856">
            <v>0</v>
          </cell>
        </row>
        <row r="3857">
          <cell r="A3857">
            <v>0</v>
          </cell>
        </row>
        <row r="3858">
          <cell r="A3858">
            <v>0</v>
          </cell>
        </row>
        <row r="3859">
          <cell r="A3859">
            <v>0</v>
          </cell>
        </row>
        <row r="3860">
          <cell r="A3860">
            <v>0</v>
          </cell>
        </row>
        <row r="3861">
          <cell r="A3861">
            <v>0</v>
          </cell>
        </row>
        <row r="3862">
          <cell r="A3862">
            <v>0</v>
          </cell>
        </row>
        <row r="3863">
          <cell r="A3863">
            <v>0</v>
          </cell>
        </row>
        <row r="3864">
          <cell r="A3864">
            <v>0</v>
          </cell>
        </row>
        <row r="3865">
          <cell r="A3865">
            <v>0</v>
          </cell>
        </row>
        <row r="3866">
          <cell r="A3866">
            <v>0</v>
          </cell>
        </row>
        <row r="3867">
          <cell r="A3867">
            <v>0</v>
          </cell>
        </row>
        <row r="3868">
          <cell r="A3868">
            <v>0</v>
          </cell>
        </row>
        <row r="3869">
          <cell r="A3869">
            <v>0</v>
          </cell>
        </row>
        <row r="3870">
          <cell r="A3870">
            <v>0</v>
          </cell>
        </row>
        <row r="3871">
          <cell r="A3871">
            <v>0</v>
          </cell>
        </row>
        <row r="3872">
          <cell r="A3872">
            <v>0</v>
          </cell>
        </row>
        <row r="3873">
          <cell r="A3873">
            <v>0</v>
          </cell>
        </row>
        <row r="3874">
          <cell r="A3874">
            <v>0</v>
          </cell>
        </row>
        <row r="3875">
          <cell r="A3875">
            <v>0</v>
          </cell>
        </row>
        <row r="3876">
          <cell r="A3876">
            <v>0</v>
          </cell>
        </row>
        <row r="3877">
          <cell r="A3877">
            <v>0</v>
          </cell>
        </row>
        <row r="3878">
          <cell r="A3878">
            <v>0</v>
          </cell>
        </row>
        <row r="3879">
          <cell r="A3879">
            <v>0</v>
          </cell>
        </row>
        <row r="3880">
          <cell r="A3880">
            <v>0</v>
          </cell>
        </row>
        <row r="3881">
          <cell r="A3881">
            <v>0</v>
          </cell>
        </row>
        <row r="3882">
          <cell r="A3882">
            <v>0</v>
          </cell>
        </row>
        <row r="3883">
          <cell r="A3883">
            <v>0</v>
          </cell>
        </row>
        <row r="3884">
          <cell r="A3884">
            <v>0</v>
          </cell>
        </row>
        <row r="3885">
          <cell r="A3885">
            <v>0</v>
          </cell>
        </row>
        <row r="3886">
          <cell r="A3886">
            <v>0</v>
          </cell>
        </row>
        <row r="3887">
          <cell r="A3887">
            <v>0</v>
          </cell>
        </row>
        <row r="3888">
          <cell r="A3888">
            <v>0</v>
          </cell>
        </row>
        <row r="3889">
          <cell r="A3889">
            <v>0</v>
          </cell>
        </row>
        <row r="3890">
          <cell r="A3890">
            <v>0</v>
          </cell>
        </row>
        <row r="3891">
          <cell r="A3891">
            <v>0</v>
          </cell>
        </row>
        <row r="3892">
          <cell r="A3892">
            <v>0</v>
          </cell>
        </row>
        <row r="3893">
          <cell r="A3893">
            <v>0</v>
          </cell>
        </row>
        <row r="3894">
          <cell r="A3894">
            <v>0</v>
          </cell>
        </row>
        <row r="3895">
          <cell r="A3895">
            <v>0</v>
          </cell>
        </row>
        <row r="3896">
          <cell r="A3896">
            <v>0</v>
          </cell>
        </row>
        <row r="3897">
          <cell r="A3897">
            <v>0</v>
          </cell>
        </row>
        <row r="3898">
          <cell r="A3898">
            <v>0</v>
          </cell>
        </row>
        <row r="3899">
          <cell r="A3899">
            <v>0</v>
          </cell>
        </row>
        <row r="3900">
          <cell r="A3900">
            <v>0</v>
          </cell>
        </row>
        <row r="3901">
          <cell r="A3901">
            <v>0</v>
          </cell>
        </row>
        <row r="3902">
          <cell r="A3902">
            <v>0</v>
          </cell>
        </row>
        <row r="3903">
          <cell r="A3903">
            <v>0</v>
          </cell>
        </row>
        <row r="3904">
          <cell r="A3904">
            <v>0</v>
          </cell>
        </row>
        <row r="3905">
          <cell r="A3905">
            <v>0</v>
          </cell>
        </row>
        <row r="3906">
          <cell r="A3906">
            <v>0</v>
          </cell>
        </row>
        <row r="3907">
          <cell r="A3907">
            <v>0</v>
          </cell>
        </row>
        <row r="3908">
          <cell r="A3908">
            <v>0</v>
          </cell>
        </row>
        <row r="3909">
          <cell r="A3909">
            <v>0</v>
          </cell>
        </row>
        <row r="3910">
          <cell r="A3910">
            <v>0</v>
          </cell>
        </row>
        <row r="3911">
          <cell r="A3911">
            <v>0</v>
          </cell>
        </row>
        <row r="3912">
          <cell r="A3912">
            <v>0</v>
          </cell>
        </row>
        <row r="3913">
          <cell r="A3913">
            <v>0</v>
          </cell>
        </row>
        <row r="3914">
          <cell r="A3914">
            <v>0</v>
          </cell>
        </row>
        <row r="3915">
          <cell r="A3915">
            <v>0</v>
          </cell>
        </row>
        <row r="3916">
          <cell r="A3916">
            <v>0</v>
          </cell>
        </row>
        <row r="3917">
          <cell r="A3917">
            <v>0</v>
          </cell>
        </row>
        <row r="3918">
          <cell r="A3918">
            <v>0</v>
          </cell>
        </row>
        <row r="3919">
          <cell r="A3919">
            <v>0</v>
          </cell>
        </row>
        <row r="3920">
          <cell r="A3920">
            <v>0</v>
          </cell>
        </row>
        <row r="3921">
          <cell r="A3921">
            <v>0</v>
          </cell>
        </row>
        <row r="3922">
          <cell r="A3922">
            <v>0</v>
          </cell>
        </row>
        <row r="3923">
          <cell r="A3923">
            <v>0</v>
          </cell>
        </row>
        <row r="3924">
          <cell r="A3924">
            <v>0</v>
          </cell>
        </row>
        <row r="3925">
          <cell r="A3925">
            <v>0</v>
          </cell>
        </row>
        <row r="3926">
          <cell r="A3926">
            <v>0</v>
          </cell>
        </row>
        <row r="3927">
          <cell r="A3927">
            <v>0</v>
          </cell>
        </row>
        <row r="3928">
          <cell r="A3928">
            <v>0</v>
          </cell>
        </row>
        <row r="3929">
          <cell r="A3929">
            <v>0</v>
          </cell>
        </row>
        <row r="3930">
          <cell r="A3930">
            <v>0</v>
          </cell>
        </row>
        <row r="3931">
          <cell r="A3931">
            <v>0</v>
          </cell>
        </row>
        <row r="3932">
          <cell r="A3932">
            <v>0</v>
          </cell>
        </row>
        <row r="3933">
          <cell r="A3933">
            <v>0</v>
          </cell>
        </row>
        <row r="3934">
          <cell r="A3934">
            <v>0</v>
          </cell>
        </row>
        <row r="3935">
          <cell r="A3935">
            <v>0</v>
          </cell>
        </row>
        <row r="3936">
          <cell r="A3936">
            <v>0</v>
          </cell>
        </row>
        <row r="3937">
          <cell r="A3937">
            <v>0</v>
          </cell>
        </row>
        <row r="3938">
          <cell r="A3938">
            <v>0</v>
          </cell>
        </row>
        <row r="3939">
          <cell r="A3939">
            <v>0</v>
          </cell>
        </row>
        <row r="3940">
          <cell r="A3940">
            <v>0</v>
          </cell>
        </row>
        <row r="3941">
          <cell r="A3941">
            <v>0</v>
          </cell>
        </row>
        <row r="3942">
          <cell r="A3942">
            <v>0</v>
          </cell>
        </row>
        <row r="3943">
          <cell r="A3943">
            <v>0</v>
          </cell>
        </row>
        <row r="3944">
          <cell r="A3944">
            <v>0</v>
          </cell>
        </row>
        <row r="3945">
          <cell r="A3945">
            <v>0</v>
          </cell>
        </row>
        <row r="3946">
          <cell r="A3946">
            <v>0</v>
          </cell>
        </row>
        <row r="3947">
          <cell r="A3947">
            <v>0</v>
          </cell>
        </row>
        <row r="3948">
          <cell r="A3948">
            <v>0</v>
          </cell>
        </row>
        <row r="3949">
          <cell r="A3949">
            <v>0</v>
          </cell>
        </row>
        <row r="3950">
          <cell r="A3950">
            <v>0</v>
          </cell>
        </row>
        <row r="3951">
          <cell r="A3951">
            <v>0</v>
          </cell>
        </row>
        <row r="3952">
          <cell r="A3952">
            <v>0</v>
          </cell>
        </row>
        <row r="3953">
          <cell r="A3953">
            <v>0</v>
          </cell>
        </row>
        <row r="3954">
          <cell r="A3954">
            <v>0</v>
          </cell>
        </row>
        <row r="3955">
          <cell r="A3955">
            <v>0</v>
          </cell>
        </row>
        <row r="3956">
          <cell r="A3956">
            <v>0</v>
          </cell>
        </row>
        <row r="3957">
          <cell r="A3957">
            <v>0</v>
          </cell>
        </row>
        <row r="3958">
          <cell r="A3958">
            <v>0</v>
          </cell>
        </row>
        <row r="3959">
          <cell r="A3959">
            <v>0</v>
          </cell>
        </row>
        <row r="3960">
          <cell r="A3960">
            <v>0</v>
          </cell>
        </row>
        <row r="3961">
          <cell r="A3961">
            <v>0</v>
          </cell>
        </row>
        <row r="3962">
          <cell r="A3962">
            <v>0</v>
          </cell>
        </row>
        <row r="3963">
          <cell r="A3963">
            <v>0</v>
          </cell>
        </row>
        <row r="3964">
          <cell r="A3964">
            <v>0</v>
          </cell>
        </row>
        <row r="3965">
          <cell r="A3965">
            <v>0</v>
          </cell>
        </row>
        <row r="3966">
          <cell r="A3966">
            <v>0</v>
          </cell>
        </row>
        <row r="3967">
          <cell r="A3967">
            <v>0</v>
          </cell>
        </row>
        <row r="3968">
          <cell r="A3968">
            <v>0</v>
          </cell>
        </row>
        <row r="3969">
          <cell r="A3969">
            <v>0</v>
          </cell>
        </row>
        <row r="3970">
          <cell r="A3970">
            <v>0</v>
          </cell>
        </row>
        <row r="3971">
          <cell r="A3971">
            <v>0</v>
          </cell>
        </row>
        <row r="3972">
          <cell r="A3972">
            <v>0</v>
          </cell>
        </row>
        <row r="3973">
          <cell r="A3973">
            <v>0</v>
          </cell>
        </row>
        <row r="3974">
          <cell r="A3974">
            <v>0</v>
          </cell>
        </row>
        <row r="3975">
          <cell r="A3975">
            <v>0</v>
          </cell>
        </row>
        <row r="3976">
          <cell r="A3976">
            <v>0</v>
          </cell>
        </row>
        <row r="3977">
          <cell r="A3977">
            <v>0</v>
          </cell>
        </row>
        <row r="3978">
          <cell r="A3978">
            <v>0</v>
          </cell>
        </row>
        <row r="3979">
          <cell r="A3979">
            <v>0</v>
          </cell>
        </row>
        <row r="3980">
          <cell r="A3980">
            <v>0</v>
          </cell>
        </row>
        <row r="3981">
          <cell r="A3981">
            <v>0</v>
          </cell>
        </row>
        <row r="3982">
          <cell r="A3982">
            <v>0</v>
          </cell>
        </row>
        <row r="3983">
          <cell r="A3983">
            <v>0</v>
          </cell>
        </row>
        <row r="3984">
          <cell r="A3984">
            <v>0</v>
          </cell>
        </row>
        <row r="3985">
          <cell r="A3985">
            <v>0</v>
          </cell>
        </row>
        <row r="3986">
          <cell r="A3986">
            <v>0</v>
          </cell>
        </row>
        <row r="3987">
          <cell r="A3987">
            <v>0</v>
          </cell>
        </row>
        <row r="3988">
          <cell r="A3988">
            <v>0</v>
          </cell>
        </row>
        <row r="3989">
          <cell r="A3989">
            <v>0</v>
          </cell>
        </row>
        <row r="3990">
          <cell r="A3990">
            <v>0</v>
          </cell>
        </row>
        <row r="3991">
          <cell r="A3991">
            <v>0</v>
          </cell>
        </row>
        <row r="3992">
          <cell r="A3992">
            <v>0</v>
          </cell>
        </row>
        <row r="3993">
          <cell r="A3993">
            <v>0</v>
          </cell>
        </row>
        <row r="3994">
          <cell r="A3994">
            <v>0</v>
          </cell>
        </row>
        <row r="3995">
          <cell r="A3995">
            <v>0</v>
          </cell>
        </row>
        <row r="3996">
          <cell r="A3996">
            <v>0</v>
          </cell>
        </row>
        <row r="3997">
          <cell r="A3997">
            <v>0</v>
          </cell>
        </row>
        <row r="3998">
          <cell r="A3998">
            <v>0</v>
          </cell>
        </row>
        <row r="3999">
          <cell r="A3999">
            <v>0</v>
          </cell>
        </row>
        <row r="4000">
          <cell r="A4000">
            <v>0</v>
          </cell>
        </row>
        <row r="4001">
          <cell r="A4001">
            <v>0</v>
          </cell>
        </row>
        <row r="4002">
          <cell r="A4002">
            <v>0</v>
          </cell>
        </row>
        <row r="4003">
          <cell r="A4003">
            <v>0</v>
          </cell>
        </row>
        <row r="4004">
          <cell r="A4004">
            <v>0</v>
          </cell>
        </row>
        <row r="4005">
          <cell r="A4005">
            <v>0</v>
          </cell>
        </row>
        <row r="4006">
          <cell r="A4006">
            <v>0</v>
          </cell>
        </row>
        <row r="4007">
          <cell r="A4007">
            <v>0</v>
          </cell>
        </row>
        <row r="4008">
          <cell r="A4008">
            <v>0</v>
          </cell>
        </row>
        <row r="4009">
          <cell r="A4009">
            <v>0</v>
          </cell>
        </row>
        <row r="4010">
          <cell r="A4010">
            <v>0</v>
          </cell>
        </row>
        <row r="4011">
          <cell r="A4011">
            <v>0</v>
          </cell>
        </row>
        <row r="4012">
          <cell r="A4012">
            <v>0</v>
          </cell>
        </row>
        <row r="4013">
          <cell r="A4013">
            <v>0</v>
          </cell>
        </row>
        <row r="4014">
          <cell r="A4014">
            <v>0</v>
          </cell>
        </row>
        <row r="4015">
          <cell r="A4015">
            <v>0</v>
          </cell>
        </row>
        <row r="4016">
          <cell r="A4016">
            <v>0</v>
          </cell>
        </row>
        <row r="4017">
          <cell r="A4017">
            <v>0</v>
          </cell>
        </row>
        <row r="4018">
          <cell r="A4018">
            <v>0</v>
          </cell>
        </row>
        <row r="4019">
          <cell r="A4019">
            <v>0</v>
          </cell>
        </row>
        <row r="4020">
          <cell r="A4020">
            <v>0</v>
          </cell>
        </row>
        <row r="4021">
          <cell r="A4021">
            <v>0</v>
          </cell>
        </row>
        <row r="4022">
          <cell r="A4022">
            <v>0</v>
          </cell>
        </row>
        <row r="4023">
          <cell r="A4023">
            <v>0</v>
          </cell>
        </row>
        <row r="4024">
          <cell r="A4024">
            <v>0</v>
          </cell>
        </row>
        <row r="4025">
          <cell r="A4025">
            <v>0</v>
          </cell>
        </row>
        <row r="4026">
          <cell r="A4026">
            <v>0</v>
          </cell>
        </row>
        <row r="4027">
          <cell r="A4027">
            <v>0</v>
          </cell>
        </row>
        <row r="4028">
          <cell r="A4028">
            <v>0</v>
          </cell>
        </row>
        <row r="4029">
          <cell r="A4029">
            <v>0</v>
          </cell>
        </row>
        <row r="4030">
          <cell r="A4030">
            <v>0</v>
          </cell>
        </row>
        <row r="4031">
          <cell r="A4031">
            <v>0</v>
          </cell>
        </row>
        <row r="4032">
          <cell r="A4032">
            <v>0</v>
          </cell>
        </row>
        <row r="4033">
          <cell r="A4033">
            <v>0</v>
          </cell>
        </row>
        <row r="4034">
          <cell r="A4034">
            <v>0</v>
          </cell>
        </row>
        <row r="4035">
          <cell r="A4035">
            <v>0</v>
          </cell>
        </row>
        <row r="4036">
          <cell r="A4036">
            <v>0</v>
          </cell>
        </row>
        <row r="4037">
          <cell r="A4037">
            <v>0</v>
          </cell>
        </row>
        <row r="4038">
          <cell r="A4038">
            <v>0</v>
          </cell>
        </row>
        <row r="4039">
          <cell r="A4039">
            <v>0</v>
          </cell>
        </row>
        <row r="4040">
          <cell r="A4040">
            <v>0</v>
          </cell>
        </row>
        <row r="4041">
          <cell r="A4041">
            <v>0</v>
          </cell>
        </row>
        <row r="4042">
          <cell r="A4042">
            <v>0</v>
          </cell>
        </row>
        <row r="4043">
          <cell r="A4043">
            <v>0</v>
          </cell>
        </row>
        <row r="4044">
          <cell r="A4044">
            <v>0</v>
          </cell>
        </row>
        <row r="4045">
          <cell r="A4045">
            <v>0</v>
          </cell>
        </row>
        <row r="4046">
          <cell r="A4046">
            <v>0</v>
          </cell>
        </row>
        <row r="4047">
          <cell r="A4047">
            <v>0</v>
          </cell>
        </row>
        <row r="4048">
          <cell r="A4048">
            <v>0</v>
          </cell>
        </row>
        <row r="4049">
          <cell r="A4049">
            <v>0</v>
          </cell>
        </row>
        <row r="4050">
          <cell r="A4050">
            <v>0</v>
          </cell>
        </row>
        <row r="4051">
          <cell r="A4051">
            <v>0</v>
          </cell>
        </row>
        <row r="4052">
          <cell r="A4052">
            <v>0</v>
          </cell>
        </row>
        <row r="4053">
          <cell r="A4053">
            <v>0</v>
          </cell>
        </row>
        <row r="4054">
          <cell r="A4054">
            <v>0</v>
          </cell>
        </row>
        <row r="4055">
          <cell r="A4055">
            <v>0</v>
          </cell>
        </row>
        <row r="4056">
          <cell r="A4056">
            <v>0</v>
          </cell>
        </row>
        <row r="4057">
          <cell r="A4057">
            <v>0</v>
          </cell>
        </row>
        <row r="4058">
          <cell r="A4058">
            <v>0</v>
          </cell>
        </row>
        <row r="4059">
          <cell r="A4059">
            <v>0</v>
          </cell>
        </row>
        <row r="4060">
          <cell r="A4060">
            <v>0</v>
          </cell>
        </row>
        <row r="4061">
          <cell r="A4061">
            <v>0</v>
          </cell>
        </row>
        <row r="4062">
          <cell r="A4062">
            <v>0</v>
          </cell>
        </row>
        <row r="4063">
          <cell r="A4063">
            <v>0</v>
          </cell>
        </row>
        <row r="4064">
          <cell r="A4064">
            <v>0</v>
          </cell>
        </row>
        <row r="4065">
          <cell r="A4065">
            <v>0</v>
          </cell>
        </row>
        <row r="4066">
          <cell r="A4066">
            <v>0</v>
          </cell>
        </row>
        <row r="4067">
          <cell r="A4067">
            <v>0</v>
          </cell>
        </row>
        <row r="4068">
          <cell r="A4068">
            <v>0</v>
          </cell>
        </row>
        <row r="4069">
          <cell r="A4069">
            <v>0</v>
          </cell>
        </row>
        <row r="4070">
          <cell r="A4070">
            <v>0</v>
          </cell>
        </row>
        <row r="4071">
          <cell r="A4071">
            <v>0</v>
          </cell>
        </row>
        <row r="4072">
          <cell r="A4072">
            <v>0</v>
          </cell>
        </row>
        <row r="4073">
          <cell r="A4073">
            <v>0</v>
          </cell>
        </row>
        <row r="4074">
          <cell r="A4074">
            <v>0</v>
          </cell>
        </row>
        <row r="4075">
          <cell r="A4075">
            <v>0</v>
          </cell>
        </row>
        <row r="4076">
          <cell r="A4076">
            <v>0</v>
          </cell>
        </row>
        <row r="4077">
          <cell r="A4077">
            <v>0</v>
          </cell>
        </row>
        <row r="4078">
          <cell r="A4078">
            <v>0</v>
          </cell>
        </row>
        <row r="4079">
          <cell r="A4079">
            <v>0</v>
          </cell>
        </row>
        <row r="4080">
          <cell r="A4080">
            <v>0</v>
          </cell>
        </row>
        <row r="4081">
          <cell r="A4081">
            <v>0</v>
          </cell>
        </row>
        <row r="4082">
          <cell r="A4082">
            <v>0</v>
          </cell>
        </row>
        <row r="4083">
          <cell r="A4083">
            <v>0</v>
          </cell>
        </row>
        <row r="4084">
          <cell r="A4084">
            <v>0</v>
          </cell>
        </row>
        <row r="4085">
          <cell r="A4085">
            <v>0</v>
          </cell>
        </row>
        <row r="4086">
          <cell r="A4086">
            <v>0</v>
          </cell>
        </row>
        <row r="4087">
          <cell r="A4087">
            <v>0</v>
          </cell>
        </row>
        <row r="4088">
          <cell r="A4088">
            <v>0</v>
          </cell>
        </row>
        <row r="4089">
          <cell r="A4089">
            <v>0</v>
          </cell>
        </row>
        <row r="4090">
          <cell r="A4090">
            <v>0</v>
          </cell>
        </row>
        <row r="4091">
          <cell r="A4091">
            <v>0</v>
          </cell>
        </row>
        <row r="4092">
          <cell r="A4092">
            <v>0</v>
          </cell>
        </row>
        <row r="4093">
          <cell r="A4093">
            <v>0</v>
          </cell>
        </row>
        <row r="4094">
          <cell r="A4094">
            <v>0</v>
          </cell>
        </row>
        <row r="4095">
          <cell r="A4095">
            <v>0</v>
          </cell>
        </row>
        <row r="4096">
          <cell r="A4096">
            <v>0</v>
          </cell>
        </row>
        <row r="4097">
          <cell r="A4097">
            <v>0</v>
          </cell>
        </row>
        <row r="4098">
          <cell r="A4098">
            <v>0</v>
          </cell>
        </row>
        <row r="4099">
          <cell r="A4099">
            <v>0</v>
          </cell>
        </row>
        <row r="4100">
          <cell r="A4100">
            <v>0</v>
          </cell>
        </row>
        <row r="4101">
          <cell r="A4101">
            <v>0</v>
          </cell>
        </row>
        <row r="4102">
          <cell r="A4102">
            <v>0</v>
          </cell>
        </row>
        <row r="4103">
          <cell r="A4103">
            <v>0</v>
          </cell>
        </row>
        <row r="4104">
          <cell r="A4104">
            <v>0</v>
          </cell>
        </row>
        <row r="4105">
          <cell r="A4105">
            <v>0</v>
          </cell>
        </row>
        <row r="4106">
          <cell r="A4106">
            <v>0</v>
          </cell>
        </row>
        <row r="4107">
          <cell r="A4107">
            <v>0</v>
          </cell>
        </row>
        <row r="4108">
          <cell r="A4108">
            <v>0</v>
          </cell>
        </row>
        <row r="4109">
          <cell r="A4109">
            <v>0</v>
          </cell>
        </row>
        <row r="4110">
          <cell r="A4110">
            <v>0</v>
          </cell>
        </row>
        <row r="4111">
          <cell r="A4111">
            <v>0</v>
          </cell>
        </row>
        <row r="4112">
          <cell r="A4112">
            <v>0</v>
          </cell>
        </row>
        <row r="4113">
          <cell r="A4113">
            <v>0</v>
          </cell>
        </row>
        <row r="4114">
          <cell r="A4114">
            <v>0</v>
          </cell>
        </row>
        <row r="4115">
          <cell r="A4115">
            <v>0</v>
          </cell>
        </row>
        <row r="4116">
          <cell r="A4116">
            <v>0</v>
          </cell>
        </row>
        <row r="4117">
          <cell r="A4117">
            <v>0</v>
          </cell>
        </row>
        <row r="4118">
          <cell r="A4118">
            <v>0</v>
          </cell>
        </row>
        <row r="4119">
          <cell r="A4119">
            <v>0</v>
          </cell>
        </row>
        <row r="4120">
          <cell r="A4120">
            <v>0</v>
          </cell>
        </row>
        <row r="4121">
          <cell r="A4121">
            <v>0</v>
          </cell>
        </row>
        <row r="4122">
          <cell r="A4122">
            <v>0</v>
          </cell>
        </row>
        <row r="4123">
          <cell r="A4123">
            <v>0</v>
          </cell>
        </row>
        <row r="4124">
          <cell r="A4124">
            <v>0</v>
          </cell>
        </row>
        <row r="4125">
          <cell r="A4125">
            <v>0</v>
          </cell>
        </row>
        <row r="4126">
          <cell r="A4126">
            <v>0</v>
          </cell>
        </row>
        <row r="4127">
          <cell r="A4127">
            <v>0</v>
          </cell>
        </row>
        <row r="4128">
          <cell r="A4128">
            <v>0</v>
          </cell>
        </row>
        <row r="4129">
          <cell r="A4129">
            <v>0</v>
          </cell>
        </row>
        <row r="4130">
          <cell r="A4130">
            <v>0</v>
          </cell>
        </row>
        <row r="4131">
          <cell r="A4131">
            <v>0</v>
          </cell>
        </row>
        <row r="4132">
          <cell r="A4132">
            <v>0</v>
          </cell>
        </row>
        <row r="4133">
          <cell r="A4133">
            <v>0</v>
          </cell>
        </row>
        <row r="4134">
          <cell r="A4134">
            <v>0</v>
          </cell>
        </row>
        <row r="4135">
          <cell r="A4135">
            <v>0</v>
          </cell>
        </row>
        <row r="4136">
          <cell r="A4136">
            <v>0</v>
          </cell>
        </row>
        <row r="4137">
          <cell r="A4137">
            <v>0</v>
          </cell>
        </row>
        <row r="4138">
          <cell r="A4138">
            <v>0</v>
          </cell>
        </row>
        <row r="4139">
          <cell r="A4139">
            <v>0</v>
          </cell>
        </row>
        <row r="4140">
          <cell r="A4140">
            <v>0</v>
          </cell>
        </row>
        <row r="4141">
          <cell r="A4141">
            <v>0</v>
          </cell>
        </row>
        <row r="4142">
          <cell r="A4142">
            <v>0</v>
          </cell>
        </row>
        <row r="4143">
          <cell r="A4143">
            <v>0</v>
          </cell>
        </row>
        <row r="4144">
          <cell r="A4144">
            <v>0</v>
          </cell>
        </row>
        <row r="4145">
          <cell r="A4145">
            <v>0</v>
          </cell>
        </row>
        <row r="4146">
          <cell r="A4146">
            <v>0</v>
          </cell>
        </row>
        <row r="4147">
          <cell r="A4147">
            <v>0</v>
          </cell>
        </row>
        <row r="4148">
          <cell r="A4148">
            <v>0</v>
          </cell>
        </row>
        <row r="4149">
          <cell r="A4149">
            <v>0</v>
          </cell>
        </row>
        <row r="4150">
          <cell r="A4150">
            <v>0</v>
          </cell>
        </row>
        <row r="4151">
          <cell r="A4151">
            <v>0</v>
          </cell>
        </row>
        <row r="4152">
          <cell r="A4152">
            <v>0</v>
          </cell>
        </row>
        <row r="4153">
          <cell r="A4153">
            <v>0</v>
          </cell>
        </row>
        <row r="4154">
          <cell r="A4154">
            <v>0</v>
          </cell>
        </row>
        <row r="4155">
          <cell r="A4155">
            <v>0</v>
          </cell>
        </row>
        <row r="4156">
          <cell r="A4156">
            <v>0</v>
          </cell>
        </row>
        <row r="4157">
          <cell r="A4157">
            <v>0</v>
          </cell>
        </row>
        <row r="4158">
          <cell r="A4158">
            <v>0</v>
          </cell>
        </row>
        <row r="4159">
          <cell r="A4159">
            <v>0</v>
          </cell>
        </row>
        <row r="4160">
          <cell r="A4160">
            <v>0</v>
          </cell>
        </row>
        <row r="4161">
          <cell r="A4161">
            <v>0</v>
          </cell>
        </row>
        <row r="4162">
          <cell r="A4162">
            <v>0</v>
          </cell>
        </row>
        <row r="4163">
          <cell r="A4163">
            <v>0</v>
          </cell>
        </row>
        <row r="4164">
          <cell r="A4164">
            <v>0</v>
          </cell>
        </row>
        <row r="4165">
          <cell r="A4165">
            <v>0</v>
          </cell>
        </row>
        <row r="4166">
          <cell r="A4166">
            <v>0</v>
          </cell>
        </row>
        <row r="4167">
          <cell r="A4167">
            <v>0</v>
          </cell>
        </row>
        <row r="4168">
          <cell r="A4168">
            <v>0</v>
          </cell>
        </row>
        <row r="4169">
          <cell r="A4169">
            <v>0</v>
          </cell>
        </row>
        <row r="4170">
          <cell r="A4170">
            <v>0</v>
          </cell>
        </row>
        <row r="4171">
          <cell r="A4171">
            <v>0</v>
          </cell>
        </row>
        <row r="4172">
          <cell r="A4172">
            <v>0</v>
          </cell>
        </row>
        <row r="4173">
          <cell r="A4173">
            <v>0</v>
          </cell>
        </row>
        <row r="4174">
          <cell r="A4174">
            <v>0</v>
          </cell>
        </row>
        <row r="4175">
          <cell r="A4175">
            <v>0</v>
          </cell>
        </row>
        <row r="4176">
          <cell r="A4176">
            <v>0</v>
          </cell>
        </row>
        <row r="4177">
          <cell r="A4177">
            <v>0</v>
          </cell>
        </row>
        <row r="4178">
          <cell r="A4178">
            <v>0</v>
          </cell>
        </row>
        <row r="4179">
          <cell r="A4179">
            <v>0</v>
          </cell>
        </row>
        <row r="4180">
          <cell r="A4180">
            <v>0</v>
          </cell>
        </row>
        <row r="4181">
          <cell r="A4181">
            <v>0</v>
          </cell>
        </row>
        <row r="4182">
          <cell r="A4182">
            <v>0</v>
          </cell>
        </row>
        <row r="4183">
          <cell r="A4183">
            <v>0</v>
          </cell>
        </row>
        <row r="4184">
          <cell r="A4184">
            <v>0</v>
          </cell>
        </row>
        <row r="4185">
          <cell r="A4185">
            <v>0</v>
          </cell>
        </row>
        <row r="4186">
          <cell r="A4186">
            <v>0</v>
          </cell>
        </row>
        <row r="4187">
          <cell r="A4187">
            <v>0</v>
          </cell>
        </row>
        <row r="4188">
          <cell r="A4188">
            <v>0</v>
          </cell>
        </row>
        <row r="4189">
          <cell r="A4189">
            <v>0</v>
          </cell>
        </row>
        <row r="4190">
          <cell r="A4190">
            <v>0</v>
          </cell>
        </row>
        <row r="4191">
          <cell r="A4191">
            <v>0</v>
          </cell>
        </row>
        <row r="4192">
          <cell r="A4192">
            <v>0</v>
          </cell>
        </row>
        <row r="4193">
          <cell r="A4193">
            <v>0</v>
          </cell>
        </row>
        <row r="4194">
          <cell r="A4194">
            <v>0</v>
          </cell>
        </row>
        <row r="4195">
          <cell r="A4195">
            <v>0</v>
          </cell>
        </row>
        <row r="4196">
          <cell r="A4196">
            <v>0</v>
          </cell>
        </row>
        <row r="4197">
          <cell r="A4197">
            <v>0</v>
          </cell>
        </row>
        <row r="4198">
          <cell r="A4198">
            <v>0</v>
          </cell>
        </row>
        <row r="4199">
          <cell r="A4199">
            <v>0</v>
          </cell>
        </row>
        <row r="4200">
          <cell r="A4200">
            <v>0</v>
          </cell>
        </row>
        <row r="4201">
          <cell r="A4201">
            <v>0</v>
          </cell>
        </row>
        <row r="4202">
          <cell r="A4202">
            <v>0</v>
          </cell>
        </row>
        <row r="4203">
          <cell r="A4203">
            <v>0</v>
          </cell>
        </row>
        <row r="4204">
          <cell r="A4204">
            <v>0</v>
          </cell>
        </row>
        <row r="4205">
          <cell r="A4205">
            <v>0</v>
          </cell>
        </row>
        <row r="4206">
          <cell r="A4206">
            <v>0</v>
          </cell>
        </row>
        <row r="4207">
          <cell r="A4207">
            <v>0</v>
          </cell>
        </row>
        <row r="4208">
          <cell r="A4208">
            <v>0</v>
          </cell>
        </row>
        <row r="4209">
          <cell r="A4209">
            <v>0</v>
          </cell>
        </row>
        <row r="4210">
          <cell r="A4210">
            <v>0</v>
          </cell>
        </row>
        <row r="4211">
          <cell r="A4211">
            <v>0</v>
          </cell>
        </row>
        <row r="4212">
          <cell r="A4212">
            <v>0</v>
          </cell>
        </row>
        <row r="4213">
          <cell r="A4213">
            <v>0</v>
          </cell>
        </row>
        <row r="4214">
          <cell r="A4214">
            <v>0</v>
          </cell>
        </row>
        <row r="4215">
          <cell r="A4215">
            <v>0</v>
          </cell>
        </row>
        <row r="4216">
          <cell r="A4216">
            <v>0</v>
          </cell>
        </row>
        <row r="4217">
          <cell r="A4217">
            <v>0</v>
          </cell>
        </row>
        <row r="4218">
          <cell r="A4218">
            <v>0</v>
          </cell>
        </row>
        <row r="4219">
          <cell r="A4219">
            <v>0</v>
          </cell>
        </row>
        <row r="4220">
          <cell r="A4220">
            <v>0</v>
          </cell>
        </row>
        <row r="4221">
          <cell r="A4221">
            <v>0</v>
          </cell>
        </row>
        <row r="4222">
          <cell r="A4222">
            <v>0</v>
          </cell>
        </row>
        <row r="4223">
          <cell r="A4223">
            <v>0</v>
          </cell>
        </row>
        <row r="4224">
          <cell r="A4224">
            <v>0</v>
          </cell>
        </row>
        <row r="4225">
          <cell r="A4225">
            <v>0</v>
          </cell>
        </row>
        <row r="4226">
          <cell r="A4226">
            <v>0</v>
          </cell>
        </row>
        <row r="4227">
          <cell r="A4227">
            <v>0</v>
          </cell>
        </row>
        <row r="4228">
          <cell r="A4228">
            <v>0</v>
          </cell>
        </row>
        <row r="4229">
          <cell r="A4229">
            <v>0</v>
          </cell>
        </row>
        <row r="4230">
          <cell r="A4230">
            <v>0</v>
          </cell>
        </row>
        <row r="4231">
          <cell r="A4231">
            <v>0</v>
          </cell>
        </row>
        <row r="4232">
          <cell r="A4232">
            <v>0</v>
          </cell>
        </row>
        <row r="4233">
          <cell r="A4233">
            <v>0</v>
          </cell>
        </row>
        <row r="4234">
          <cell r="A4234">
            <v>0</v>
          </cell>
        </row>
        <row r="4235">
          <cell r="A4235">
            <v>0</v>
          </cell>
        </row>
        <row r="4236">
          <cell r="A4236">
            <v>0</v>
          </cell>
        </row>
        <row r="4237">
          <cell r="A4237">
            <v>0</v>
          </cell>
        </row>
        <row r="4238">
          <cell r="A4238">
            <v>0</v>
          </cell>
        </row>
        <row r="4239">
          <cell r="A4239">
            <v>0</v>
          </cell>
        </row>
        <row r="4240">
          <cell r="A4240">
            <v>0</v>
          </cell>
        </row>
        <row r="4241">
          <cell r="A4241">
            <v>0</v>
          </cell>
        </row>
        <row r="4242">
          <cell r="A4242">
            <v>0</v>
          </cell>
        </row>
        <row r="4243">
          <cell r="A4243">
            <v>0</v>
          </cell>
        </row>
        <row r="4244">
          <cell r="A4244">
            <v>0</v>
          </cell>
        </row>
        <row r="4245">
          <cell r="A4245">
            <v>0</v>
          </cell>
        </row>
        <row r="4246">
          <cell r="A4246">
            <v>0</v>
          </cell>
        </row>
        <row r="4247">
          <cell r="A4247">
            <v>0</v>
          </cell>
        </row>
        <row r="4248">
          <cell r="A4248">
            <v>0</v>
          </cell>
        </row>
        <row r="4249">
          <cell r="A4249">
            <v>0</v>
          </cell>
        </row>
        <row r="4250">
          <cell r="A4250">
            <v>0</v>
          </cell>
        </row>
        <row r="4251">
          <cell r="A4251">
            <v>0</v>
          </cell>
        </row>
        <row r="4252">
          <cell r="A4252">
            <v>0</v>
          </cell>
        </row>
        <row r="4253">
          <cell r="A4253">
            <v>0</v>
          </cell>
        </row>
        <row r="4254">
          <cell r="A4254">
            <v>0</v>
          </cell>
        </row>
        <row r="4255">
          <cell r="A4255">
            <v>0</v>
          </cell>
        </row>
        <row r="4256">
          <cell r="A4256">
            <v>0</v>
          </cell>
        </row>
        <row r="4257">
          <cell r="A4257">
            <v>0</v>
          </cell>
        </row>
        <row r="4258">
          <cell r="A4258">
            <v>0</v>
          </cell>
        </row>
        <row r="4259">
          <cell r="A4259">
            <v>0</v>
          </cell>
        </row>
        <row r="4260">
          <cell r="A4260">
            <v>0</v>
          </cell>
        </row>
        <row r="4261">
          <cell r="A4261">
            <v>0</v>
          </cell>
        </row>
        <row r="4262">
          <cell r="A4262">
            <v>0</v>
          </cell>
        </row>
        <row r="4263">
          <cell r="A4263">
            <v>0</v>
          </cell>
        </row>
        <row r="4264">
          <cell r="A4264">
            <v>0</v>
          </cell>
        </row>
        <row r="4265">
          <cell r="A4265">
            <v>0</v>
          </cell>
        </row>
        <row r="4266">
          <cell r="A4266">
            <v>0</v>
          </cell>
        </row>
        <row r="4267">
          <cell r="A4267">
            <v>0</v>
          </cell>
        </row>
        <row r="4268">
          <cell r="A4268">
            <v>0</v>
          </cell>
        </row>
        <row r="4269">
          <cell r="A4269">
            <v>0</v>
          </cell>
        </row>
        <row r="4270">
          <cell r="A4270">
            <v>0</v>
          </cell>
        </row>
        <row r="4271">
          <cell r="A4271">
            <v>0</v>
          </cell>
        </row>
        <row r="4272">
          <cell r="A4272">
            <v>0</v>
          </cell>
        </row>
        <row r="4273">
          <cell r="A4273">
            <v>0</v>
          </cell>
        </row>
        <row r="4274">
          <cell r="A4274">
            <v>0</v>
          </cell>
        </row>
        <row r="4275">
          <cell r="A4275">
            <v>0</v>
          </cell>
        </row>
        <row r="4276">
          <cell r="A4276">
            <v>0</v>
          </cell>
        </row>
        <row r="4277">
          <cell r="A4277">
            <v>0</v>
          </cell>
        </row>
        <row r="4278">
          <cell r="A4278">
            <v>0</v>
          </cell>
        </row>
        <row r="4279">
          <cell r="A4279">
            <v>0</v>
          </cell>
        </row>
        <row r="4280">
          <cell r="A4280">
            <v>0</v>
          </cell>
        </row>
        <row r="4281">
          <cell r="A4281">
            <v>0</v>
          </cell>
        </row>
        <row r="4282">
          <cell r="A4282">
            <v>0</v>
          </cell>
        </row>
        <row r="4283">
          <cell r="A4283">
            <v>0</v>
          </cell>
        </row>
        <row r="4284">
          <cell r="A4284">
            <v>0</v>
          </cell>
        </row>
        <row r="4285">
          <cell r="A4285">
            <v>0</v>
          </cell>
        </row>
        <row r="4286">
          <cell r="A4286">
            <v>0</v>
          </cell>
        </row>
        <row r="4287">
          <cell r="A4287">
            <v>0</v>
          </cell>
        </row>
        <row r="4288">
          <cell r="A4288">
            <v>0</v>
          </cell>
        </row>
        <row r="4289">
          <cell r="A4289">
            <v>0</v>
          </cell>
        </row>
        <row r="4290">
          <cell r="A4290">
            <v>0</v>
          </cell>
        </row>
        <row r="4291">
          <cell r="A4291">
            <v>0</v>
          </cell>
        </row>
        <row r="4292">
          <cell r="A4292">
            <v>0</v>
          </cell>
        </row>
        <row r="4293">
          <cell r="A4293">
            <v>0</v>
          </cell>
        </row>
        <row r="4294">
          <cell r="A4294">
            <v>0</v>
          </cell>
        </row>
        <row r="4295">
          <cell r="A4295">
            <v>0</v>
          </cell>
        </row>
        <row r="4296">
          <cell r="A4296">
            <v>0</v>
          </cell>
        </row>
        <row r="4297">
          <cell r="A4297">
            <v>0</v>
          </cell>
        </row>
        <row r="4298">
          <cell r="A4298">
            <v>0</v>
          </cell>
        </row>
        <row r="4299">
          <cell r="A4299">
            <v>0</v>
          </cell>
        </row>
        <row r="4300">
          <cell r="A4300">
            <v>0</v>
          </cell>
        </row>
        <row r="4301">
          <cell r="A4301">
            <v>0</v>
          </cell>
        </row>
        <row r="4302">
          <cell r="A4302">
            <v>0</v>
          </cell>
        </row>
        <row r="4303">
          <cell r="A4303">
            <v>0</v>
          </cell>
        </row>
        <row r="4304">
          <cell r="A4304">
            <v>0</v>
          </cell>
        </row>
        <row r="4305">
          <cell r="A4305">
            <v>0</v>
          </cell>
        </row>
        <row r="4306">
          <cell r="A4306">
            <v>0</v>
          </cell>
        </row>
        <row r="4307">
          <cell r="A4307">
            <v>0</v>
          </cell>
        </row>
        <row r="4308">
          <cell r="A4308">
            <v>0</v>
          </cell>
        </row>
        <row r="4309">
          <cell r="A4309">
            <v>0</v>
          </cell>
        </row>
        <row r="4310">
          <cell r="A4310">
            <v>0</v>
          </cell>
        </row>
        <row r="4311">
          <cell r="A4311">
            <v>0</v>
          </cell>
        </row>
        <row r="4312">
          <cell r="A4312">
            <v>0</v>
          </cell>
        </row>
        <row r="4313">
          <cell r="A4313">
            <v>0</v>
          </cell>
        </row>
        <row r="4314">
          <cell r="A4314">
            <v>0</v>
          </cell>
        </row>
        <row r="4315">
          <cell r="A4315">
            <v>0</v>
          </cell>
        </row>
        <row r="4316">
          <cell r="A4316">
            <v>0</v>
          </cell>
        </row>
        <row r="4317">
          <cell r="A4317">
            <v>0</v>
          </cell>
        </row>
        <row r="4318">
          <cell r="A4318">
            <v>0</v>
          </cell>
        </row>
        <row r="4319">
          <cell r="A4319">
            <v>0</v>
          </cell>
        </row>
        <row r="4320">
          <cell r="A4320">
            <v>0</v>
          </cell>
        </row>
        <row r="4321">
          <cell r="A4321">
            <v>0</v>
          </cell>
        </row>
        <row r="4322">
          <cell r="A4322">
            <v>0</v>
          </cell>
        </row>
        <row r="4323">
          <cell r="A4323">
            <v>0</v>
          </cell>
        </row>
        <row r="4324">
          <cell r="A4324">
            <v>0</v>
          </cell>
        </row>
        <row r="4325">
          <cell r="A4325">
            <v>0</v>
          </cell>
        </row>
        <row r="4326">
          <cell r="A4326">
            <v>0</v>
          </cell>
        </row>
        <row r="4327">
          <cell r="A4327">
            <v>0</v>
          </cell>
        </row>
        <row r="4328">
          <cell r="A4328">
            <v>0</v>
          </cell>
        </row>
        <row r="4329">
          <cell r="A4329">
            <v>0</v>
          </cell>
        </row>
        <row r="4330">
          <cell r="A4330">
            <v>0</v>
          </cell>
        </row>
        <row r="4331">
          <cell r="A4331">
            <v>0</v>
          </cell>
        </row>
        <row r="4332">
          <cell r="A4332">
            <v>0</v>
          </cell>
        </row>
        <row r="4333">
          <cell r="A4333">
            <v>0</v>
          </cell>
        </row>
        <row r="4334">
          <cell r="A4334">
            <v>0</v>
          </cell>
        </row>
        <row r="4335">
          <cell r="A4335">
            <v>0</v>
          </cell>
        </row>
        <row r="4336">
          <cell r="A4336">
            <v>0</v>
          </cell>
        </row>
        <row r="4337">
          <cell r="A4337">
            <v>0</v>
          </cell>
        </row>
        <row r="4338">
          <cell r="A4338">
            <v>0</v>
          </cell>
        </row>
        <row r="4339">
          <cell r="A4339">
            <v>0</v>
          </cell>
        </row>
        <row r="4340">
          <cell r="A4340">
            <v>0</v>
          </cell>
        </row>
        <row r="4341">
          <cell r="A4341">
            <v>0</v>
          </cell>
        </row>
        <row r="4342">
          <cell r="A4342">
            <v>0</v>
          </cell>
        </row>
        <row r="4343">
          <cell r="A4343">
            <v>0</v>
          </cell>
        </row>
        <row r="4344">
          <cell r="A4344">
            <v>0</v>
          </cell>
        </row>
        <row r="4345">
          <cell r="A4345">
            <v>0</v>
          </cell>
        </row>
        <row r="4346">
          <cell r="A4346">
            <v>0</v>
          </cell>
        </row>
        <row r="4347">
          <cell r="A4347">
            <v>0</v>
          </cell>
        </row>
        <row r="4348">
          <cell r="A4348">
            <v>0</v>
          </cell>
        </row>
        <row r="4349">
          <cell r="A4349">
            <v>0</v>
          </cell>
        </row>
        <row r="4350">
          <cell r="A4350">
            <v>0</v>
          </cell>
        </row>
        <row r="4351">
          <cell r="A4351">
            <v>0</v>
          </cell>
        </row>
        <row r="4352">
          <cell r="A4352">
            <v>0</v>
          </cell>
        </row>
        <row r="4353">
          <cell r="A4353">
            <v>0</v>
          </cell>
        </row>
        <row r="4354">
          <cell r="A4354">
            <v>0</v>
          </cell>
        </row>
        <row r="4355">
          <cell r="A4355">
            <v>0</v>
          </cell>
        </row>
        <row r="4356">
          <cell r="A4356">
            <v>0</v>
          </cell>
        </row>
        <row r="4357">
          <cell r="A4357">
            <v>0</v>
          </cell>
        </row>
        <row r="4358">
          <cell r="A4358">
            <v>0</v>
          </cell>
        </row>
        <row r="4359">
          <cell r="A4359">
            <v>0</v>
          </cell>
        </row>
        <row r="4360">
          <cell r="A4360">
            <v>0</v>
          </cell>
        </row>
        <row r="4361">
          <cell r="A4361">
            <v>0</v>
          </cell>
        </row>
        <row r="4362">
          <cell r="A4362">
            <v>0</v>
          </cell>
        </row>
        <row r="4363">
          <cell r="A4363">
            <v>0</v>
          </cell>
        </row>
        <row r="4364">
          <cell r="A4364">
            <v>0</v>
          </cell>
        </row>
        <row r="4365">
          <cell r="A4365">
            <v>0</v>
          </cell>
        </row>
        <row r="4366">
          <cell r="A4366">
            <v>0</v>
          </cell>
        </row>
        <row r="4367">
          <cell r="A4367">
            <v>0</v>
          </cell>
        </row>
        <row r="4368">
          <cell r="A4368">
            <v>0</v>
          </cell>
        </row>
        <row r="4369">
          <cell r="A4369">
            <v>0</v>
          </cell>
        </row>
        <row r="4370">
          <cell r="A4370">
            <v>0</v>
          </cell>
        </row>
        <row r="4371">
          <cell r="A4371">
            <v>0</v>
          </cell>
        </row>
        <row r="4372">
          <cell r="A4372">
            <v>0</v>
          </cell>
        </row>
        <row r="4373">
          <cell r="A4373">
            <v>0</v>
          </cell>
        </row>
        <row r="4374">
          <cell r="A4374">
            <v>0</v>
          </cell>
        </row>
        <row r="4375">
          <cell r="A4375">
            <v>0</v>
          </cell>
        </row>
        <row r="4376">
          <cell r="A4376">
            <v>0</v>
          </cell>
        </row>
        <row r="4377">
          <cell r="A4377">
            <v>0</v>
          </cell>
        </row>
        <row r="4378">
          <cell r="A4378">
            <v>0</v>
          </cell>
        </row>
        <row r="4379">
          <cell r="A4379">
            <v>0</v>
          </cell>
        </row>
        <row r="4380">
          <cell r="A4380">
            <v>0</v>
          </cell>
        </row>
        <row r="4381">
          <cell r="A4381">
            <v>0</v>
          </cell>
        </row>
        <row r="4382">
          <cell r="A4382">
            <v>0</v>
          </cell>
        </row>
        <row r="4383">
          <cell r="A4383">
            <v>0</v>
          </cell>
        </row>
        <row r="4384">
          <cell r="A4384">
            <v>0</v>
          </cell>
        </row>
        <row r="4385">
          <cell r="A4385">
            <v>0</v>
          </cell>
        </row>
        <row r="4386">
          <cell r="A4386">
            <v>0</v>
          </cell>
        </row>
        <row r="4387">
          <cell r="A4387">
            <v>0</v>
          </cell>
        </row>
        <row r="4388">
          <cell r="A4388">
            <v>0</v>
          </cell>
        </row>
        <row r="4389">
          <cell r="A4389">
            <v>0</v>
          </cell>
        </row>
        <row r="4390">
          <cell r="A4390">
            <v>0</v>
          </cell>
        </row>
        <row r="4391">
          <cell r="A4391">
            <v>0</v>
          </cell>
        </row>
        <row r="4392">
          <cell r="A4392">
            <v>0</v>
          </cell>
        </row>
        <row r="4393">
          <cell r="A4393">
            <v>0</v>
          </cell>
        </row>
        <row r="4394">
          <cell r="A4394">
            <v>0</v>
          </cell>
        </row>
        <row r="4395">
          <cell r="A4395">
            <v>0</v>
          </cell>
        </row>
        <row r="4396">
          <cell r="A4396">
            <v>0</v>
          </cell>
        </row>
        <row r="4397">
          <cell r="A4397">
            <v>0</v>
          </cell>
        </row>
        <row r="4398">
          <cell r="A4398">
            <v>0</v>
          </cell>
        </row>
        <row r="4399">
          <cell r="A4399">
            <v>0</v>
          </cell>
        </row>
        <row r="4400">
          <cell r="A4400">
            <v>0</v>
          </cell>
        </row>
        <row r="4401">
          <cell r="A4401">
            <v>0</v>
          </cell>
        </row>
        <row r="4402">
          <cell r="A4402">
            <v>0</v>
          </cell>
        </row>
        <row r="4403">
          <cell r="A4403">
            <v>0</v>
          </cell>
        </row>
        <row r="4404">
          <cell r="A4404">
            <v>0</v>
          </cell>
        </row>
        <row r="4405">
          <cell r="A4405">
            <v>0</v>
          </cell>
        </row>
        <row r="4406">
          <cell r="A4406">
            <v>0</v>
          </cell>
        </row>
        <row r="4407">
          <cell r="A4407">
            <v>0</v>
          </cell>
        </row>
        <row r="4408">
          <cell r="A4408">
            <v>0</v>
          </cell>
        </row>
        <row r="4409">
          <cell r="A4409">
            <v>0</v>
          </cell>
        </row>
        <row r="4410">
          <cell r="A4410">
            <v>0</v>
          </cell>
        </row>
        <row r="4411">
          <cell r="A4411">
            <v>0</v>
          </cell>
        </row>
        <row r="4412">
          <cell r="A4412">
            <v>0</v>
          </cell>
        </row>
        <row r="4413">
          <cell r="A4413">
            <v>0</v>
          </cell>
        </row>
        <row r="4414">
          <cell r="A4414">
            <v>0</v>
          </cell>
        </row>
        <row r="4415">
          <cell r="A4415">
            <v>0</v>
          </cell>
        </row>
        <row r="4416">
          <cell r="A4416">
            <v>0</v>
          </cell>
        </row>
        <row r="4417">
          <cell r="A4417">
            <v>0</v>
          </cell>
        </row>
        <row r="4418">
          <cell r="A4418">
            <v>0</v>
          </cell>
        </row>
        <row r="4419">
          <cell r="A4419">
            <v>0</v>
          </cell>
        </row>
        <row r="4420">
          <cell r="A4420">
            <v>0</v>
          </cell>
        </row>
        <row r="4421">
          <cell r="A4421">
            <v>0</v>
          </cell>
        </row>
        <row r="4422">
          <cell r="A4422">
            <v>0</v>
          </cell>
        </row>
        <row r="4423">
          <cell r="A4423">
            <v>0</v>
          </cell>
        </row>
        <row r="4424">
          <cell r="A4424">
            <v>0</v>
          </cell>
        </row>
        <row r="4425">
          <cell r="A4425">
            <v>0</v>
          </cell>
        </row>
        <row r="4426">
          <cell r="A4426">
            <v>0</v>
          </cell>
        </row>
        <row r="4427">
          <cell r="A4427">
            <v>0</v>
          </cell>
        </row>
        <row r="4428">
          <cell r="A4428">
            <v>0</v>
          </cell>
        </row>
        <row r="4429">
          <cell r="A4429">
            <v>0</v>
          </cell>
        </row>
        <row r="4430">
          <cell r="A4430">
            <v>0</v>
          </cell>
        </row>
        <row r="4431">
          <cell r="A4431">
            <v>0</v>
          </cell>
        </row>
        <row r="4432">
          <cell r="A4432">
            <v>0</v>
          </cell>
        </row>
        <row r="4433">
          <cell r="A4433">
            <v>0</v>
          </cell>
        </row>
        <row r="4434">
          <cell r="A4434">
            <v>0</v>
          </cell>
        </row>
        <row r="4435">
          <cell r="A4435">
            <v>0</v>
          </cell>
        </row>
        <row r="4436">
          <cell r="A4436">
            <v>0</v>
          </cell>
        </row>
        <row r="4437">
          <cell r="A4437">
            <v>0</v>
          </cell>
        </row>
        <row r="4438">
          <cell r="A4438">
            <v>0</v>
          </cell>
        </row>
        <row r="4439">
          <cell r="A4439">
            <v>0</v>
          </cell>
        </row>
        <row r="4440">
          <cell r="A4440">
            <v>0</v>
          </cell>
        </row>
        <row r="4441">
          <cell r="A4441">
            <v>0</v>
          </cell>
        </row>
        <row r="4442">
          <cell r="A4442">
            <v>0</v>
          </cell>
        </row>
        <row r="4443">
          <cell r="A4443">
            <v>0</v>
          </cell>
        </row>
        <row r="4444">
          <cell r="A4444">
            <v>0</v>
          </cell>
        </row>
        <row r="4445">
          <cell r="A4445">
            <v>0</v>
          </cell>
        </row>
        <row r="4446">
          <cell r="A4446">
            <v>0</v>
          </cell>
        </row>
        <row r="4447">
          <cell r="A4447">
            <v>0</v>
          </cell>
        </row>
        <row r="4448">
          <cell r="A4448">
            <v>0</v>
          </cell>
        </row>
        <row r="4449">
          <cell r="A4449">
            <v>0</v>
          </cell>
        </row>
        <row r="4450">
          <cell r="A4450">
            <v>0</v>
          </cell>
        </row>
        <row r="4451">
          <cell r="A4451">
            <v>0</v>
          </cell>
        </row>
        <row r="4452">
          <cell r="A4452">
            <v>0</v>
          </cell>
        </row>
        <row r="4453">
          <cell r="A4453">
            <v>0</v>
          </cell>
        </row>
        <row r="4454">
          <cell r="A4454">
            <v>0</v>
          </cell>
        </row>
        <row r="4455">
          <cell r="A4455">
            <v>0</v>
          </cell>
        </row>
        <row r="4456">
          <cell r="A4456">
            <v>0</v>
          </cell>
        </row>
        <row r="4457">
          <cell r="A4457">
            <v>0</v>
          </cell>
        </row>
        <row r="4458">
          <cell r="A4458">
            <v>0</v>
          </cell>
        </row>
        <row r="4459">
          <cell r="A4459">
            <v>0</v>
          </cell>
        </row>
        <row r="4460">
          <cell r="A4460">
            <v>0</v>
          </cell>
        </row>
        <row r="4461">
          <cell r="A4461">
            <v>0</v>
          </cell>
        </row>
        <row r="4462">
          <cell r="A4462">
            <v>0</v>
          </cell>
        </row>
        <row r="4463">
          <cell r="A4463">
            <v>0</v>
          </cell>
        </row>
        <row r="4464">
          <cell r="A4464">
            <v>0</v>
          </cell>
        </row>
        <row r="4465">
          <cell r="A4465">
            <v>0</v>
          </cell>
        </row>
        <row r="4466">
          <cell r="A4466">
            <v>0</v>
          </cell>
        </row>
        <row r="4467">
          <cell r="A4467">
            <v>0</v>
          </cell>
        </row>
        <row r="4468">
          <cell r="A4468">
            <v>0</v>
          </cell>
        </row>
        <row r="4469">
          <cell r="A4469">
            <v>0</v>
          </cell>
        </row>
        <row r="4470">
          <cell r="A4470">
            <v>0</v>
          </cell>
        </row>
        <row r="4471">
          <cell r="A4471">
            <v>0</v>
          </cell>
        </row>
        <row r="4472">
          <cell r="A4472">
            <v>0</v>
          </cell>
        </row>
        <row r="4473">
          <cell r="A4473">
            <v>0</v>
          </cell>
        </row>
        <row r="4474">
          <cell r="A4474">
            <v>0</v>
          </cell>
        </row>
        <row r="4475">
          <cell r="A4475">
            <v>0</v>
          </cell>
        </row>
        <row r="4476">
          <cell r="A4476">
            <v>0</v>
          </cell>
        </row>
        <row r="4477">
          <cell r="A4477">
            <v>0</v>
          </cell>
        </row>
        <row r="4478">
          <cell r="A4478">
            <v>0</v>
          </cell>
        </row>
        <row r="4479">
          <cell r="A4479">
            <v>0</v>
          </cell>
        </row>
        <row r="4480">
          <cell r="A4480">
            <v>0</v>
          </cell>
        </row>
        <row r="4481">
          <cell r="A4481">
            <v>0</v>
          </cell>
        </row>
        <row r="4482">
          <cell r="A4482">
            <v>0</v>
          </cell>
        </row>
        <row r="4483">
          <cell r="A4483">
            <v>0</v>
          </cell>
        </row>
        <row r="4484">
          <cell r="A4484">
            <v>0</v>
          </cell>
        </row>
        <row r="4485">
          <cell r="A4485">
            <v>0</v>
          </cell>
        </row>
        <row r="4486">
          <cell r="A4486">
            <v>0</v>
          </cell>
        </row>
        <row r="4487">
          <cell r="A4487">
            <v>0</v>
          </cell>
        </row>
        <row r="4488">
          <cell r="A4488">
            <v>0</v>
          </cell>
        </row>
        <row r="4489">
          <cell r="A4489">
            <v>0</v>
          </cell>
        </row>
        <row r="4490">
          <cell r="A4490">
            <v>0</v>
          </cell>
        </row>
        <row r="4491">
          <cell r="A4491">
            <v>0</v>
          </cell>
        </row>
        <row r="4492">
          <cell r="A4492">
            <v>0</v>
          </cell>
        </row>
        <row r="4493">
          <cell r="A4493">
            <v>0</v>
          </cell>
        </row>
        <row r="4494">
          <cell r="A4494">
            <v>0</v>
          </cell>
        </row>
        <row r="4495">
          <cell r="A4495">
            <v>0</v>
          </cell>
        </row>
        <row r="4496">
          <cell r="A4496">
            <v>0</v>
          </cell>
        </row>
        <row r="4497">
          <cell r="A4497">
            <v>0</v>
          </cell>
        </row>
        <row r="4498">
          <cell r="A4498">
            <v>0</v>
          </cell>
        </row>
        <row r="4499">
          <cell r="A4499">
            <v>0</v>
          </cell>
        </row>
        <row r="4500">
          <cell r="A4500">
            <v>0</v>
          </cell>
        </row>
        <row r="4501">
          <cell r="A4501">
            <v>0</v>
          </cell>
        </row>
        <row r="4502">
          <cell r="A4502">
            <v>0</v>
          </cell>
        </row>
        <row r="4503">
          <cell r="A4503">
            <v>0</v>
          </cell>
        </row>
        <row r="4504">
          <cell r="A4504">
            <v>0</v>
          </cell>
        </row>
        <row r="4505">
          <cell r="A4505">
            <v>0</v>
          </cell>
        </row>
        <row r="4506">
          <cell r="A4506">
            <v>0</v>
          </cell>
        </row>
        <row r="4507">
          <cell r="A4507">
            <v>0</v>
          </cell>
        </row>
        <row r="4508">
          <cell r="A4508">
            <v>0</v>
          </cell>
        </row>
        <row r="4509">
          <cell r="A4509">
            <v>0</v>
          </cell>
        </row>
        <row r="4510">
          <cell r="A4510">
            <v>0</v>
          </cell>
        </row>
        <row r="4511">
          <cell r="A4511">
            <v>0</v>
          </cell>
        </row>
        <row r="4512">
          <cell r="A4512">
            <v>0</v>
          </cell>
        </row>
        <row r="4513">
          <cell r="A4513">
            <v>0</v>
          </cell>
        </row>
        <row r="4514">
          <cell r="A4514">
            <v>0</v>
          </cell>
        </row>
        <row r="4515">
          <cell r="A4515">
            <v>0</v>
          </cell>
        </row>
        <row r="4516">
          <cell r="A4516">
            <v>0</v>
          </cell>
        </row>
        <row r="4517">
          <cell r="A4517">
            <v>0</v>
          </cell>
        </row>
        <row r="4518">
          <cell r="A4518">
            <v>0</v>
          </cell>
        </row>
        <row r="4519">
          <cell r="A4519">
            <v>0</v>
          </cell>
        </row>
        <row r="4520">
          <cell r="A4520">
            <v>0</v>
          </cell>
        </row>
        <row r="4521">
          <cell r="A4521">
            <v>0</v>
          </cell>
        </row>
        <row r="4522">
          <cell r="A4522">
            <v>0</v>
          </cell>
        </row>
        <row r="4523">
          <cell r="A4523">
            <v>0</v>
          </cell>
        </row>
        <row r="4524">
          <cell r="A4524">
            <v>0</v>
          </cell>
        </row>
        <row r="4525">
          <cell r="A4525">
            <v>0</v>
          </cell>
        </row>
        <row r="4526">
          <cell r="A4526">
            <v>0</v>
          </cell>
        </row>
        <row r="4527">
          <cell r="A4527">
            <v>0</v>
          </cell>
        </row>
        <row r="4528">
          <cell r="A4528">
            <v>0</v>
          </cell>
        </row>
        <row r="4529">
          <cell r="A4529">
            <v>0</v>
          </cell>
        </row>
        <row r="4530">
          <cell r="A4530">
            <v>0</v>
          </cell>
        </row>
        <row r="4531">
          <cell r="A4531">
            <v>0</v>
          </cell>
        </row>
        <row r="4532">
          <cell r="A4532">
            <v>0</v>
          </cell>
        </row>
        <row r="4533">
          <cell r="A4533">
            <v>0</v>
          </cell>
        </row>
        <row r="4534">
          <cell r="A4534">
            <v>0</v>
          </cell>
        </row>
        <row r="4535">
          <cell r="A4535">
            <v>0</v>
          </cell>
        </row>
        <row r="4536">
          <cell r="A4536">
            <v>0</v>
          </cell>
        </row>
        <row r="4537">
          <cell r="A4537">
            <v>0</v>
          </cell>
        </row>
        <row r="4538">
          <cell r="A4538">
            <v>0</v>
          </cell>
        </row>
        <row r="4539">
          <cell r="A4539">
            <v>0</v>
          </cell>
        </row>
        <row r="4540">
          <cell r="A4540">
            <v>0</v>
          </cell>
        </row>
        <row r="4541">
          <cell r="A4541">
            <v>0</v>
          </cell>
        </row>
        <row r="4542">
          <cell r="A4542">
            <v>0</v>
          </cell>
        </row>
        <row r="4543">
          <cell r="A4543">
            <v>0</v>
          </cell>
        </row>
        <row r="4544">
          <cell r="A4544">
            <v>0</v>
          </cell>
        </row>
        <row r="4545">
          <cell r="A4545">
            <v>0</v>
          </cell>
        </row>
        <row r="4546">
          <cell r="A4546">
            <v>0</v>
          </cell>
        </row>
        <row r="4547">
          <cell r="A4547">
            <v>0</v>
          </cell>
        </row>
        <row r="4548">
          <cell r="A4548">
            <v>0</v>
          </cell>
        </row>
        <row r="4549">
          <cell r="A4549">
            <v>0</v>
          </cell>
        </row>
        <row r="4550">
          <cell r="A4550">
            <v>0</v>
          </cell>
        </row>
        <row r="4551">
          <cell r="A4551">
            <v>0</v>
          </cell>
        </row>
        <row r="4552">
          <cell r="A4552">
            <v>0</v>
          </cell>
        </row>
        <row r="4553">
          <cell r="A4553">
            <v>0</v>
          </cell>
        </row>
        <row r="4554">
          <cell r="A4554">
            <v>0</v>
          </cell>
        </row>
        <row r="4555">
          <cell r="A4555">
            <v>0</v>
          </cell>
        </row>
        <row r="4556">
          <cell r="A4556">
            <v>0</v>
          </cell>
        </row>
        <row r="4557">
          <cell r="A4557">
            <v>0</v>
          </cell>
        </row>
        <row r="4558">
          <cell r="A4558">
            <v>0</v>
          </cell>
        </row>
        <row r="4559">
          <cell r="A4559">
            <v>0</v>
          </cell>
        </row>
        <row r="4560">
          <cell r="A4560">
            <v>0</v>
          </cell>
        </row>
        <row r="4561">
          <cell r="A4561">
            <v>0</v>
          </cell>
        </row>
        <row r="4562">
          <cell r="A4562">
            <v>0</v>
          </cell>
        </row>
        <row r="4563">
          <cell r="A4563">
            <v>0</v>
          </cell>
        </row>
        <row r="4564">
          <cell r="A4564">
            <v>0</v>
          </cell>
        </row>
        <row r="4565">
          <cell r="A4565">
            <v>0</v>
          </cell>
        </row>
        <row r="4566">
          <cell r="A4566">
            <v>0</v>
          </cell>
        </row>
        <row r="4567">
          <cell r="A4567">
            <v>0</v>
          </cell>
        </row>
        <row r="4568">
          <cell r="A4568">
            <v>0</v>
          </cell>
        </row>
        <row r="4569">
          <cell r="A4569">
            <v>0</v>
          </cell>
        </row>
        <row r="4570">
          <cell r="A4570">
            <v>0</v>
          </cell>
        </row>
        <row r="4571">
          <cell r="A4571">
            <v>0</v>
          </cell>
        </row>
        <row r="4572">
          <cell r="A4572">
            <v>0</v>
          </cell>
        </row>
        <row r="4573">
          <cell r="A4573">
            <v>0</v>
          </cell>
        </row>
        <row r="4574">
          <cell r="A4574">
            <v>0</v>
          </cell>
        </row>
        <row r="4575">
          <cell r="A4575">
            <v>0</v>
          </cell>
        </row>
        <row r="4576">
          <cell r="A4576">
            <v>0</v>
          </cell>
        </row>
        <row r="4577">
          <cell r="A4577">
            <v>0</v>
          </cell>
        </row>
        <row r="4578">
          <cell r="A4578">
            <v>0</v>
          </cell>
        </row>
        <row r="4579">
          <cell r="A4579">
            <v>0</v>
          </cell>
        </row>
        <row r="4580">
          <cell r="A4580">
            <v>0</v>
          </cell>
        </row>
        <row r="4581">
          <cell r="A4581">
            <v>0</v>
          </cell>
        </row>
        <row r="4582">
          <cell r="A4582">
            <v>0</v>
          </cell>
        </row>
        <row r="4583">
          <cell r="A4583">
            <v>0</v>
          </cell>
        </row>
        <row r="4584">
          <cell r="A4584">
            <v>0</v>
          </cell>
        </row>
        <row r="4585">
          <cell r="A4585">
            <v>0</v>
          </cell>
        </row>
        <row r="4586">
          <cell r="A4586">
            <v>0</v>
          </cell>
        </row>
        <row r="4587">
          <cell r="A4587">
            <v>0</v>
          </cell>
        </row>
        <row r="4588">
          <cell r="A4588">
            <v>0</v>
          </cell>
        </row>
        <row r="4589">
          <cell r="A4589">
            <v>0</v>
          </cell>
        </row>
        <row r="4590">
          <cell r="A4590">
            <v>0</v>
          </cell>
        </row>
        <row r="4591">
          <cell r="A4591">
            <v>0</v>
          </cell>
        </row>
        <row r="4592">
          <cell r="A4592">
            <v>0</v>
          </cell>
        </row>
        <row r="4593">
          <cell r="A4593">
            <v>0</v>
          </cell>
        </row>
        <row r="4594">
          <cell r="A4594">
            <v>0</v>
          </cell>
        </row>
        <row r="4595">
          <cell r="A4595">
            <v>0</v>
          </cell>
        </row>
        <row r="4596">
          <cell r="A4596">
            <v>0</v>
          </cell>
        </row>
        <row r="4597">
          <cell r="A4597">
            <v>0</v>
          </cell>
        </row>
        <row r="4598">
          <cell r="A4598">
            <v>0</v>
          </cell>
        </row>
        <row r="4599">
          <cell r="A4599">
            <v>0</v>
          </cell>
        </row>
        <row r="4600">
          <cell r="A4600">
            <v>0</v>
          </cell>
        </row>
        <row r="4601">
          <cell r="A4601">
            <v>0</v>
          </cell>
        </row>
        <row r="4602">
          <cell r="A4602">
            <v>0</v>
          </cell>
        </row>
        <row r="4603">
          <cell r="A4603">
            <v>0</v>
          </cell>
        </row>
        <row r="4604">
          <cell r="A4604">
            <v>0</v>
          </cell>
        </row>
        <row r="4605">
          <cell r="A4605">
            <v>0</v>
          </cell>
        </row>
        <row r="4606">
          <cell r="A4606">
            <v>0</v>
          </cell>
        </row>
        <row r="4607">
          <cell r="A4607">
            <v>0</v>
          </cell>
        </row>
        <row r="4608">
          <cell r="A4608">
            <v>0</v>
          </cell>
        </row>
        <row r="4609">
          <cell r="A4609">
            <v>0</v>
          </cell>
        </row>
        <row r="4610">
          <cell r="A4610">
            <v>0</v>
          </cell>
        </row>
        <row r="4611">
          <cell r="A4611">
            <v>0</v>
          </cell>
        </row>
        <row r="4612">
          <cell r="A4612">
            <v>0</v>
          </cell>
        </row>
        <row r="4613">
          <cell r="A4613">
            <v>0</v>
          </cell>
        </row>
        <row r="4614">
          <cell r="A4614">
            <v>0</v>
          </cell>
        </row>
        <row r="4615">
          <cell r="A4615">
            <v>0</v>
          </cell>
        </row>
        <row r="4616">
          <cell r="A4616">
            <v>0</v>
          </cell>
        </row>
        <row r="4617">
          <cell r="A4617">
            <v>0</v>
          </cell>
        </row>
        <row r="4618">
          <cell r="A4618">
            <v>0</v>
          </cell>
        </row>
        <row r="4619">
          <cell r="A4619">
            <v>0</v>
          </cell>
        </row>
        <row r="4620">
          <cell r="A4620">
            <v>0</v>
          </cell>
        </row>
        <row r="4621">
          <cell r="A4621">
            <v>0</v>
          </cell>
        </row>
        <row r="4622">
          <cell r="A4622">
            <v>0</v>
          </cell>
        </row>
        <row r="4623">
          <cell r="A4623">
            <v>0</v>
          </cell>
        </row>
        <row r="4624">
          <cell r="A4624">
            <v>0</v>
          </cell>
        </row>
        <row r="4625">
          <cell r="A4625">
            <v>0</v>
          </cell>
        </row>
        <row r="4626">
          <cell r="A4626">
            <v>0</v>
          </cell>
        </row>
        <row r="4627">
          <cell r="A4627">
            <v>0</v>
          </cell>
        </row>
        <row r="4628">
          <cell r="A4628">
            <v>0</v>
          </cell>
        </row>
        <row r="4629">
          <cell r="A4629">
            <v>0</v>
          </cell>
        </row>
        <row r="4630">
          <cell r="A4630">
            <v>0</v>
          </cell>
        </row>
        <row r="4631">
          <cell r="A4631">
            <v>0</v>
          </cell>
        </row>
        <row r="4632">
          <cell r="A4632">
            <v>0</v>
          </cell>
        </row>
        <row r="4633">
          <cell r="A4633">
            <v>0</v>
          </cell>
        </row>
        <row r="4634">
          <cell r="A4634">
            <v>0</v>
          </cell>
        </row>
        <row r="4635">
          <cell r="A4635">
            <v>0</v>
          </cell>
        </row>
        <row r="4636">
          <cell r="A4636">
            <v>0</v>
          </cell>
        </row>
        <row r="4637">
          <cell r="A4637">
            <v>0</v>
          </cell>
        </row>
        <row r="4638">
          <cell r="A4638">
            <v>0</v>
          </cell>
        </row>
        <row r="4639">
          <cell r="A4639">
            <v>0</v>
          </cell>
        </row>
        <row r="4640">
          <cell r="A4640">
            <v>0</v>
          </cell>
        </row>
        <row r="4641">
          <cell r="A4641">
            <v>0</v>
          </cell>
        </row>
        <row r="4642">
          <cell r="A4642">
            <v>0</v>
          </cell>
        </row>
        <row r="4643">
          <cell r="A4643">
            <v>0</v>
          </cell>
        </row>
        <row r="4644">
          <cell r="A4644">
            <v>0</v>
          </cell>
        </row>
        <row r="4645">
          <cell r="A4645">
            <v>0</v>
          </cell>
        </row>
        <row r="4646">
          <cell r="A4646">
            <v>0</v>
          </cell>
        </row>
        <row r="4647">
          <cell r="A4647">
            <v>0</v>
          </cell>
        </row>
        <row r="4648">
          <cell r="A4648">
            <v>0</v>
          </cell>
        </row>
        <row r="4649">
          <cell r="A4649">
            <v>0</v>
          </cell>
        </row>
        <row r="4650">
          <cell r="A4650">
            <v>0</v>
          </cell>
        </row>
        <row r="4651">
          <cell r="A4651">
            <v>0</v>
          </cell>
        </row>
        <row r="4652">
          <cell r="A4652">
            <v>0</v>
          </cell>
        </row>
        <row r="4653">
          <cell r="A4653">
            <v>0</v>
          </cell>
        </row>
        <row r="4654">
          <cell r="A4654">
            <v>0</v>
          </cell>
        </row>
        <row r="4655">
          <cell r="A4655">
            <v>0</v>
          </cell>
        </row>
        <row r="4656">
          <cell r="A4656">
            <v>0</v>
          </cell>
        </row>
        <row r="4657">
          <cell r="A4657">
            <v>0</v>
          </cell>
        </row>
        <row r="4658">
          <cell r="A4658">
            <v>0</v>
          </cell>
        </row>
        <row r="4659">
          <cell r="A4659">
            <v>0</v>
          </cell>
        </row>
        <row r="4660">
          <cell r="A4660">
            <v>0</v>
          </cell>
        </row>
        <row r="4661">
          <cell r="A4661">
            <v>0</v>
          </cell>
        </row>
        <row r="4662">
          <cell r="A4662">
            <v>0</v>
          </cell>
        </row>
        <row r="4663">
          <cell r="A4663">
            <v>0</v>
          </cell>
        </row>
        <row r="4664">
          <cell r="A4664">
            <v>0</v>
          </cell>
        </row>
        <row r="4665">
          <cell r="A4665">
            <v>0</v>
          </cell>
        </row>
        <row r="4666">
          <cell r="A4666">
            <v>0</v>
          </cell>
        </row>
        <row r="4667">
          <cell r="A4667">
            <v>0</v>
          </cell>
        </row>
        <row r="4668">
          <cell r="A4668">
            <v>0</v>
          </cell>
        </row>
        <row r="4669">
          <cell r="A4669">
            <v>0</v>
          </cell>
        </row>
        <row r="4670">
          <cell r="A4670">
            <v>0</v>
          </cell>
        </row>
        <row r="4671">
          <cell r="A4671">
            <v>0</v>
          </cell>
        </row>
        <row r="4672">
          <cell r="A4672">
            <v>0</v>
          </cell>
        </row>
        <row r="4673">
          <cell r="A4673">
            <v>0</v>
          </cell>
        </row>
        <row r="4674">
          <cell r="A4674">
            <v>0</v>
          </cell>
        </row>
        <row r="4675">
          <cell r="A4675">
            <v>0</v>
          </cell>
        </row>
        <row r="4676">
          <cell r="A4676">
            <v>0</v>
          </cell>
        </row>
        <row r="4677">
          <cell r="A4677">
            <v>0</v>
          </cell>
        </row>
        <row r="4678">
          <cell r="A4678">
            <v>0</v>
          </cell>
        </row>
        <row r="4679">
          <cell r="A4679">
            <v>0</v>
          </cell>
        </row>
        <row r="4680">
          <cell r="A4680">
            <v>0</v>
          </cell>
        </row>
        <row r="4681">
          <cell r="A4681">
            <v>0</v>
          </cell>
        </row>
        <row r="4682">
          <cell r="A4682">
            <v>0</v>
          </cell>
        </row>
        <row r="4683">
          <cell r="A4683">
            <v>0</v>
          </cell>
        </row>
        <row r="4684">
          <cell r="A4684">
            <v>0</v>
          </cell>
        </row>
        <row r="4685">
          <cell r="A4685">
            <v>0</v>
          </cell>
        </row>
        <row r="4686">
          <cell r="A4686">
            <v>0</v>
          </cell>
        </row>
        <row r="4687">
          <cell r="A4687">
            <v>0</v>
          </cell>
        </row>
        <row r="4688">
          <cell r="A4688">
            <v>0</v>
          </cell>
        </row>
        <row r="4689">
          <cell r="A4689">
            <v>0</v>
          </cell>
        </row>
        <row r="4690">
          <cell r="A4690">
            <v>0</v>
          </cell>
        </row>
        <row r="4691">
          <cell r="A4691">
            <v>0</v>
          </cell>
        </row>
        <row r="4692">
          <cell r="A4692">
            <v>0</v>
          </cell>
        </row>
        <row r="4693">
          <cell r="A4693">
            <v>0</v>
          </cell>
        </row>
        <row r="4694">
          <cell r="A4694">
            <v>0</v>
          </cell>
        </row>
        <row r="4695">
          <cell r="A4695">
            <v>0</v>
          </cell>
        </row>
        <row r="4696">
          <cell r="A4696">
            <v>0</v>
          </cell>
        </row>
        <row r="4697">
          <cell r="A4697">
            <v>0</v>
          </cell>
        </row>
        <row r="4698">
          <cell r="A4698">
            <v>0</v>
          </cell>
        </row>
        <row r="4699">
          <cell r="A4699">
            <v>0</v>
          </cell>
        </row>
        <row r="4700">
          <cell r="A4700">
            <v>0</v>
          </cell>
        </row>
        <row r="4701">
          <cell r="A4701">
            <v>0</v>
          </cell>
        </row>
        <row r="4702">
          <cell r="A4702">
            <v>0</v>
          </cell>
        </row>
        <row r="4703">
          <cell r="A4703">
            <v>0</v>
          </cell>
        </row>
        <row r="4704">
          <cell r="A4704">
            <v>0</v>
          </cell>
        </row>
        <row r="4705">
          <cell r="A4705">
            <v>0</v>
          </cell>
        </row>
        <row r="4706">
          <cell r="A4706">
            <v>0</v>
          </cell>
        </row>
        <row r="4707">
          <cell r="A4707">
            <v>0</v>
          </cell>
        </row>
        <row r="4708">
          <cell r="A4708">
            <v>0</v>
          </cell>
        </row>
        <row r="4709">
          <cell r="A4709">
            <v>0</v>
          </cell>
        </row>
        <row r="4710">
          <cell r="A4710">
            <v>0</v>
          </cell>
        </row>
        <row r="4711">
          <cell r="A4711">
            <v>0</v>
          </cell>
        </row>
        <row r="4712">
          <cell r="A4712">
            <v>0</v>
          </cell>
        </row>
        <row r="4713">
          <cell r="A4713">
            <v>0</v>
          </cell>
        </row>
        <row r="4714">
          <cell r="A4714">
            <v>0</v>
          </cell>
        </row>
        <row r="4715">
          <cell r="A4715">
            <v>0</v>
          </cell>
        </row>
        <row r="4716">
          <cell r="A4716">
            <v>0</v>
          </cell>
        </row>
        <row r="4717">
          <cell r="A4717">
            <v>0</v>
          </cell>
        </row>
        <row r="4718">
          <cell r="A4718">
            <v>0</v>
          </cell>
        </row>
        <row r="4719">
          <cell r="A4719">
            <v>0</v>
          </cell>
        </row>
        <row r="4720">
          <cell r="A4720">
            <v>0</v>
          </cell>
        </row>
        <row r="4721">
          <cell r="A4721">
            <v>0</v>
          </cell>
        </row>
        <row r="4722">
          <cell r="A4722">
            <v>0</v>
          </cell>
        </row>
        <row r="4723">
          <cell r="A4723">
            <v>0</v>
          </cell>
        </row>
        <row r="4724">
          <cell r="A4724">
            <v>0</v>
          </cell>
        </row>
        <row r="4725">
          <cell r="A4725">
            <v>0</v>
          </cell>
        </row>
        <row r="4726">
          <cell r="A4726">
            <v>0</v>
          </cell>
        </row>
        <row r="4727">
          <cell r="A4727">
            <v>0</v>
          </cell>
        </row>
        <row r="4728">
          <cell r="A4728">
            <v>0</v>
          </cell>
        </row>
        <row r="4729">
          <cell r="A4729">
            <v>0</v>
          </cell>
        </row>
        <row r="4730">
          <cell r="A4730">
            <v>0</v>
          </cell>
        </row>
        <row r="4731">
          <cell r="A4731">
            <v>0</v>
          </cell>
        </row>
        <row r="4732">
          <cell r="A4732">
            <v>0</v>
          </cell>
        </row>
        <row r="4733">
          <cell r="A4733">
            <v>0</v>
          </cell>
        </row>
        <row r="4734">
          <cell r="A4734">
            <v>0</v>
          </cell>
        </row>
        <row r="4735">
          <cell r="A4735">
            <v>0</v>
          </cell>
        </row>
        <row r="4736">
          <cell r="A4736">
            <v>0</v>
          </cell>
        </row>
        <row r="4737">
          <cell r="A4737">
            <v>0</v>
          </cell>
        </row>
        <row r="4738">
          <cell r="A4738">
            <v>0</v>
          </cell>
        </row>
        <row r="4739">
          <cell r="A4739">
            <v>0</v>
          </cell>
        </row>
        <row r="4740">
          <cell r="A4740">
            <v>0</v>
          </cell>
        </row>
        <row r="4741">
          <cell r="A4741">
            <v>0</v>
          </cell>
        </row>
        <row r="4742">
          <cell r="A4742">
            <v>0</v>
          </cell>
        </row>
        <row r="4743">
          <cell r="A4743">
            <v>0</v>
          </cell>
        </row>
        <row r="4744">
          <cell r="A4744">
            <v>0</v>
          </cell>
        </row>
        <row r="4745">
          <cell r="A4745">
            <v>0</v>
          </cell>
        </row>
        <row r="4746">
          <cell r="A4746">
            <v>0</v>
          </cell>
        </row>
        <row r="4747">
          <cell r="A4747">
            <v>0</v>
          </cell>
        </row>
        <row r="4748">
          <cell r="A4748">
            <v>0</v>
          </cell>
        </row>
        <row r="4749">
          <cell r="A4749">
            <v>0</v>
          </cell>
        </row>
        <row r="4750">
          <cell r="A4750">
            <v>0</v>
          </cell>
        </row>
        <row r="4751">
          <cell r="A4751">
            <v>0</v>
          </cell>
        </row>
        <row r="4752">
          <cell r="A4752">
            <v>0</v>
          </cell>
        </row>
        <row r="4753">
          <cell r="A4753">
            <v>0</v>
          </cell>
        </row>
        <row r="4754">
          <cell r="A4754">
            <v>0</v>
          </cell>
        </row>
        <row r="4755">
          <cell r="A4755">
            <v>0</v>
          </cell>
        </row>
        <row r="4756">
          <cell r="A4756">
            <v>0</v>
          </cell>
        </row>
        <row r="4757">
          <cell r="A4757">
            <v>0</v>
          </cell>
        </row>
        <row r="4758">
          <cell r="A4758">
            <v>0</v>
          </cell>
        </row>
        <row r="4759">
          <cell r="A4759">
            <v>0</v>
          </cell>
        </row>
        <row r="4760">
          <cell r="A4760">
            <v>0</v>
          </cell>
        </row>
        <row r="4761">
          <cell r="A4761">
            <v>0</v>
          </cell>
        </row>
        <row r="4762">
          <cell r="A4762">
            <v>0</v>
          </cell>
        </row>
        <row r="4763">
          <cell r="A4763">
            <v>0</v>
          </cell>
        </row>
        <row r="4764">
          <cell r="A4764">
            <v>0</v>
          </cell>
        </row>
        <row r="4765">
          <cell r="A4765">
            <v>0</v>
          </cell>
        </row>
        <row r="4766">
          <cell r="A4766">
            <v>0</v>
          </cell>
        </row>
        <row r="4767">
          <cell r="A4767">
            <v>0</v>
          </cell>
        </row>
        <row r="4768">
          <cell r="A4768">
            <v>0</v>
          </cell>
        </row>
        <row r="4769">
          <cell r="A4769">
            <v>0</v>
          </cell>
        </row>
        <row r="4770">
          <cell r="A4770">
            <v>0</v>
          </cell>
        </row>
        <row r="4771">
          <cell r="A4771">
            <v>0</v>
          </cell>
        </row>
        <row r="4772">
          <cell r="A4772">
            <v>0</v>
          </cell>
        </row>
        <row r="4773">
          <cell r="A4773">
            <v>0</v>
          </cell>
        </row>
        <row r="4774">
          <cell r="A4774">
            <v>0</v>
          </cell>
        </row>
        <row r="4775">
          <cell r="A4775">
            <v>0</v>
          </cell>
        </row>
        <row r="4776">
          <cell r="A4776">
            <v>0</v>
          </cell>
        </row>
        <row r="4777">
          <cell r="A4777">
            <v>0</v>
          </cell>
        </row>
        <row r="4778">
          <cell r="A4778">
            <v>0</v>
          </cell>
        </row>
        <row r="4779">
          <cell r="A4779">
            <v>0</v>
          </cell>
        </row>
        <row r="4780">
          <cell r="A4780">
            <v>0</v>
          </cell>
        </row>
        <row r="4781">
          <cell r="A4781">
            <v>0</v>
          </cell>
        </row>
        <row r="4782">
          <cell r="A4782">
            <v>0</v>
          </cell>
        </row>
        <row r="4783">
          <cell r="A4783">
            <v>0</v>
          </cell>
        </row>
        <row r="4784">
          <cell r="A4784">
            <v>0</v>
          </cell>
        </row>
        <row r="4785">
          <cell r="A4785">
            <v>0</v>
          </cell>
        </row>
        <row r="4786">
          <cell r="A4786">
            <v>0</v>
          </cell>
        </row>
        <row r="4787">
          <cell r="A4787">
            <v>0</v>
          </cell>
        </row>
        <row r="4788">
          <cell r="A4788">
            <v>0</v>
          </cell>
        </row>
        <row r="4789">
          <cell r="A4789">
            <v>0</v>
          </cell>
        </row>
        <row r="4790">
          <cell r="A4790">
            <v>0</v>
          </cell>
        </row>
        <row r="4791">
          <cell r="A4791">
            <v>0</v>
          </cell>
        </row>
        <row r="4792">
          <cell r="A4792">
            <v>0</v>
          </cell>
        </row>
        <row r="4793">
          <cell r="A4793">
            <v>0</v>
          </cell>
        </row>
        <row r="4794">
          <cell r="A4794">
            <v>0</v>
          </cell>
        </row>
        <row r="4795">
          <cell r="A4795">
            <v>0</v>
          </cell>
        </row>
        <row r="4796">
          <cell r="A4796">
            <v>0</v>
          </cell>
        </row>
        <row r="4797">
          <cell r="A4797">
            <v>0</v>
          </cell>
        </row>
        <row r="4798">
          <cell r="A4798">
            <v>0</v>
          </cell>
        </row>
        <row r="4799">
          <cell r="A4799">
            <v>0</v>
          </cell>
        </row>
        <row r="4800">
          <cell r="A4800">
            <v>0</v>
          </cell>
        </row>
        <row r="4801">
          <cell r="A4801">
            <v>0</v>
          </cell>
        </row>
        <row r="4802">
          <cell r="A4802">
            <v>0</v>
          </cell>
        </row>
        <row r="4803">
          <cell r="A4803">
            <v>0</v>
          </cell>
        </row>
        <row r="4804">
          <cell r="A4804">
            <v>0</v>
          </cell>
        </row>
        <row r="4805">
          <cell r="A4805">
            <v>0</v>
          </cell>
        </row>
        <row r="4806">
          <cell r="A4806">
            <v>0</v>
          </cell>
        </row>
        <row r="4807">
          <cell r="A4807">
            <v>0</v>
          </cell>
        </row>
        <row r="4808">
          <cell r="A4808">
            <v>0</v>
          </cell>
        </row>
        <row r="4809">
          <cell r="A4809">
            <v>0</v>
          </cell>
        </row>
        <row r="4810">
          <cell r="A4810">
            <v>0</v>
          </cell>
        </row>
        <row r="4811">
          <cell r="A4811">
            <v>0</v>
          </cell>
        </row>
        <row r="4812">
          <cell r="A4812">
            <v>0</v>
          </cell>
        </row>
        <row r="4813">
          <cell r="A4813">
            <v>0</v>
          </cell>
        </row>
        <row r="4814">
          <cell r="A4814">
            <v>0</v>
          </cell>
        </row>
        <row r="4815">
          <cell r="A4815">
            <v>0</v>
          </cell>
        </row>
        <row r="4816">
          <cell r="A4816">
            <v>0</v>
          </cell>
        </row>
        <row r="4817">
          <cell r="A4817">
            <v>0</v>
          </cell>
        </row>
        <row r="4818">
          <cell r="A4818">
            <v>0</v>
          </cell>
        </row>
        <row r="4819">
          <cell r="A4819">
            <v>0</v>
          </cell>
        </row>
        <row r="4820">
          <cell r="A4820">
            <v>0</v>
          </cell>
        </row>
        <row r="4821">
          <cell r="A4821">
            <v>0</v>
          </cell>
        </row>
        <row r="4822">
          <cell r="A4822">
            <v>0</v>
          </cell>
        </row>
        <row r="4823">
          <cell r="A4823">
            <v>0</v>
          </cell>
        </row>
        <row r="4824">
          <cell r="A4824">
            <v>0</v>
          </cell>
        </row>
        <row r="4825">
          <cell r="A4825">
            <v>0</v>
          </cell>
        </row>
        <row r="4826">
          <cell r="A4826">
            <v>0</v>
          </cell>
        </row>
        <row r="4827">
          <cell r="A4827">
            <v>0</v>
          </cell>
        </row>
        <row r="4828">
          <cell r="A4828">
            <v>0</v>
          </cell>
        </row>
        <row r="4829">
          <cell r="A4829">
            <v>0</v>
          </cell>
        </row>
        <row r="4830">
          <cell r="A4830">
            <v>0</v>
          </cell>
        </row>
        <row r="4831">
          <cell r="A4831">
            <v>0</v>
          </cell>
        </row>
        <row r="4832">
          <cell r="A4832">
            <v>0</v>
          </cell>
        </row>
        <row r="4833">
          <cell r="A4833">
            <v>0</v>
          </cell>
        </row>
        <row r="4834">
          <cell r="A4834">
            <v>0</v>
          </cell>
        </row>
        <row r="4835">
          <cell r="A4835">
            <v>0</v>
          </cell>
        </row>
        <row r="4836">
          <cell r="A4836">
            <v>0</v>
          </cell>
        </row>
        <row r="4837">
          <cell r="A4837">
            <v>0</v>
          </cell>
        </row>
        <row r="4838">
          <cell r="A4838">
            <v>0</v>
          </cell>
        </row>
        <row r="4839">
          <cell r="A4839">
            <v>0</v>
          </cell>
        </row>
        <row r="4840">
          <cell r="A4840">
            <v>0</v>
          </cell>
        </row>
        <row r="4841">
          <cell r="A4841">
            <v>0</v>
          </cell>
        </row>
        <row r="4842">
          <cell r="A4842">
            <v>0</v>
          </cell>
        </row>
        <row r="4843">
          <cell r="A4843">
            <v>0</v>
          </cell>
        </row>
        <row r="4844">
          <cell r="A4844">
            <v>0</v>
          </cell>
        </row>
        <row r="4845">
          <cell r="A4845">
            <v>0</v>
          </cell>
        </row>
        <row r="4846">
          <cell r="A4846">
            <v>0</v>
          </cell>
        </row>
        <row r="4847">
          <cell r="A4847">
            <v>0</v>
          </cell>
        </row>
        <row r="4848">
          <cell r="A4848">
            <v>0</v>
          </cell>
        </row>
        <row r="4849">
          <cell r="A4849">
            <v>0</v>
          </cell>
        </row>
        <row r="4850">
          <cell r="A4850">
            <v>0</v>
          </cell>
        </row>
        <row r="4851">
          <cell r="A4851">
            <v>0</v>
          </cell>
        </row>
        <row r="4852">
          <cell r="A4852">
            <v>0</v>
          </cell>
        </row>
        <row r="4853">
          <cell r="A4853">
            <v>0</v>
          </cell>
        </row>
        <row r="4854">
          <cell r="A4854">
            <v>0</v>
          </cell>
        </row>
        <row r="4855">
          <cell r="A4855">
            <v>0</v>
          </cell>
        </row>
        <row r="4856">
          <cell r="A4856">
            <v>0</v>
          </cell>
        </row>
        <row r="4857">
          <cell r="A4857">
            <v>0</v>
          </cell>
        </row>
        <row r="4858">
          <cell r="A4858">
            <v>0</v>
          </cell>
        </row>
        <row r="4859">
          <cell r="A4859">
            <v>0</v>
          </cell>
        </row>
        <row r="4860">
          <cell r="A4860">
            <v>0</v>
          </cell>
        </row>
        <row r="4861">
          <cell r="A4861">
            <v>0</v>
          </cell>
        </row>
        <row r="4862">
          <cell r="A4862">
            <v>0</v>
          </cell>
        </row>
        <row r="4863">
          <cell r="A4863">
            <v>0</v>
          </cell>
        </row>
        <row r="4864">
          <cell r="A4864">
            <v>0</v>
          </cell>
        </row>
        <row r="4865">
          <cell r="A4865">
            <v>0</v>
          </cell>
        </row>
        <row r="4866">
          <cell r="A4866">
            <v>0</v>
          </cell>
        </row>
        <row r="4867">
          <cell r="A4867">
            <v>0</v>
          </cell>
        </row>
        <row r="4868">
          <cell r="A4868">
            <v>0</v>
          </cell>
        </row>
        <row r="4869">
          <cell r="A4869">
            <v>0</v>
          </cell>
        </row>
        <row r="4870">
          <cell r="A4870">
            <v>0</v>
          </cell>
        </row>
        <row r="4871">
          <cell r="A4871">
            <v>0</v>
          </cell>
        </row>
        <row r="4872">
          <cell r="A4872">
            <v>0</v>
          </cell>
        </row>
        <row r="4873">
          <cell r="A4873">
            <v>0</v>
          </cell>
        </row>
        <row r="4874">
          <cell r="A4874">
            <v>0</v>
          </cell>
        </row>
        <row r="4875">
          <cell r="A4875">
            <v>0</v>
          </cell>
        </row>
        <row r="4876">
          <cell r="A4876">
            <v>0</v>
          </cell>
        </row>
        <row r="4877">
          <cell r="A4877">
            <v>0</v>
          </cell>
        </row>
        <row r="4878">
          <cell r="A4878">
            <v>0</v>
          </cell>
        </row>
        <row r="4879">
          <cell r="A4879">
            <v>0</v>
          </cell>
        </row>
        <row r="4880">
          <cell r="A4880">
            <v>0</v>
          </cell>
        </row>
        <row r="4881">
          <cell r="A4881">
            <v>0</v>
          </cell>
        </row>
        <row r="4882">
          <cell r="A4882">
            <v>0</v>
          </cell>
        </row>
        <row r="4883">
          <cell r="A4883">
            <v>0</v>
          </cell>
        </row>
        <row r="4884">
          <cell r="A4884">
            <v>0</v>
          </cell>
        </row>
        <row r="4885">
          <cell r="A4885">
            <v>0</v>
          </cell>
        </row>
        <row r="4886">
          <cell r="A4886">
            <v>0</v>
          </cell>
        </row>
        <row r="4887">
          <cell r="A4887">
            <v>0</v>
          </cell>
        </row>
        <row r="4888">
          <cell r="A4888">
            <v>0</v>
          </cell>
        </row>
        <row r="4889">
          <cell r="A4889">
            <v>0</v>
          </cell>
        </row>
        <row r="4890">
          <cell r="A4890">
            <v>0</v>
          </cell>
        </row>
        <row r="4891">
          <cell r="A4891">
            <v>0</v>
          </cell>
        </row>
        <row r="4892">
          <cell r="A4892">
            <v>0</v>
          </cell>
        </row>
        <row r="4893">
          <cell r="A4893">
            <v>0</v>
          </cell>
        </row>
        <row r="4894">
          <cell r="A4894">
            <v>0</v>
          </cell>
        </row>
        <row r="4895">
          <cell r="A4895">
            <v>0</v>
          </cell>
        </row>
        <row r="4896">
          <cell r="A4896">
            <v>0</v>
          </cell>
        </row>
        <row r="4897">
          <cell r="A4897">
            <v>0</v>
          </cell>
        </row>
        <row r="4898">
          <cell r="A4898">
            <v>0</v>
          </cell>
        </row>
        <row r="4899">
          <cell r="A4899">
            <v>0</v>
          </cell>
        </row>
        <row r="4900">
          <cell r="A4900">
            <v>0</v>
          </cell>
        </row>
        <row r="4901">
          <cell r="A4901">
            <v>0</v>
          </cell>
        </row>
        <row r="4902">
          <cell r="A4902">
            <v>0</v>
          </cell>
        </row>
        <row r="4903">
          <cell r="A4903">
            <v>0</v>
          </cell>
        </row>
        <row r="4904">
          <cell r="A4904">
            <v>0</v>
          </cell>
        </row>
        <row r="4905">
          <cell r="A4905">
            <v>0</v>
          </cell>
        </row>
        <row r="4906">
          <cell r="A4906">
            <v>0</v>
          </cell>
        </row>
        <row r="4907">
          <cell r="A4907">
            <v>0</v>
          </cell>
        </row>
        <row r="4908">
          <cell r="A4908">
            <v>0</v>
          </cell>
        </row>
        <row r="4909">
          <cell r="A4909">
            <v>0</v>
          </cell>
        </row>
        <row r="4910">
          <cell r="A4910">
            <v>0</v>
          </cell>
        </row>
        <row r="4911">
          <cell r="A4911">
            <v>0</v>
          </cell>
        </row>
        <row r="4912">
          <cell r="A4912">
            <v>0</v>
          </cell>
        </row>
        <row r="4913">
          <cell r="A4913">
            <v>0</v>
          </cell>
        </row>
        <row r="4914">
          <cell r="A4914">
            <v>0</v>
          </cell>
        </row>
        <row r="4915">
          <cell r="A4915">
            <v>0</v>
          </cell>
        </row>
        <row r="4916">
          <cell r="A4916">
            <v>0</v>
          </cell>
        </row>
        <row r="4917">
          <cell r="A4917">
            <v>0</v>
          </cell>
        </row>
        <row r="4918">
          <cell r="A4918">
            <v>0</v>
          </cell>
        </row>
        <row r="4919">
          <cell r="A4919">
            <v>0</v>
          </cell>
        </row>
        <row r="4920">
          <cell r="A4920">
            <v>0</v>
          </cell>
        </row>
        <row r="4921">
          <cell r="A4921">
            <v>0</v>
          </cell>
        </row>
        <row r="4922">
          <cell r="A4922">
            <v>0</v>
          </cell>
        </row>
        <row r="4923">
          <cell r="A4923">
            <v>0</v>
          </cell>
        </row>
        <row r="4924">
          <cell r="A4924">
            <v>0</v>
          </cell>
        </row>
        <row r="4925">
          <cell r="A4925">
            <v>0</v>
          </cell>
        </row>
        <row r="4926">
          <cell r="A4926">
            <v>0</v>
          </cell>
        </row>
        <row r="4927">
          <cell r="A4927">
            <v>0</v>
          </cell>
        </row>
        <row r="4928">
          <cell r="A4928">
            <v>0</v>
          </cell>
        </row>
        <row r="4929">
          <cell r="A4929">
            <v>0</v>
          </cell>
        </row>
        <row r="4930">
          <cell r="A4930">
            <v>0</v>
          </cell>
        </row>
        <row r="4931">
          <cell r="A4931">
            <v>0</v>
          </cell>
        </row>
        <row r="4932">
          <cell r="A4932">
            <v>0</v>
          </cell>
        </row>
        <row r="4933">
          <cell r="A4933">
            <v>0</v>
          </cell>
        </row>
        <row r="4934">
          <cell r="A4934">
            <v>0</v>
          </cell>
        </row>
        <row r="4935">
          <cell r="A4935">
            <v>0</v>
          </cell>
        </row>
        <row r="4936">
          <cell r="A4936">
            <v>0</v>
          </cell>
        </row>
        <row r="4937">
          <cell r="A4937">
            <v>0</v>
          </cell>
        </row>
        <row r="4938">
          <cell r="A4938">
            <v>0</v>
          </cell>
        </row>
        <row r="4939">
          <cell r="A4939">
            <v>0</v>
          </cell>
        </row>
        <row r="4940">
          <cell r="A4940">
            <v>0</v>
          </cell>
        </row>
        <row r="4941">
          <cell r="A4941">
            <v>0</v>
          </cell>
        </row>
        <row r="4942">
          <cell r="A4942">
            <v>0</v>
          </cell>
        </row>
        <row r="4943">
          <cell r="A4943">
            <v>0</v>
          </cell>
        </row>
        <row r="4944">
          <cell r="A4944">
            <v>0</v>
          </cell>
        </row>
        <row r="4945">
          <cell r="A4945">
            <v>0</v>
          </cell>
        </row>
        <row r="4946">
          <cell r="A4946">
            <v>0</v>
          </cell>
        </row>
        <row r="4947">
          <cell r="A4947">
            <v>0</v>
          </cell>
        </row>
        <row r="4948">
          <cell r="A4948">
            <v>0</v>
          </cell>
        </row>
        <row r="4949">
          <cell r="A4949">
            <v>0</v>
          </cell>
        </row>
        <row r="4950">
          <cell r="A4950">
            <v>0</v>
          </cell>
        </row>
        <row r="4951">
          <cell r="A4951">
            <v>0</v>
          </cell>
        </row>
        <row r="4952">
          <cell r="A4952">
            <v>0</v>
          </cell>
        </row>
        <row r="4953">
          <cell r="A4953">
            <v>0</v>
          </cell>
        </row>
        <row r="4954">
          <cell r="A4954">
            <v>0</v>
          </cell>
        </row>
        <row r="4955">
          <cell r="A4955">
            <v>0</v>
          </cell>
        </row>
        <row r="4956">
          <cell r="A4956">
            <v>0</v>
          </cell>
        </row>
        <row r="4957">
          <cell r="A4957">
            <v>0</v>
          </cell>
        </row>
        <row r="4958">
          <cell r="A4958">
            <v>0</v>
          </cell>
        </row>
        <row r="4959">
          <cell r="A4959">
            <v>0</v>
          </cell>
        </row>
        <row r="4960">
          <cell r="A4960">
            <v>0</v>
          </cell>
        </row>
        <row r="4961">
          <cell r="A4961">
            <v>0</v>
          </cell>
        </row>
        <row r="4962">
          <cell r="A4962">
            <v>0</v>
          </cell>
        </row>
        <row r="4963">
          <cell r="A4963">
            <v>0</v>
          </cell>
        </row>
        <row r="4964">
          <cell r="A4964">
            <v>0</v>
          </cell>
        </row>
        <row r="4965">
          <cell r="A4965">
            <v>0</v>
          </cell>
        </row>
        <row r="4966">
          <cell r="A4966">
            <v>0</v>
          </cell>
        </row>
        <row r="4967">
          <cell r="A4967">
            <v>0</v>
          </cell>
        </row>
        <row r="4968">
          <cell r="A4968">
            <v>0</v>
          </cell>
        </row>
        <row r="4969">
          <cell r="A4969">
            <v>0</v>
          </cell>
        </row>
        <row r="4970">
          <cell r="A4970">
            <v>0</v>
          </cell>
        </row>
        <row r="4971">
          <cell r="A4971">
            <v>0</v>
          </cell>
        </row>
        <row r="4972">
          <cell r="A4972">
            <v>0</v>
          </cell>
        </row>
        <row r="4973">
          <cell r="A4973">
            <v>0</v>
          </cell>
        </row>
        <row r="4974">
          <cell r="A4974">
            <v>0</v>
          </cell>
        </row>
        <row r="4975">
          <cell r="A4975">
            <v>0</v>
          </cell>
        </row>
        <row r="4976">
          <cell r="A4976">
            <v>0</v>
          </cell>
        </row>
        <row r="4977">
          <cell r="A4977">
            <v>0</v>
          </cell>
        </row>
        <row r="4978">
          <cell r="A4978">
            <v>0</v>
          </cell>
        </row>
        <row r="4979">
          <cell r="A4979">
            <v>0</v>
          </cell>
        </row>
        <row r="4980">
          <cell r="A4980">
            <v>0</v>
          </cell>
        </row>
        <row r="4981">
          <cell r="A4981">
            <v>0</v>
          </cell>
        </row>
        <row r="4982">
          <cell r="A4982">
            <v>0</v>
          </cell>
        </row>
        <row r="4983">
          <cell r="A4983">
            <v>0</v>
          </cell>
        </row>
        <row r="4984">
          <cell r="A4984">
            <v>0</v>
          </cell>
        </row>
        <row r="4985">
          <cell r="A4985">
            <v>0</v>
          </cell>
        </row>
        <row r="4986">
          <cell r="A4986">
            <v>0</v>
          </cell>
        </row>
      </sheetData>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sheetName val="Garde"/>
      <sheetName val="AVANT-PROPOS"/>
      <sheetName val="SOMMAIRE"/>
      <sheetName val="RESUME"/>
      <sheetName val="SectReel_CNT"/>
      <sheetName val="Saisie_CNT"/>
      <sheetName val="GraphSerieCNT"/>
      <sheetName val="SectReel_Annexe_CNT"/>
      <sheetName val="SectReel_IHPC"/>
      <sheetName val="SectReel_IPI"/>
      <sheetName val="Saisie_IPI"/>
      <sheetName val="Saisie_IPPI"/>
      <sheetName val="SectReel_Elevage"/>
      <sheetName val="Saisie_Elevage"/>
      <sheetName val="SectReel_Agriculture"/>
      <sheetName val="Saisie_SONAGESS"/>
      <sheetName val="SectReel_AnnexeAgri"/>
      <sheetName val="Série_Graph_SONAGESS"/>
      <sheetName val="Finances Pub"/>
      <sheetName val="Fin Pub_Annexe"/>
      <sheetName val="SaisieTOFE"/>
      <sheetName val="Saisie Dette"/>
      <sheetName val="Saisie Recettes Minières"/>
      <sheetName val="BaseToFE"/>
      <sheetName val="Finance_Pub_Masse_sal"/>
      <sheetName val="SecteurExt_BDP"/>
      <sheetName val="Saisie_BDP"/>
      <sheetName val="SecteurExt_ComExt"/>
      <sheetName val="Saisie_COMEXT"/>
      <sheetName val="SecteurExt_MatPre"/>
      <sheetName val="Saisie_MatPrem"/>
      <sheetName val="SITMON"/>
      <sheetName val="TOFE Indicateurs"/>
      <sheetName val="Saisie_SITMON"/>
      <sheetName val="Series_Graph_TOFE"/>
      <sheetName val="Saisie_ETC"/>
      <sheetName val="Saisie_ETC_Prev"/>
      <sheetName val="Saisie_IHPC"/>
      <sheetName val="Sect_Ext_Annexe_CE"/>
      <sheetName val="Définitions &amp; abréviations"/>
      <sheetName val="Saisie_ICE"/>
      <sheetName val="graph_CE"/>
      <sheetName val="Saisie_MasseSal"/>
      <sheetName val="Graph_Data"/>
      <sheetName val="GraphSerie_IHPC"/>
      <sheetName val="Graph_Elev"/>
      <sheetName val="GraphBDP"/>
      <sheetName val="SyntheseSITMON"/>
      <sheetName val="SerieGraph"/>
      <sheetName val="CMP_Graph"/>
      <sheetName val="GraphSerie_Masse Sal"/>
      <sheetName val="Dette (2)"/>
      <sheetName val="Massesaleff"/>
      <sheetName val="Répartition"/>
      <sheetName val="CouvertureFin"/>
      <sheetName val="Ratios_convergence_ l'UEMOA"/>
    </sheetNames>
    <sheetDataSet>
      <sheetData sheetId="0"/>
      <sheetData sheetId="1"/>
      <sheetData sheetId="2"/>
      <sheetData sheetId="3"/>
      <sheetData sheetId="4"/>
      <sheetData sheetId="5"/>
      <sheetData sheetId="6">
        <row r="100">
          <cell r="C100"/>
          <cell r="D100" t="str">
            <v>Secteur primaire</v>
          </cell>
          <cell r="E100" t="str">
            <v>Agriculture</v>
          </cell>
          <cell r="F100" t="str">
            <v>Agriculture hors égrenage de coton</v>
          </cell>
          <cell r="G100" t="str">
            <v>Egrenage de coton</v>
          </cell>
          <cell r="H100" t="str">
            <v>Elevage</v>
          </cell>
          <cell r="I100" t="str">
            <v>Sylviculture et chasse</v>
          </cell>
          <cell r="J100" t="str">
            <v>Pêche et aquaculture</v>
          </cell>
          <cell r="K100" t="str">
            <v>Secteur secondaire</v>
          </cell>
          <cell r="L100" t="str">
            <v>Activites extractives</v>
          </cell>
          <cell r="M100" t="str">
            <v>Activités manufacturières</v>
          </cell>
          <cell r="N100" t="str">
            <v>Agroalimentaire</v>
          </cell>
          <cell r="O100" t="str">
            <v>Fabrication de textiles et articles d'habillements</v>
          </cell>
          <cell r="P100" t="str">
            <v>Fabrication de produits minéraux</v>
          </cell>
          <cell r="Q100" t="str">
            <v>Autres industries manufacturières</v>
          </cell>
          <cell r="R100" t="str">
            <v>Electricité - Eau - Assainissement</v>
          </cell>
          <cell r="S100" t="str">
            <v>Construction</v>
          </cell>
          <cell r="T100" t="str">
            <v>Secteur tertiaire</v>
          </cell>
          <cell r="U100" t="str">
            <v>Commerce et réparation</v>
          </cell>
          <cell r="V100" t="str">
            <v>Transport et entreposage</v>
          </cell>
          <cell r="W100" t="str">
            <v>Hébergement et restauration</v>
          </cell>
          <cell r="X100" t="str">
            <v>Information et communication</v>
          </cell>
          <cell r="Y100" t="str">
            <v>Services Financiers et assurances</v>
          </cell>
          <cell r="Z100" t="str">
            <v>Activités immobilières</v>
          </cell>
          <cell r="AA100" t="str">
            <v>Activités professionnelles, scientifiques, techniques, Services de soutien et de bureau</v>
          </cell>
          <cell r="AB100" t="str">
            <v>Services d'administration publique et autres services collectifs ou personnels</v>
          </cell>
          <cell r="AC100"/>
          <cell r="AD100" t="str">
            <v>Impôts et taxes nets sur les produits</v>
          </cell>
          <cell r="AE100" t="str">
            <v>Produit Interieur Brut volume aux prix de l'année précédente chaînés</v>
          </cell>
          <cell r="AF100"/>
          <cell r="AM100"/>
          <cell r="AN100" t="str">
            <v>Secteur primaire</v>
          </cell>
          <cell r="AO100" t="str">
            <v>Agriculture</v>
          </cell>
          <cell r="AP100" t="str">
            <v>Agriculture hors égrenage de coton</v>
          </cell>
          <cell r="AQ100" t="str">
            <v>Egrenage de coton</v>
          </cell>
          <cell r="AR100" t="str">
            <v>Elevage</v>
          </cell>
          <cell r="AS100" t="str">
            <v>Sylviculture et chasse</v>
          </cell>
          <cell r="AT100" t="str">
            <v>Pêche et aquaculture</v>
          </cell>
          <cell r="AU100" t="str">
            <v>Secteur secondaire</v>
          </cell>
          <cell r="AV100" t="str">
            <v>Activites extractives</v>
          </cell>
          <cell r="AW100" t="str">
            <v>Activités manufacturières</v>
          </cell>
          <cell r="AX100" t="str">
            <v>Agroalimentaire</v>
          </cell>
          <cell r="AY100" t="str">
            <v>Fabrication de textiles et articles d'habillements</v>
          </cell>
          <cell r="AZ100" t="str">
            <v>Fabrication de produits minéraux</v>
          </cell>
          <cell r="BA100" t="str">
            <v>Autres industries manufacturières</v>
          </cell>
          <cell r="BB100" t="str">
            <v>Electricité - Eau - Assainissement</v>
          </cell>
          <cell r="BC100" t="str">
            <v>Construction</v>
          </cell>
          <cell r="BD100" t="str">
            <v>Secteur tertiaire</v>
          </cell>
          <cell r="BE100" t="str">
            <v>Commerce et réparation</v>
          </cell>
          <cell r="BF100" t="str">
            <v>Transport et entreposage</v>
          </cell>
          <cell r="BG100" t="str">
            <v>Hébergement et restauration</v>
          </cell>
          <cell r="BH100" t="str">
            <v>Information et communication</v>
          </cell>
          <cell r="BI100" t="str">
            <v>Services Financiers et assurances</v>
          </cell>
          <cell r="BJ100" t="str">
            <v>Activités immobilières</v>
          </cell>
          <cell r="BK100" t="str">
            <v>Activités professionnelles, scientifiques, techniques, Services de soutien et de bureau</v>
          </cell>
          <cell r="BL100" t="str">
            <v>Services d'administration publique et autres services collectifs ou personnels</v>
          </cell>
          <cell r="BM100"/>
          <cell r="BN100" t="str">
            <v>Impôts et taxes nets sur les produits</v>
          </cell>
          <cell r="BO100" t="str">
            <v>Produit Interieur Brut en valeur courante CVS</v>
          </cell>
          <cell r="BP100"/>
        </row>
        <row r="101">
          <cell r="C101">
            <v>33664</v>
          </cell>
          <cell r="D101"/>
          <cell r="AI101">
            <v>1</v>
          </cell>
          <cell r="AM101">
            <v>33664</v>
          </cell>
          <cell r="BS101">
            <v>1</v>
          </cell>
        </row>
        <row r="102">
          <cell r="C102">
            <v>33756</v>
          </cell>
          <cell r="AM102">
            <v>33756</v>
          </cell>
        </row>
        <row r="103">
          <cell r="C103">
            <v>33848</v>
          </cell>
          <cell r="AM103">
            <v>33848</v>
          </cell>
        </row>
        <row r="104">
          <cell r="C104">
            <v>33939</v>
          </cell>
          <cell r="AM104">
            <v>33939</v>
          </cell>
        </row>
        <row r="105">
          <cell r="C105">
            <v>34029</v>
          </cell>
          <cell r="AM105">
            <v>34029</v>
          </cell>
        </row>
        <row r="106">
          <cell r="C106">
            <v>34121</v>
          </cell>
          <cell r="AM106">
            <v>34121</v>
          </cell>
        </row>
        <row r="107">
          <cell r="C107">
            <v>34213</v>
          </cell>
          <cell r="AM107">
            <v>34213</v>
          </cell>
        </row>
        <row r="108">
          <cell r="C108">
            <v>34304</v>
          </cell>
          <cell r="AM108">
            <v>34304</v>
          </cell>
        </row>
        <row r="109">
          <cell r="C109">
            <v>34394</v>
          </cell>
          <cell r="AM109">
            <v>34394</v>
          </cell>
        </row>
        <row r="110">
          <cell r="C110">
            <v>34486</v>
          </cell>
          <cell r="AM110">
            <v>34486</v>
          </cell>
        </row>
        <row r="111">
          <cell r="C111">
            <v>34578</v>
          </cell>
          <cell r="AM111">
            <v>34578</v>
          </cell>
        </row>
        <row r="112">
          <cell r="C112">
            <v>34669</v>
          </cell>
          <cell r="AM112">
            <v>34669</v>
          </cell>
        </row>
        <row r="113">
          <cell r="C113">
            <v>34759</v>
          </cell>
          <cell r="AM113">
            <v>34759</v>
          </cell>
        </row>
        <row r="114">
          <cell r="C114">
            <v>34851</v>
          </cell>
          <cell r="AM114">
            <v>34851</v>
          </cell>
        </row>
        <row r="115">
          <cell r="C115">
            <v>34943</v>
          </cell>
          <cell r="AM115">
            <v>34943</v>
          </cell>
        </row>
        <row r="116">
          <cell r="C116">
            <v>35034</v>
          </cell>
          <cell r="AM116">
            <v>35034</v>
          </cell>
        </row>
        <row r="117">
          <cell r="C117">
            <v>35125</v>
          </cell>
          <cell r="AM117">
            <v>35125</v>
          </cell>
        </row>
        <row r="118">
          <cell r="C118">
            <v>35217</v>
          </cell>
          <cell r="AM118">
            <v>35217</v>
          </cell>
        </row>
        <row r="119">
          <cell r="C119">
            <v>35309</v>
          </cell>
          <cell r="AM119">
            <v>35309</v>
          </cell>
        </row>
        <row r="120">
          <cell r="C120">
            <v>35400</v>
          </cell>
          <cell r="AM120">
            <v>35400</v>
          </cell>
        </row>
        <row r="121">
          <cell r="C121">
            <v>35490</v>
          </cell>
          <cell r="AM121">
            <v>35490</v>
          </cell>
        </row>
        <row r="122">
          <cell r="C122">
            <v>35582</v>
          </cell>
          <cell r="AM122">
            <v>35582</v>
          </cell>
        </row>
        <row r="123">
          <cell r="C123">
            <v>35674</v>
          </cell>
          <cell r="AM123">
            <v>35674</v>
          </cell>
        </row>
        <row r="124">
          <cell r="C124">
            <v>35765</v>
          </cell>
          <cell r="AM124">
            <v>35765</v>
          </cell>
        </row>
        <row r="125">
          <cell r="C125">
            <v>35855</v>
          </cell>
          <cell r="AM125">
            <v>35855</v>
          </cell>
        </row>
        <row r="126">
          <cell r="C126">
            <v>35947</v>
          </cell>
          <cell r="AM126">
            <v>35947</v>
          </cell>
        </row>
        <row r="127">
          <cell r="C127">
            <v>36039</v>
          </cell>
          <cell r="AM127">
            <v>36039</v>
          </cell>
        </row>
        <row r="128">
          <cell r="C128">
            <v>36130</v>
          </cell>
          <cell r="AM128">
            <v>36130</v>
          </cell>
        </row>
        <row r="129">
          <cell r="C129">
            <v>36220</v>
          </cell>
          <cell r="AM129">
            <v>36220</v>
          </cell>
        </row>
        <row r="130">
          <cell r="C130">
            <v>36312</v>
          </cell>
          <cell r="AM130">
            <v>36312</v>
          </cell>
        </row>
        <row r="131">
          <cell r="C131">
            <v>36404</v>
          </cell>
          <cell r="AM131">
            <v>36404</v>
          </cell>
        </row>
        <row r="132">
          <cell r="C132">
            <v>36495</v>
          </cell>
          <cell r="AM132">
            <v>36495</v>
          </cell>
        </row>
        <row r="133">
          <cell r="C133">
            <v>36586</v>
          </cell>
          <cell r="AM133">
            <v>36586</v>
          </cell>
        </row>
        <row r="134">
          <cell r="C134">
            <v>36678</v>
          </cell>
          <cell r="AM134">
            <v>36678</v>
          </cell>
        </row>
        <row r="135">
          <cell r="C135">
            <v>36770</v>
          </cell>
          <cell r="AM135">
            <v>36770</v>
          </cell>
        </row>
        <row r="136">
          <cell r="C136">
            <v>36861</v>
          </cell>
          <cell r="AM136">
            <v>36861</v>
          </cell>
        </row>
        <row r="137">
          <cell r="C137">
            <v>36951</v>
          </cell>
          <cell r="AM137">
            <v>36951</v>
          </cell>
        </row>
        <row r="138">
          <cell r="C138">
            <v>37043</v>
          </cell>
          <cell r="AM138">
            <v>37043</v>
          </cell>
        </row>
        <row r="139">
          <cell r="C139">
            <v>37135</v>
          </cell>
          <cell r="AM139">
            <v>37135</v>
          </cell>
        </row>
        <row r="140">
          <cell r="C140">
            <v>37226</v>
          </cell>
          <cell r="AM140">
            <v>37226</v>
          </cell>
        </row>
        <row r="141">
          <cell r="C141">
            <v>37316</v>
          </cell>
          <cell r="AM141">
            <v>37316</v>
          </cell>
        </row>
        <row r="142">
          <cell r="C142">
            <v>37408</v>
          </cell>
          <cell r="AM142">
            <v>37408</v>
          </cell>
        </row>
        <row r="143">
          <cell r="C143">
            <v>37500</v>
          </cell>
          <cell r="AM143">
            <v>37500</v>
          </cell>
        </row>
        <row r="144">
          <cell r="C144">
            <v>37591</v>
          </cell>
          <cell r="AM144">
            <v>37591</v>
          </cell>
        </row>
        <row r="145">
          <cell r="C145">
            <v>37681</v>
          </cell>
          <cell r="AM145">
            <v>37681</v>
          </cell>
        </row>
        <row r="146">
          <cell r="C146">
            <v>37773</v>
          </cell>
          <cell r="AM146">
            <v>37773</v>
          </cell>
        </row>
        <row r="147">
          <cell r="C147">
            <v>37865</v>
          </cell>
          <cell r="AM147">
            <v>37865</v>
          </cell>
        </row>
        <row r="148">
          <cell r="C148">
            <v>37956</v>
          </cell>
          <cell r="AM148">
            <v>37956</v>
          </cell>
        </row>
        <row r="149">
          <cell r="C149">
            <v>38047</v>
          </cell>
          <cell r="AM149">
            <v>38047</v>
          </cell>
        </row>
        <row r="150">
          <cell r="C150">
            <v>38139</v>
          </cell>
          <cell r="AM150">
            <v>38139</v>
          </cell>
        </row>
        <row r="151">
          <cell r="C151">
            <v>38231</v>
          </cell>
          <cell r="AM151">
            <v>38231</v>
          </cell>
        </row>
        <row r="152">
          <cell r="C152">
            <v>38322</v>
          </cell>
          <cell r="AM152">
            <v>38322</v>
          </cell>
        </row>
        <row r="153">
          <cell r="C153">
            <v>38412</v>
          </cell>
          <cell r="AM153">
            <v>38412</v>
          </cell>
        </row>
        <row r="154">
          <cell r="C154">
            <v>38504</v>
          </cell>
          <cell r="AM154">
            <v>38504</v>
          </cell>
        </row>
        <row r="155">
          <cell r="C155">
            <v>38596</v>
          </cell>
          <cell r="AM155">
            <v>38596</v>
          </cell>
        </row>
        <row r="156">
          <cell r="C156">
            <v>38687</v>
          </cell>
          <cell r="AM156">
            <v>38687</v>
          </cell>
        </row>
        <row r="157">
          <cell r="C157">
            <v>38777</v>
          </cell>
          <cell r="AM157">
            <v>38777</v>
          </cell>
        </row>
        <row r="158">
          <cell r="C158">
            <v>38869</v>
          </cell>
          <cell r="AM158">
            <v>38869</v>
          </cell>
        </row>
        <row r="159">
          <cell r="C159">
            <v>38961</v>
          </cell>
          <cell r="AM159">
            <v>38961</v>
          </cell>
        </row>
        <row r="160">
          <cell r="C160">
            <v>39052</v>
          </cell>
          <cell r="AM160">
            <v>39052</v>
          </cell>
        </row>
        <row r="161">
          <cell r="C161">
            <v>39142</v>
          </cell>
          <cell r="AM161">
            <v>39142</v>
          </cell>
        </row>
        <row r="162">
          <cell r="C162">
            <v>39234</v>
          </cell>
          <cell r="AM162">
            <v>39234</v>
          </cell>
        </row>
        <row r="163">
          <cell r="C163">
            <v>39326</v>
          </cell>
          <cell r="AM163">
            <v>39326</v>
          </cell>
        </row>
        <row r="164">
          <cell r="C164">
            <v>39417</v>
          </cell>
          <cell r="AM164">
            <v>39417</v>
          </cell>
        </row>
        <row r="165">
          <cell r="C165">
            <v>39508</v>
          </cell>
          <cell r="AM165">
            <v>39508</v>
          </cell>
        </row>
        <row r="166">
          <cell r="C166">
            <v>39600</v>
          </cell>
          <cell r="AM166">
            <v>39600</v>
          </cell>
        </row>
        <row r="167">
          <cell r="C167">
            <v>39692</v>
          </cell>
          <cell r="AM167">
            <v>39692</v>
          </cell>
        </row>
        <row r="168">
          <cell r="C168">
            <v>39783</v>
          </cell>
          <cell r="AM168">
            <v>39783</v>
          </cell>
        </row>
        <row r="169">
          <cell r="C169">
            <v>39873</v>
          </cell>
          <cell r="AM169">
            <v>39873</v>
          </cell>
        </row>
        <row r="170">
          <cell r="C170">
            <v>39965</v>
          </cell>
          <cell r="AM170">
            <v>39965</v>
          </cell>
        </row>
        <row r="171">
          <cell r="C171">
            <v>40057</v>
          </cell>
          <cell r="AM171">
            <v>40057</v>
          </cell>
        </row>
        <row r="172">
          <cell r="C172">
            <v>40148</v>
          </cell>
          <cell r="AM172">
            <v>40148</v>
          </cell>
        </row>
        <row r="173">
          <cell r="C173">
            <v>40238</v>
          </cell>
          <cell r="AM173">
            <v>40238</v>
          </cell>
        </row>
        <row r="174">
          <cell r="C174">
            <v>40330</v>
          </cell>
          <cell r="AM174">
            <v>40330</v>
          </cell>
        </row>
        <row r="175">
          <cell r="C175">
            <v>40422</v>
          </cell>
          <cell r="AM175">
            <v>40422</v>
          </cell>
        </row>
        <row r="176">
          <cell r="C176">
            <v>40513</v>
          </cell>
          <cell r="AM176">
            <v>40513</v>
          </cell>
        </row>
        <row r="177">
          <cell r="C177">
            <v>40603</v>
          </cell>
          <cell r="AM177">
            <v>40603</v>
          </cell>
        </row>
        <row r="178">
          <cell r="C178">
            <v>40695</v>
          </cell>
          <cell r="AM178">
            <v>40695</v>
          </cell>
        </row>
        <row r="179">
          <cell r="C179">
            <v>40787</v>
          </cell>
          <cell r="AM179">
            <v>40787</v>
          </cell>
        </row>
        <row r="180">
          <cell r="C180">
            <v>40878</v>
          </cell>
          <cell r="AM180">
            <v>40878</v>
          </cell>
        </row>
        <row r="181">
          <cell r="C181">
            <v>40969</v>
          </cell>
          <cell r="AM181">
            <v>40969</v>
          </cell>
        </row>
        <row r="182">
          <cell r="C182">
            <v>41061</v>
          </cell>
          <cell r="AM182">
            <v>41061</v>
          </cell>
        </row>
        <row r="183">
          <cell r="C183">
            <v>41153</v>
          </cell>
          <cell r="AM183">
            <v>41153</v>
          </cell>
        </row>
        <row r="184">
          <cell r="C184">
            <v>41244</v>
          </cell>
          <cell r="AM184">
            <v>41244</v>
          </cell>
        </row>
        <row r="185">
          <cell r="C185">
            <v>41334</v>
          </cell>
          <cell r="AM185">
            <v>41334</v>
          </cell>
        </row>
        <row r="186">
          <cell r="C186">
            <v>41426</v>
          </cell>
          <cell r="AM186">
            <v>41426</v>
          </cell>
        </row>
        <row r="187">
          <cell r="C187">
            <v>41518</v>
          </cell>
          <cell r="AM187">
            <v>41518</v>
          </cell>
        </row>
        <row r="188">
          <cell r="C188">
            <v>41609</v>
          </cell>
          <cell r="AM188">
            <v>41609</v>
          </cell>
        </row>
        <row r="189">
          <cell r="C189">
            <v>41699</v>
          </cell>
          <cell r="AM189">
            <v>41699</v>
          </cell>
        </row>
        <row r="190">
          <cell r="C190">
            <v>41791</v>
          </cell>
          <cell r="AM190">
            <v>41791</v>
          </cell>
        </row>
        <row r="191">
          <cell r="C191">
            <v>41883</v>
          </cell>
          <cell r="AM191">
            <v>41883</v>
          </cell>
        </row>
        <row r="192">
          <cell r="C192">
            <v>41974</v>
          </cell>
          <cell r="AM192">
            <v>41974</v>
          </cell>
        </row>
        <row r="193">
          <cell r="C193">
            <v>42064</v>
          </cell>
          <cell r="AM193">
            <v>42064</v>
          </cell>
        </row>
        <row r="194">
          <cell r="C194">
            <v>42156</v>
          </cell>
          <cell r="AM194">
            <v>42156</v>
          </cell>
        </row>
        <row r="195">
          <cell r="C195">
            <v>42248</v>
          </cell>
          <cell r="AM195">
            <v>42248</v>
          </cell>
        </row>
        <row r="196">
          <cell r="C196">
            <v>42339</v>
          </cell>
          <cell r="AM196">
            <v>42339</v>
          </cell>
        </row>
        <row r="197">
          <cell r="C197">
            <v>42430</v>
          </cell>
          <cell r="AM197">
            <v>42430</v>
          </cell>
        </row>
        <row r="198">
          <cell r="C198">
            <v>42522</v>
          </cell>
          <cell r="AM198">
            <v>42522</v>
          </cell>
        </row>
        <row r="199">
          <cell r="C199">
            <v>42614</v>
          </cell>
          <cell r="AM199">
            <v>42614</v>
          </cell>
        </row>
        <row r="200">
          <cell r="C200">
            <v>42705</v>
          </cell>
          <cell r="AM200">
            <v>42705</v>
          </cell>
        </row>
        <row r="201">
          <cell r="C201">
            <v>42795</v>
          </cell>
          <cell r="AM201">
            <v>42795</v>
          </cell>
        </row>
        <row r="202">
          <cell r="C202">
            <v>42887</v>
          </cell>
          <cell r="AM202">
            <v>42887</v>
          </cell>
        </row>
        <row r="203">
          <cell r="C203">
            <v>42979</v>
          </cell>
          <cell r="AM203">
            <v>42979</v>
          </cell>
        </row>
        <row r="204">
          <cell r="C204">
            <v>43070</v>
          </cell>
          <cell r="AM204">
            <v>43070</v>
          </cell>
        </row>
        <row r="205">
          <cell r="C205">
            <v>43160</v>
          </cell>
          <cell r="AM205">
            <v>43160</v>
          </cell>
        </row>
        <row r="206">
          <cell r="C206">
            <v>43252</v>
          </cell>
          <cell r="AM206">
            <v>43252</v>
          </cell>
        </row>
        <row r="207">
          <cell r="C207">
            <v>43344</v>
          </cell>
          <cell r="AM207">
            <v>43344</v>
          </cell>
        </row>
        <row r="208">
          <cell r="C208">
            <v>43435</v>
          </cell>
          <cell r="AM208">
            <v>43435</v>
          </cell>
        </row>
        <row r="209">
          <cell r="C209">
            <v>43525</v>
          </cell>
          <cell r="AM209">
            <v>43525</v>
          </cell>
        </row>
        <row r="210">
          <cell r="C210">
            <v>43617</v>
          </cell>
          <cell r="AM210">
            <v>43617</v>
          </cell>
        </row>
        <row r="211">
          <cell r="C211">
            <v>43709</v>
          </cell>
          <cell r="AM211">
            <v>43709</v>
          </cell>
        </row>
        <row r="212">
          <cell r="C212">
            <v>43800</v>
          </cell>
          <cell r="AM212">
            <v>43800</v>
          </cell>
        </row>
        <row r="213">
          <cell r="C213">
            <v>43891</v>
          </cell>
          <cell r="AM213">
            <v>43891</v>
          </cell>
        </row>
        <row r="214">
          <cell r="C214">
            <v>43983</v>
          </cell>
          <cell r="AM214">
            <v>43983</v>
          </cell>
        </row>
        <row r="215">
          <cell r="C215">
            <v>44075</v>
          </cell>
          <cell r="AM215">
            <v>44075</v>
          </cell>
        </row>
        <row r="216">
          <cell r="C216">
            <v>44166</v>
          </cell>
          <cell r="AM216">
            <v>44166</v>
          </cell>
        </row>
        <row r="217">
          <cell r="C217">
            <v>44256</v>
          </cell>
          <cell r="AM217">
            <v>44256</v>
          </cell>
        </row>
        <row r="218">
          <cell r="C218">
            <v>44348</v>
          </cell>
          <cell r="AM218">
            <v>44348</v>
          </cell>
        </row>
        <row r="219">
          <cell r="C219">
            <v>44440</v>
          </cell>
          <cell r="AM219">
            <v>44440</v>
          </cell>
        </row>
        <row r="220">
          <cell r="C220">
            <v>44531</v>
          </cell>
          <cell r="AM220">
            <v>44531</v>
          </cell>
        </row>
        <row r="221">
          <cell r="C221">
            <v>44621</v>
          </cell>
          <cell r="AM221">
            <v>44621</v>
          </cell>
        </row>
        <row r="222">
          <cell r="C222">
            <v>44713</v>
          </cell>
          <cell r="AM222">
            <v>44713</v>
          </cell>
        </row>
        <row r="223">
          <cell r="C223">
            <v>44805</v>
          </cell>
          <cell r="AM223">
            <v>44805</v>
          </cell>
        </row>
        <row r="224">
          <cell r="C224">
            <v>44896</v>
          </cell>
          <cell r="AM224">
            <v>44896</v>
          </cell>
        </row>
        <row r="225">
          <cell r="C225">
            <v>44986</v>
          </cell>
          <cell r="AM225">
            <v>44986</v>
          </cell>
        </row>
        <row r="226">
          <cell r="C226">
            <v>45078</v>
          </cell>
          <cell r="AM226">
            <v>45078</v>
          </cell>
        </row>
        <row r="227">
          <cell r="C227">
            <v>45170</v>
          </cell>
          <cell r="AM227">
            <v>45170</v>
          </cell>
        </row>
        <row r="228">
          <cell r="C228">
            <v>45261</v>
          </cell>
          <cell r="AM228">
            <v>45261</v>
          </cell>
        </row>
        <row r="229">
          <cell r="C229">
            <v>45352</v>
          </cell>
          <cell r="AM229">
            <v>45352</v>
          </cell>
        </row>
        <row r="230">
          <cell r="C230">
            <v>45444</v>
          </cell>
          <cell r="AM230">
            <v>45444</v>
          </cell>
        </row>
        <row r="231">
          <cell r="C231">
            <v>45536</v>
          </cell>
          <cell r="AM231">
            <v>45536</v>
          </cell>
        </row>
        <row r="232">
          <cell r="C232">
            <v>45627</v>
          </cell>
          <cell r="AM232">
            <v>45627</v>
          </cell>
        </row>
        <row r="233">
          <cell r="C233">
            <v>45717</v>
          </cell>
          <cell r="AM233">
            <v>45717</v>
          </cell>
        </row>
        <row r="234">
          <cell r="C234">
            <v>45809</v>
          </cell>
          <cell r="AM234">
            <v>45809</v>
          </cell>
        </row>
        <row r="235">
          <cell r="C235">
            <v>45901</v>
          </cell>
          <cell r="AM235">
            <v>45901</v>
          </cell>
        </row>
        <row r="236">
          <cell r="C236">
            <v>45992</v>
          </cell>
          <cell r="AM236">
            <v>45992</v>
          </cell>
        </row>
        <row r="237">
          <cell r="C237">
            <v>46082</v>
          </cell>
          <cell r="AM237">
            <v>46082</v>
          </cell>
        </row>
        <row r="238">
          <cell r="C238">
            <v>46174</v>
          </cell>
          <cell r="AM238">
            <v>46174</v>
          </cell>
        </row>
        <row r="239">
          <cell r="C239">
            <v>46266</v>
          </cell>
          <cell r="AM239">
            <v>46266</v>
          </cell>
        </row>
        <row r="240">
          <cell r="C240">
            <v>46357</v>
          </cell>
          <cell r="AM240">
            <v>46357</v>
          </cell>
        </row>
        <row r="241">
          <cell r="C241">
            <v>46447</v>
          </cell>
          <cell r="AM241">
            <v>46447</v>
          </cell>
        </row>
        <row r="242">
          <cell r="C242">
            <v>46539</v>
          </cell>
          <cell r="AM242">
            <v>46539</v>
          </cell>
        </row>
        <row r="243">
          <cell r="C243">
            <v>46631</v>
          </cell>
          <cell r="AM243">
            <v>46631</v>
          </cell>
        </row>
        <row r="244">
          <cell r="C244">
            <v>46722</v>
          </cell>
          <cell r="AM244">
            <v>46722</v>
          </cell>
        </row>
        <row r="245">
          <cell r="C245">
            <v>46813</v>
          </cell>
          <cell r="AM245">
            <v>46813</v>
          </cell>
        </row>
        <row r="246">
          <cell r="C246">
            <v>46905</v>
          </cell>
          <cell r="AM246">
            <v>46905</v>
          </cell>
        </row>
        <row r="247">
          <cell r="C247">
            <v>46997</v>
          </cell>
          <cell r="AM247">
            <v>46997</v>
          </cell>
        </row>
        <row r="248">
          <cell r="C248">
            <v>47088</v>
          </cell>
          <cell r="AM248">
            <v>47088</v>
          </cell>
        </row>
        <row r="249">
          <cell r="C249">
            <v>47178</v>
          </cell>
          <cell r="AM249">
            <v>47178</v>
          </cell>
        </row>
        <row r="250">
          <cell r="C250">
            <v>47270</v>
          </cell>
          <cell r="AM250">
            <v>47270</v>
          </cell>
        </row>
        <row r="251">
          <cell r="C251">
            <v>47362</v>
          </cell>
          <cell r="AM251">
            <v>47362</v>
          </cell>
        </row>
        <row r="252">
          <cell r="C252">
            <v>47453</v>
          </cell>
          <cell r="AM252">
            <v>47453</v>
          </cell>
        </row>
        <row r="253">
          <cell r="C253">
            <v>47543</v>
          </cell>
          <cell r="AM253">
            <v>47543</v>
          </cell>
        </row>
        <row r="254">
          <cell r="C254">
            <v>47635</v>
          </cell>
          <cell r="AM254">
            <v>47635</v>
          </cell>
        </row>
        <row r="255">
          <cell r="C255">
            <v>47727</v>
          </cell>
          <cell r="AM255">
            <v>47727</v>
          </cell>
        </row>
        <row r="256">
          <cell r="C256">
            <v>47818</v>
          </cell>
          <cell r="AM256">
            <v>47818</v>
          </cell>
        </row>
        <row r="257">
          <cell r="C257">
            <v>47908</v>
          </cell>
          <cell r="AM257">
            <v>47908</v>
          </cell>
        </row>
        <row r="258">
          <cell r="C258">
            <v>48000</v>
          </cell>
          <cell r="AM258">
            <v>48000</v>
          </cell>
        </row>
        <row r="259">
          <cell r="C259">
            <v>48092</v>
          </cell>
          <cell r="AM259">
            <v>48092</v>
          </cell>
        </row>
        <row r="260">
          <cell r="C260">
            <v>48183</v>
          </cell>
          <cell r="AM260">
            <v>48183</v>
          </cell>
        </row>
        <row r="261">
          <cell r="C261">
            <v>48274</v>
          </cell>
          <cell r="AM261">
            <v>48274</v>
          </cell>
        </row>
        <row r="262">
          <cell r="C262">
            <v>48366</v>
          </cell>
          <cell r="AM262">
            <v>48366</v>
          </cell>
        </row>
        <row r="263">
          <cell r="C263">
            <v>48458</v>
          </cell>
          <cell r="AM263">
            <v>48458</v>
          </cell>
        </row>
        <row r="264">
          <cell r="C264">
            <v>48549</v>
          </cell>
          <cell r="AM264">
            <v>48549</v>
          </cell>
        </row>
        <row r="265">
          <cell r="C265">
            <v>48639</v>
          </cell>
          <cell r="AM265">
            <v>48639</v>
          </cell>
        </row>
        <row r="266">
          <cell r="C266">
            <v>48731</v>
          </cell>
          <cell r="AM266">
            <v>48731</v>
          </cell>
        </row>
        <row r="267">
          <cell r="C267">
            <v>48823</v>
          </cell>
          <cell r="AM267">
            <v>48823</v>
          </cell>
        </row>
        <row r="268">
          <cell r="C268">
            <v>48914</v>
          </cell>
          <cell r="AM268">
            <v>48914</v>
          </cell>
        </row>
        <row r="269">
          <cell r="C269">
            <v>49004</v>
          </cell>
          <cell r="AM269">
            <v>49004</v>
          </cell>
        </row>
        <row r="270">
          <cell r="C270">
            <v>49096</v>
          </cell>
          <cell r="AM270">
            <v>49096</v>
          </cell>
        </row>
        <row r="271">
          <cell r="C271">
            <v>49188</v>
          </cell>
          <cell r="AM271">
            <v>49188</v>
          </cell>
        </row>
        <row r="272">
          <cell r="C272">
            <v>49279</v>
          </cell>
          <cell r="AM272">
            <v>49279</v>
          </cell>
        </row>
        <row r="273">
          <cell r="C273">
            <v>49369</v>
          </cell>
          <cell r="AM273">
            <v>49369</v>
          </cell>
        </row>
        <row r="274">
          <cell r="C274">
            <v>49461</v>
          </cell>
          <cell r="AM274">
            <v>49461</v>
          </cell>
        </row>
        <row r="275">
          <cell r="C275">
            <v>49553</v>
          </cell>
          <cell r="AM275">
            <v>49553</v>
          </cell>
        </row>
        <row r="276">
          <cell r="C276">
            <v>49644</v>
          </cell>
          <cell r="AM276">
            <v>49644</v>
          </cell>
        </row>
        <row r="277">
          <cell r="C277">
            <v>49735</v>
          </cell>
          <cell r="AM277">
            <v>49735</v>
          </cell>
        </row>
        <row r="278">
          <cell r="C278">
            <v>49827</v>
          </cell>
          <cell r="AM278">
            <v>49827</v>
          </cell>
        </row>
        <row r="279">
          <cell r="C279">
            <v>49919</v>
          </cell>
          <cell r="AM279">
            <v>49919</v>
          </cell>
        </row>
        <row r="280">
          <cell r="C280">
            <v>50010</v>
          </cell>
          <cell r="AM280">
            <v>50010</v>
          </cell>
        </row>
        <row r="281">
          <cell r="C281">
            <v>50100</v>
          </cell>
          <cell r="AM281">
            <v>50100</v>
          </cell>
        </row>
        <row r="282">
          <cell r="C282">
            <v>50192</v>
          </cell>
          <cell r="AM282">
            <v>50192</v>
          </cell>
        </row>
        <row r="283">
          <cell r="C283">
            <v>50284</v>
          </cell>
          <cell r="AM283">
            <v>50284</v>
          </cell>
        </row>
        <row r="284">
          <cell r="C284">
            <v>50375</v>
          </cell>
          <cell r="AM284">
            <v>50375</v>
          </cell>
        </row>
        <row r="285">
          <cell r="C285">
            <v>50465</v>
          </cell>
          <cell r="AM285">
            <v>50465</v>
          </cell>
        </row>
        <row r="286">
          <cell r="C286">
            <v>50557</v>
          </cell>
          <cell r="AM286">
            <v>50557</v>
          </cell>
        </row>
        <row r="287">
          <cell r="C287">
            <v>50649</v>
          </cell>
          <cell r="AM287">
            <v>50649</v>
          </cell>
        </row>
        <row r="288">
          <cell r="C288">
            <v>50740</v>
          </cell>
          <cell r="AM288">
            <v>50740</v>
          </cell>
        </row>
        <row r="289">
          <cell r="C289">
            <v>50830</v>
          </cell>
          <cell r="AM289">
            <v>50830</v>
          </cell>
        </row>
        <row r="290">
          <cell r="C290">
            <v>50922</v>
          </cell>
          <cell r="AM290">
            <v>50922</v>
          </cell>
        </row>
        <row r="291">
          <cell r="C291">
            <v>51014</v>
          </cell>
          <cell r="AM291">
            <v>51014</v>
          </cell>
        </row>
        <row r="292">
          <cell r="C292">
            <v>51105</v>
          </cell>
          <cell r="AM292">
            <v>51105</v>
          </cell>
        </row>
        <row r="293">
          <cell r="C293">
            <v>51196</v>
          </cell>
          <cell r="AM293">
            <v>51196</v>
          </cell>
        </row>
        <row r="294">
          <cell r="C294">
            <v>51288</v>
          </cell>
          <cell r="AM294">
            <v>51288</v>
          </cell>
        </row>
        <row r="295">
          <cell r="C295">
            <v>51380</v>
          </cell>
          <cell r="AM295">
            <v>51380</v>
          </cell>
        </row>
        <row r="296">
          <cell r="C296">
            <v>51471</v>
          </cell>
          <cell r="AM296">
            <v>51471</v>
          </cell>
        </row>
        <row r="297">
          <cell r="C297">
            <v>51561</v>
          </cell>
          <cell r="AM297">
            <v>51561</v>
          </cell>
        </row>
        <row r="298">
          <cell r="C298">
            <v>51653</v>
          </cell>
          <cell r="AM298">
            <v>51653</v>
          </cell>
        </row>
        <row r="299">
          <cell r="C299">
            <v>51745</v>
          </cell>
          <cell r="AM299">
            <v>51745</v>
          </cell>
        </row>
        <row r="300">
          <cell r="C300">
            <v>51836</v>
          </cell>
          <cell r="AM300">
            <v>51836</v>
          </cell>
        </row>
        <row r="301">
          <cell r="C301">
            <v>51926</v>
          </cell>
          <cell r="AM301">
            <v>51926</v>
          </cell>
        </row>
        <row r="302">
          <cell r="C302">
            <v>52018</v>
          </cell>
          <cell r="AM302">
            <v>52018</v>
          </cell>
        </row>
        <row r="303">
          <cell r="C303">
            <v>52110</v>
          </cell>
          <cell r="AM303">
            <v>52110</v>
          </cell>
        </row>
        <row r="304">
          <cell r="C304">
            <v>52201</v>
          </cell>
          <cell r="AM304">
            <v>52201</v>
          </cell>
        </row>
        <row r="305">
          <cell r="C305">
            <v>52291</v>
          </cell>
          <cell r="AM305">
            <v>52291</v>
          </cell>
        </row>
        <row r="306">
          <cell r="C306">
            <v>52383</v>
          </cell>
          <cell r="AM306">
            <v>52383</v>
          </cell>
        </row>
        <row r="307">
          <cell r="C307">
            <v>52475</v>
          </cell>
          <cell r="AM307">
            <v>52475</v>
          </cell>
        </row>
        <row r="308">
          <cell r="C308">
            <v>52566</v>
          </cell>
          <cell r="AM308">
            <v>52566</v>
          </cell>
        </row>
        <row r="309">
          <cell r="C309">
            <v>52657</v>
          </cell>
          <cell r="AM309">
            <v>52657</v>
          </cell>
        </row>
        <row r="310">
          <cell r="C310">
            <v>52749</v>
          </cell>
          <cell r="AM310">
            <v>52749</v>
          </cell>
        </row>
        <row r="311">
          <cell r="C311">
            <v>52841</v>
          </cell>
          <cell r="AM311">
            <v>52841</v>
          </cell>
        </row>
        <row r="312">
          <cell r="C312">
            <v>52932</v>
          </cell>
          <cell r="AM312">
            <v>52932</v>
          </cell>
        </row>
        <row r="313">
          <cell r="C313">
            <v>53022</v>
          </cell>
          <cell r="AM313">
            <v>53022</v>
          </cell>
        </row>
        <row r="314">
          <cell r="C314">
            <v>53114</v>
          </cell>
          <cell r="AM314">
            <v>53114</v>
          </cell>
        </row>
        <row r="315">
          <cell r="C315">
            <v>53206</v>
          </cell>
          <cell r="AM315">
            <v>53206</v>
          </cell>
        </row>
        <row r="316">
          <cell r="C316">
            <v>53297</v>
          </cell>
          <cell r="AM316">
            <v>53297</v>
          </cell>
        </row>
        <row r="317">
          <cell r="C317">
            <v>53387</v>
          </cell>
          <cell r="AM317">
            <v>53387</v>
          </cell>
        </row>
        <row r="318">
          <cell r="C318">
            <v>53479</v>
          </cell>
          <cell r="AM318">
            <v>53479</v>
          </cell>
        </row>
        <row r="319">
          <cell r="C319">
            <v>53571</v>
          </cell>
          <cell r="AM319">
            <v>53571</v>
          </cell>
        </row>
        <row r="320">
          <cell r="C320">
            <v>53662</v>
          </cell>
          <cell r="AM320">
            <v>53662</v>
          </cell>
        </row>
        <row r="321">
          <cell r="C321">
            <v>53752</v>
          </cell>
          <cell r="AM321">
            <v>53752</v>
          </cell>
        </row>
        <row r="322">
          <cell r="C322">
            <v>53844</v>
          </cell>
          <cell r="AM322">
            <v>53844</v>
          </cell>
        </row>
        <row r="323">
          <cell r="C323">
            <v>53936</v>
          </cell>
          <cell r="AM323">
            <v>53936</v>
          </cell>
        </row>
        <row r="324">
          <cell r="C324">
            <v>54027</v>
          </cell>
          <cell r="AM324">
            <v>54027</v>
          </cell>
        </row>
        <row r="325">
          <cell r="C325">
            <v>54118</v>
          </cell>
          <cell r="AM325">
            <v>54118</v>
          </cell>
        </row>
        <row r="326">
          <cell r="C326">
            <v>54210</v>
          </cell>
          <cell r="AM326">
            <v>54210</v>
          </cell>
        </row>
        <row r="327">
          <cell r="C327">
            <v>54302</v>
          </cell>
          <cell r="AM327">
            <v>54302</v>
          </cell>
        </row>
        <row r="328">
          <cell r="C328">
            <v>54393</v>
          </cell>
          <cell r="AM328">
            <v>54393</v>
          </cell>
        </row>
        <row r="329">
          <cell r="C329">
            <v>54483</v>
          </cell>
          <cell r="AM329">
            <v>54483</v>
          </cell>
        </row>
        <row r="330">
          <cell r="C330">
            <v>54575</v>
          </cell>
          <cell r="AM330">
            <v>54575</v>
          </cell>
        </row>
        <row r="331">
          <cell r="C331">
            <v>54667</v>
          </cell>
          <cell r="AM331">
            <v>54667</v>
          </cell>
        </row>
        <row r="332">
          <cell r="C332">
            <v>54758</v>
          </cell>
          <cell r="AM332">
            <v>54758</v>
          </cell>
        </row>
        <row r="333">
          <cell r="C333">
            <v>54848</v>
          </cell>
          <cell r="AM333">
            <v>54848</v>
          </cell>
        </row>
        <row r="334">
          <cell r="C334">
            <v>54940</v>
          </cell>
          <cell r="AM334">
            <v>54940</v>
          </cell>
        </row>
        <row r="335">
          <cell r="C335">
            <v>55032</v>
          </cell>
          <cell r="AM335">
            <v>55032</v>
          </cell>
        </row>
        <row r="336">
          <cell r="C336">
            <v>55123</v>
          </cell>
          <cell r="AM336">
            <v>55123</v>
          </cell>
        </row>
        <row r="337">
          <cell r="C337">
            <v>55213</v>
          </cell>
          <cell r="AM337">
            <v>55213</v>
          </cell>
        </row>
        <row r="338">
          <cell r="C338">
            <v>55305</v>
          </cell>
          <cell r="AM338">
            <v>55305</v>
          </cell>
        </row>
        <row r="339">
          <cell r="C339">
            <v>55397</v>
          </cell>
          <cell r="AM339">
            <v>55397</v>
          </cell>
        </row>
        <row r="340">
          <cell r="C340">
            <v>55488</v>
          </cell>
          <cell r="AM340">
            <v>55488</v>
          </cell>
        </row>
        <row r="341">
          <cell r="C341">
            <v>55579</v>
          </cell>
          <cell r="AM341">
            <v>55579</v>
          </cell>
        </row>
        <row r="342">
          <cell r="C342">
            <v>55671</v>
          </cell>
          <cell r="AM342">
            <v>55671</v>
          </cell>
        </row>
        <row r="343">
          <cell r="C343">
            <v>55763</v>
          </cell>
          <cell r="AM343">
            <v>55763</v>
          </cell>
        </row>
        <row r="344">
          <cell r="C344">
            <v>55854</v>
          </cell>
          <cell r="AM344">
            <v>55854</v>
          </cell>
        </row>
        <row r="345">
          <cell r="C345">
            <v>55944</v>
          </cell>
          <cell r="AM345">
            <v>55944</v>
          </cell>
        </row>
        <row r="346">
          <cell r="C346">
            <v>56036</v>
          </cell>
          <cell r="AM346">
            <v>56036</v>
          </cell>
        </row>
        <row r="347">
          <cell r="C347">
            <v>56128</v>
          </cell>
          <cell r="AM347">
            <v>56128</v>
          </cell>
        </row>
        <row r="348">
          <cell r="C348">
            <v>56219</v>
          </cell>
          <cell r="AM348">
            <v>56219</v>
          </cell>
        </row>
        <row r="349">
          <cell r="C349">
            <v>56309</v>
          </cell>
          <cell r="AM349">
            <v>56309</v>
          </cell>
        </row>
        <row r="350">
          <cell r="C350">
            <v>56401</v>
          </cell>
          <cell r="AM350">
            <v>56401</v>
          </cell>
        </row>
        <row r="351">
          <cell r="C351">
            <v>56493</v>
          </cell>
          <cell r="AM351">
            <v>56493</v>
          </cell>
        </row>
        <row r="352">
          <cell r="C352">
            <v>56584</v>
          </cell>
          <cell r="AM352">
            <v>56584</v>
          </cell>
        </row>
        <row r="353">
          <cell r="C353">
            <v>56674</v>
          </cell>
          <cell r="AM353">
            <v>56674</v>
          </cell>
        </row>
        <row r="354">
          <cell r="C354">
            <v>56766</v>
          </cell>
          <cell r="AM354">
            <v>56766</v>
          </cell>
        </row>
        <row r="355">
          <cell r="C355">
            <v>56858</v>
          </cell>
          <cell r="AM355">
            <v>56858</v>
          </cell>
        </row>
        <row r="356">
          <cell r="C356">
            <v>56949</v>
          </cell>
          <cell r="AM356">
            <v>56949</v>
          </cell>
        </row>
        <row r="357">
          <cell r="C357">
            <v>57040</v>
          </cell>
          <cell r="AM357">
            <v>57040</v>
          </cell>
        </row>
        <row r="358">
          <cell r="C358">
            <v>57132</v>
          </cell>
          <cell r="AM358">
            <v>57132</v>
          </cell>
        </row>
        <row r="359">
          <cell r="C359">
            <v>57224</v>
          </cell>
          <cell r="AM359">
            <v>57224</v>
          </cell>
        </row>
        <row r="360">
          <cell r="C360">
            <v>57315</v>
          </cell>
          <cell r="AM360">
            <v>57315</v>
          </cell>
        </row>
        <row r="361">
          <cell r="C361">
            <v>57405</v>
          </cell>
          <cell r="AM361">
            <v>57405</v>
          </cell>
        </row>
        <row r="362">
          <cell r="C362">
            <v>57497</v>
          </cell>
          <cell r="AM362">
            <v>57497</v>
          </cell>
        </row>
        <row r="363">
          <cell r="C363">
            <v>57589</v>
          </cell>
          <cell r="AM363">
            <v>57589</v>
          </cell>
        </row>
        <row r="364">
          <cell r="C364">
            <v>57680</v>
          </cell>
          <cell r="AM364">
            <v>57680</v>
          </cell>
        </row>
        <row r="365">
          <cell r="C365">
            <v>57770</v>
          </cell>
          <cell r="AM365">
            <v>57770</v>
          </cell>
        </row>
        <row r="366">
          <cell r="C366">
            <v>57862</v>
          </cell>
          <cell r="AM366">
            <v>57862</v>
          </cell>
        </row>
        <row r="367">
          <cell r="C367">
            <v>57954</v>
          </cell>
          <cell r="AM367">
            <v>57954</v>
          </cell>
        </row>
        <row r="368">
          <cell r="C368">
            <v>58045</v>
          </cell>
          <cell r="AM368">
            <v>58045</v>
          </cell>
        </row>
        <row r="369">
          <cell r="C369">
            <v>58135</v>
          </cell>
          <cell r="AM369">
            <v>58135</v>
          </cell>
        </row>
        <row r="370">
          <cell r="C370">
            <v>58227</v>
          </cell>
          <cell r="AM370">
            <v>58227</v>
          </cell>
        </row>
        <row r="371">
          <cell r="C371">
            <v>58319</v>
          </cell>
          <cell r="AM371">
            <v>58319</v>
          </cell>
        </row>
        <row r="372">
          <cell r="C372">
            <v>58410</v>
          </cell>
          <cell r="AM372">
            <v>58410</v>
          </cell>
        </row>
        <row r="373">
          <cell r="C373">
            <v>58501</v>
          </cell>
          <cell r="AM373">
            <v>58501</v>
          </cell>
        </row>
        <row r="374">
          <cell r="C374">
            <v>58593</v>
          </cell>
          <cell r="AM374">
            <v>58593</v>
          </cell>
        </row>
        <row r="375">
          <cell r="C375">
            <v>58685</v>
          </cell>
          <cell r="AM375">
            <v>58685</v>
          </cell>
        </row>
        <row r="376">
          <cell r="C376">
            <v>58776</v>
          </cell>
          <cell r="AM376">
            <v>58776</v>
          </cell>
        </row>
        <row r="377">
          <cell r="C377">
            <v>58866</v>
          </cell>
          <cell r="AM377">
            <v>58866</v>
          </cell>
        </row>
        <row r="378">
          <cell r="C378">
            <v>58958</v>
          </cell>
          <cell r="AM378">
            <v>58958</v>
          </cell>
        </row>
        <row r="379">
          <cell r="C379">
            <v>59050</v>
          </cell>
          <cell r="AM379">
            <v>59050</v>
          </cell>
        </row>
        <row r="380">
          <cell r="C380">
            <v>59141</v>
          </cell>
          <cell r="AM380">
            <v>59141</v>
          </cell>
        </row>
        <row r="381">
          <cell r="C381">
            <v>59231</v>
          </cell>
          <cell r="AM381">
            <v>59231</v>
          </cell>
        </row>
        <row r="382">
          <cell r="C382">
            <v>59323</v>
          </cell>
          <cell r="AM382">
            <v>59323</v>
          </cell>
        </row>
        <row r="383">
          <cell r="C383">
            <v>59415</v>
          </cell>
          <cell r="AM383">
            <v>59415</v>
          </cell>
        </row>
        <row r="384">
          <cell r="C384">
            <v>59506</v>
          </cell>
          <cell r="AM384">
            <v>59506</v>
          </cell>
        </row>
        <row r="385">
          <cell r="C385">
            <v>59596</v>
          </cell>
          <cell r="AM385">
            <v>59596</v>
          </cell>
        </row>
        <row r="386">
          <cell r="C386">
            <v>59688</v>
          </cell>
          <cell r="AM386">
            <v>59688</v>
          </cell>
        </row>
        <row r="387">
          <cell r="C387">
            <v>59780</v>
          </cell>
          <cell r="AM387">
            <v>59780</v>
          </cell>
        </row>
        <row r="388">
          <cell r="C388">
            <v>59871</v>
          </cell>
          <cell r="AM388">
            <v>59871</v>
          </cell>
        </row>
        <row r="389">
          <cell r="C389">
            <v>59962</v>
          </cell>
          <cell r="AM389">
            <v>59962</v>
          </cell>
        </row>
        <row r="390">
          <cell r="C390">
            <v>60054</v>
          </cell>
          <cell r="AM390">
            <v>60054</v>
          </cell>
        </row>
        <row r="391">
          <cell r="C391">
            <v>60146</v>
          </cell>
          <cell r="AM391">
            <v>60146</v>
          </cell>
        </row>
        <row r="392">
          <cell r="C392">
            <v>60237</v>
          </cell>
          <cell r="AM392">
            <v>60237</v>
          </cell>
        </row>
        <row r="393">
          <cell r="C393">
            <v>60327</v>
          </cell>
          <cell r="AM393">
            <v>60327</v>
          </cell>
        </row>
        <row r="394">
          <cell r="C394">
            <v>60419</v>
          </cell>
          <cell r="AM394">
            <v>60419</v>
          </cell>
        </row>
        <row r="395">
          <cell r="C395">
            <v>60511</v>
          </cell>
          <cell r="AM395">
            <v>60511</v>
          </cell>
        </row>
        <row r="396">
          <cell r="C396">
            <v>60602</v>
          </cell>
          <cell r="AM396">
            <v>60602</v>
          </cell>
        </row>
        <row r="397">
          <cell r="C397">
            <v>60692</v>
          </cell>
          <cell r="AM397">
            <v>60692</v>
          </cell>
        </row>
        <row r="398">
          <cell r="C398">
            <v>60784</v>
          </cell>
          <cell r="AM398">
            <v>60784</v>
          </cell>
        </row>
        <row r="399">
          <cell r="C399">
            <v>60876</v>
          </cell>
          <cell r="AM399">
            <v>60876</v>
          </cell>
        </row>
        <row r="400">
          <cell r="C400">
            <v>60967</v>
          </cell>
          <cell r="AM400">
            <v>60967</v>
          </cell>
        </row>
        <row r="401">
          <cell r="C401">
            <v>61057</v>
          </cell>
          <cell r="AM401">
            <v>61057</v>
          </cell>
        </row>
        <row r="402">
          <cell r="C402">
            <v>61149</v>
          </cell>
          <cell r="AM402">
            <v>61149</v>
          </cell>
        </row>
        <row r="403">
          <cell r="C403">
            <v>61241</v>
          </cell>
          <cell r="AM403">
            <v>61241</v>
          </cell>
        </row>
        <row r="404">
          <cell r="C404">
            <v>61332</v>
          </cell>
          <cell r="AM404">
            <v>61332</v>
          </cell>
        </row>
        <row r="405">
          <cell r="C405">
            <v>61423</v>
          </cell>
          <cell r="AM405">
            <v>61423</v>
          </cell>
        </row>
        <row r="406">
          <cell r="C406">
            <v>61515</v>
          </cell>
          <cell r="AM406">
            <v>61515</v>
          </cell>
        </row>
        <row r="407">
          <cell r="C407">
            <v>61607</v>
          </cell>
          <cell r="AM407">
            <v>61607</v>
          </cell>
        </row>
        <row r="408">
          <cell r="C408">
            <v>61698</v>
          </cell>
          <cell r="AM408">
            <v>61698</v>
          </cell>
        </row>
        <row r="409">
          <cell r="C409">
            <v>61788</v>
          </cell>
          <cell r="AM409">
            <v>61788</v>
          </cell>
        </row>
        <row r="410">
          <cell r="C410">
            <v>61880</v>
          </cell>
          <cell r="AM410">
            <v>61880</v>
          </cell>
        </row>
        <row r="411">
          <cell r="C411">
            <v>61972</v>
          </cell>
          <cell r="AM411">
            <v>61972</v>
          </cell>
        </row>
        <row r="412">
          <cell r="C412">
            <v>62063</v>
          </cell>
          <cell r="AM412">
            <v>62063</v>
          </cell>
        </row>
        <row r="413">
          <cell r="C413">
            <v>62153</v>
          </cell>
          <cell r="AM413">
            <v>62153</v>
          </cell>
        </row>
        <row r="414">
          <cell r="C414">
            <v>62245</v>
          </cell>
          <cell r="AM414">
            <v>62245</v>
          </cell>
        </row>
        <row r="415">
          <cell r="C415">
            <v>62337</v>
          </cell>
          <cell r="AM415">
            <v>62337</v>
          </cell>
        </row>
        <row r="416">
          <cell r="C416">
            <v>62428</v>
          </cell>
          <cell r="AM416">
            <v>62428</v>
          </cell>
        </row>
        <row r="417">
          <cell r="C417">
            <v>62518</v>
          </cell>
          <cell r="AM417">
            <v>62518</v>
          </cell>
        </row>
        <row r="418">
          <cell r="C418">
            <v>62610</v>
          </cell>
          <cell r="AM418">
            <v>62610</v>
          </cell>
        </row>
        <row r="419">
          <cell r="C419">
            <v>62702</v>
          </cell>
          <cell r="AM419">
            <v>62702</v>
          </cell>
        </row>
        <row r="420">
          <cell r="C420">
            <v>62793</v>
          </cell>
          <cell r="AM420">
            <v>62793</v>
          </cell>
        </row>
        <row r="421">
          <cell r="C421">
            <v>62884</v>
          </cell>
          <cell r="AM421">
            <v>62884</v>
          </cell>
        </row>
        <row r="422">
          <cell r="C422">
            <v>62976</v>
          </cell>
          <cell r="AM422">
            <v>62976</v>
          </cell>
        </row>
        <row r="423">
          <cell r="C423">
            <v>63068</v>
          </cell>
          <cell r="AM423">
            <v>63068</v>
          </cell>
        </row>
        <row r="424">
          <cell r="C424">
            <v>63159</v>
          </cell>
          <cell r="AM424">
            <v>63159</v>
          </cell>
        </row>
        <row r="425">
          <cell r="C425">
            <v>63249</v>
          </cell>
          <cell r="AM425">
            <v>63249</v>
          </cell>
        </row>
        <row r="426">
          <cell r="C426">
            <v>63341</v>
          </cell>
          <cell r="AM426">
            <v>63341</v>
          </cell>
        </row>
        <row r="427">
          <cell r="C427">
            <v>63433</v>
          </cell>
          <cell r="AM427">
            <v>63433</v>
          </cell>
        </row>
        <row r="428">
          <cell r="C428">
            <v>63524</v>
          </cell>
          <cell r="AM428">
            <v>63524</v>
          </cell>
        </row>
        <row r="429">
          <cell r="C429">
            <v>63614</v>
          </cell>
          <cell r="AM429">
            <v>63614</v>
          </cell>
        </row>
        <row r="430">
          <cell r="C430">
            <v>63706</v>
          </cell>
          <cell r="AM430">
            <v>63706</v>
          </cell>
        </row>
        <row r="431">
          <cell r="C431">
            <v>63798</v>
          </cell>
          <cell r="AM431">
            <v>63798</v>
          </cell>
        </row>
        <row r="432">
          <cell r="C432">
            <v>63889</v>
          </cell>
          <cell r="AM432">
            <v>63889</v>
          </cell>
        </row>
        <row r="433">
          <cell r="C433">
            <v>63979</v>
          </cell>
          <cell r="AM433">
            <v>63979</v>
          </cell>
        </row>
        <row r="434">
          <cell r="C434">
            <v>64071</v>
          </cell>
          <cell r="AM434">
            <v>64071</v>
          </cell>
        </row>
        <row r="435">
          <cell r="C435">
            <v>64163</v>
          </cell>
          <cell r="AM435">
            <v>64163</v>
          </cell>
        </row>
        <row r="436">
          <cell r="C436">
            <v>64254</v>
          </cell>
          <cell r="AM436">
            <v>64254</v>
          </cell>
        </row>
        <row r="437">
          <cell r="C437">
            <v>64345</v>
          </cell>
          <cell r="AM437">
            <v>64345</v>
          </cell>
        </row>
        <row r="438">
          <cell r="C438">
            <v>64437</v>
          </cell>
          <cell r="AM438">
            <v>64437</v>
          </cell>
        </row>
        <row r="439">
          <cell r="C439">
            <v>64529</v>
          </cell>
          <cell r="AM439">
            <v>64529</v>
          </cell>
        </row>
        <row r="440">
          <cell r="C440">
            <v>64620</v>
          </cell>
          <cell r="AM440">
            <v>64620</v>
          </cell>
        </row>
        <row r="441">
          <cell r="C441">
            <v>64710</v>
          </cell>
          <cell r="AM441">
            <v>64710</v>
          </cell>
        </row>
        <row r="442">
          <cell r="C442">
            <v>64802</v>
          </cell>
          <cell r="AM442">
            <v>64802</v>
          </cell>
        </row>
        <row r="443">
          <cell r="C443">
            <v>64894</v>
          </cell>
          <cell r="AM443">
            <v>64894</v>
          </cell>
        </row>
        <row r="444">
          <cell r="C444">
            <v>64985</v>
          </cell>
          <cell r="AM444">
            <v>64985</v>
          </cell>
        </row>
        <row r="445">
          <cell r="C445">
            <v>65075</v>
          </cell>
          <cell r="AM445">
            <v>65075</v>
          </cell>
        </row>
        <row r="446">
          <cell r="C446">
            <v>65167</v>
          </cell>
          <cell r="AM446">
            <v>65167</v>
          </cell>
        </row>
        <row r="447">
          <cell r="C447">
            <v>65259</v>
          </cell>
          <cell r="AM447">
            <v>65259</v>
          </cell>
        </row>
        <row r="448">
          <cell r="C448">
            <v>65350</v>
          </cell>
          <cell r="AM448">
            <v>65350</v>
          </cell>
        </row>
        <row r="449">
          <cell r="C449">
            <v>65440</v>
          </cell>
          <cell r="AM449">
            <v>65440</v>
          </cell>
        </row>
        <row r="450">
          <cell r="C450">
            <v>65532</v>
          </cell>
          <cell r="AM450">
            <v>65532</v>
          </cell>
        </row>
        <row r="451">
          <cell r="C451">
            <v>65624</v>
          </cell>
          <cell r="AM451">
            <v>65624</v>
          </cell>
        </row>
        <row r="452">
          <cell r="C452">
            <v>65715</v>
          </cell>
          <cell r="AM452">
            <v>65715</v>
          </cell>
        </row>
        <row r="453">
          <cell r="C453">
            <v>65806</v>
          </cell>
          <cell r="AM453">
            <v>65806</v>
          </cell>
        </row>
        <row r="454">
          <cell r="C454">
            <v>65898</v>
          </cell>
          <cell r="AM454">
            <v>65898</v>
          </cell>
        </row>
        <row r="455">
          <cell r="C455">
            <v>65990</v>
          </cell>
          <cell r="AM455">
            <v>65990</v>
          </cell>
        </row>
        <row r="456">
          <cell r="C456">
            <v>66081</v>
          </cell>
          <cell r="AM456">
            <v>66081</v>
          </cell>
        </row>
        <row r="457">
          <cell r="C457">
            <v>66171</v>
          </cell>
          <cell r="AM457">
            <v>66171</v>
          </cell>
        </row>
        <row r="458">
          <cell r="C458">
            <v>66263</v>
          </cell>
          <cell r="AM458">
            <v>66263</v>
          </cell>
        </row>
        <row r="459">
          <cell r="C459">
            <v>66355</v>
          </cell>
          <cell r="AM459">
            <v>66355</v>
          </cell>
        </row>
        <row r="460">
          <cell r="C460">
            <v>66446</v>
          </cell>
          <cell r="AM460">
            <v>66446</v>
          </cell>
        </row>
        <row r="461">
          <cell r="C461">
            <v>66536</v>
          </cell>
          <cell r="AM461">
            <v>66536</v>
          </cell>
        </row>
        <row r="462">
          <cell r="C462">
            <v>66628</v>
          </cell>
          <cell r="AM462">
            <v>66628</v>
          </cell>
        </row>
        <row r="463">
          <cell r="C463">
            <v>66720</v>
          </cell>
          <cell r="AM463">
            <v>66720</v>
          </cell>
        </row>
        <row r="464">
          <cell r="C464">
            <v>66811</v>
          </cell>
          <cell r="AM464">
            <v>66811</v>
          </cell>
        </row>
        <row r="465">
          <cell r="C465">
            <v>66901</v>
          </cell>
          <cell r="AM465">
            <v>66901</v>
          </cell>
        </row>
        <row r="466">
          <cell r="C466">
            <v>66993</v>
          </cell>
          <cell r="AM466">
            <v>66993</v>
          </cell>
        </row>
        <row r="467">
          <cell r="C467">
            <v>67085</v>
          </cell>
          <cell r="AM467">
            <v>67085</v>
          </cell>
        </row>
        <row r="468">
          <cell r="C468">
            <v>67176</v>
          </cell>
          <cell r="AM468">
            <v>67176</v>
          </cell>
        </row>
        <row r="469">
          <cell r="C469">
            <v>67267</v>
          </cell>
          <cell r="AM469">
            <v>67267</v>
          </cell>
        </row>
        <row r="470">
          <cell r="C470">
            <v>67359</v>
          </cell>
          <cell r="AM470">
            <v>67359</v>
          </cell>
        </row>
        <row r="471">
          <cell r="C471">
            <v>67451</v>
          </cell>
          <cell r="AM471">
            <v>67451</v>
          </cell>
        </row>
        <row r="472">
          <cell r="C472">
            <v>67542</v>
          </cell>
          <cell r="AM472">
            <v>67542</v>
          </cell>
        </row>
        <row r="473">
          <cell r="C473">
            <v>67632</v>
          </cell>
          <cell r="AM473">
            <v>67632</v>
          </cell>
        </row>
        <row r="474">
          <cell r="C474">
            <v>67724</v>
          </cell>
          <cell r="AM474">
            <v>67724</v>
          </cell>
        </row>
        <row r="475">
          <cell r="C475">
            <v>67816</v>
          </cell>
          <cell r="AM475">
            <v>67816</v>
          </cell>
        </row>
        <row r="476">
          <cell r="C476">
            <v>67907</v>
          </cell>
          <cell r="AM476">
            <v>67907</v>
          </cell>
        </row>
        <row r="477">
          <cell r="C477">
            <v>67997</v>
          </cell>
          <cell r="AM477">
            <v>67997</v>
          </cell>
        </row>
        <row r="478">
          <cell r="C478">
            <v>68089</v>
          </cell>
          <cell r="AM478">
            <v>68089</v>
          </cell>
        </row>
        <row r="479">
          <cell r="C479">
            <v>68181</v>
          </cell>
          <cell r="AM479">
            <v>68181</v>
          </cell>
        </row>
        <row r="480">
          <cell r="C480">
            <v>68272</v>
          </cell>
          <cell r="AM480">
            <v>68272</v>
          </cell>
        </row>
        <row r="481">
          <cell r="C481">
            <v>68362</v>
          </cell>
          <cell r="AM481">
            <v>68362</v>
          </cell>
        </row>
        <row r="482">
          <cell r="C482">
            <v>68454</v>
          </cell>
          <cell r="AM482">
            <v>68454</v>
          </cell>
        </row>
        <row r="483">
          <cell r="C483">
            <v>68546</v>
          </cell>
          <cell r="AM483">
            <v>68546</v>
          </cell>
        </row>
        <row r="484">
          <cell r="C484">
            <v>68637</v>
          </cell>
          <cell r="AM484">
            <v>68637</v>
          </cell>
        </row>
        <row r="485">
          <cell r="C485">
            <v>68728</v>
          </cell>
          <cell r="AM485">
            <v>68728</v>
          </cell>
        </row>
        <row r="486">
          <cell r="C486">
            <v>68820</v>
          </cell>
          <cell r="AM486">
            <v>68820</v>
          </cell>
        </row>
        <row r="487">
          <cell r="C487">
            <v>68912</v>
          </cell>
          <cell r="AM487">
            <v>68912</v>
          </cell>
        </row>
        <row r="488">
          <cell r="C488">
            <v>69003</v>
          </cell>
          <cell r="AM488">
            <v>69003</v>
          </cell>
        </row>
        <row r="489">
          <cell r="C489">
            <v>69093</v>
          </cell>
          <cell r="AM489">
            <v>69093</v>
          </cell>
        </row>
        <row r="490">
          <cell r="C490">
            <v>69185</v>
          </cell>
          <cell r="AM490">
            <v>69185</v>
          </cell>
        </row>
        <row r="491">
          <cell r="C491">
            <v>69277</v>
          </cell>
          <cell r="AM491">
            <v>69277</v>
          </cell>
        </row>
        <row r="492">
          <cell r="C492">
            <v>69368</v>
          </cell>
          <cell r="AM492">
            <v>69368</v>
          </cell>
        </row>
        <row r="493">
          <cell r="C493">
            <v>69458</v>
          </cell>
          <cell r="AM493">
            <v>69458</v>
          </cell>
        </row>
        <row r="494">
          <cell r="C494">
            <v>69550</v>
          </cell>
          <cell r="AM494">
            <v>69550</v>
          </cell>
        </row>
        <row r="495">
          <cell r="C495">
            <v>69642</v>
          </cell>
          <cell r="AM495">
            <v>69642</v>
          </cell>
        </row>
        <row r="496">
          <cell r="C496">
            <v>69733</v>
          </cell>
          <cell r="AM496">
            <v>69733</v>
          </cell>
        </row>
        <row r="497">
          <cell r="C497">
            <v>69823</v>
          </cell>
          <cell r="AM497">
            <v>69823</v>
          </cell>
        </row>
        <row r="498">
          <cell r="C498">
            <v>69915</v>
          </cell>
          <cell r="AM498">
            <v>69915</v>
          </cell>
        </row>
        <row r="499">
          <cell r="C499">
            <v>70007</v>
          </cell>
          <cell r="AM499">
            <v>70007</v>
          </cell>
        </row>
        <row r="500">
          <cell r="C500">
            <v>70098</v>
          </cell>
          <cell r="AM500">
            <v>70098</v>
          </cell>
        </row>
        <row r="501">
          <cell r="C501">
            <v>70189</v>
          </cell>
          <cell r="AM501">
            <v>70189</v>
          </cell>
        </row>
        <row r="502">
          <cell r="C502">
            <v>70281</v>
          </cell>
          <cell r="AM502">
            <v>70281</v>
          </cell>
        </row>
        <row r="503">
          <cell r="C503">
            <v>70373</v>
          </cell>
          <cell r="AM503">
            <v>70373</v>
          </cell>
        </row>
        <row r="504">
          <cell r="C504">
            <v>70464</v>
          </cell>
          <cell r="AM504">
            <v>70464</v>
          </cell>
        </row>
        <row r="505">
          <cell r="C505">
            <v>70554</v>
          </cell>
          <cell r="AM505">
            <v>70554</v>
          </cell>
        </row>
        <row r="506">
          <cell r="C506">
            <v>70646</v>
          </cell>
          <cell r="AM506">
            <v>70646</v>
          </cell>
        </row>
        <row r="507">
          <cell r="C507">
            <v>70738</v>
          </cell>
          <cell r="AM507">
            <v>70738</v>
          </cell>
        </row>
        <row r="508">
          <cell r="C508">
            <v>70829</v>
          </cell>
          <cell r="AM508">
            <v>70829</v>
          </cell>
        </row>
        <row r="509">
          <cell r="C509">
            <v>70919</v>
          </cell>
          <cell r="AM509">
            <v>70919</v>
          </cell>
        </row>
        <row r="510">
          <cell r="C510">
            <v>71011</v>
          </cell>
          <cell r="AM510">
            <v>71011</v>
          </cell>
        </row>
        <row r="511">
          <cell r="C511">
            <v>71103</v>
          </cell>
          <cell r="AM511">
            <v>71103</v>
          </cell>
        </row>
        <row r="512">
          <cell r="C512">
            <v>71194</v>
          </cell>
          <cell r="AM512">
            <v>71194</v>
          </cell>
        </row>
        <row r="513">
          <cell r="C513">
            <v>71284</v>
          </cell>
          <cell r="AM513">
            <v>71284</v>
          </cell>
        </row>
        <row r="514">
          <cell r="C514">
            <v>71376</v>
          </cell>
          <cell r="AM514">
            <v>71376</v>
          </cell>
        </row>
        <row r="515">
          <cell r="C515">
            <v>71468</v>
          </cell>
          <cell r="AM515">
            <v>71468</v>
          </cell>
        </row>
        <row r="516">
          <cell r="C516">
            <v>71559</v>
          </cell>
          <cell r="AM516">
            <v>71559</v>
          </cell>
        </row>
        <row r="517">
          <cell r="C517">
            <v>71650</v>
          </cell>
          <cell r="AM517">
            <v>71650</v>
          </cell>
        </row>
        <row r="518">
          <cell r="C518">
            <v>71742</v>
          </cell>
          <cell r="AM518">
            <v>71742</v>
          </cell>
        </row>
        <row r="519">
          <cell r="C519">
            <v>71834</v>
          </cell>
          <cell r="AM519">
            <v>71834</v>
          </cell>
        </row>
        <row r="520">
          <cell r="C520">
            <v>71925</v>
          </cell>
          <cell r="AM520">
            <v>71925</v>
          </cell>
        </row>
        <row r="521">
          <cell r="C521">
            <v>72015</v>
          </cell>
          <cell r="AM521">
            <v>72015</v>
          </cell>
        </row>
        <row r="522">
          <cell r="C522">
            <v>72107</v>
          </cell>
          <cell r="AM522">
            <v>72107</v>
          </cell>
        </row>
        <row r="523">
          <cell r="C523">
            <v>72199</v>
          </cell>
          <cell r="AM523">
            <v>72199</v>
          </cell>
        </row>
        <row r="524">
          <cell r="C524">
            <v>72290</v>
          </cell>
          <cell r="AM524">
            <v>72290</v>
          </cell>
        </row>
        <row r="525">
          <cell r="C525">
            <v>72380</v>
          </cell>
          <cell r="AM525">
            <v>72380</v>
          </cell>
        </row>
        <row r="526">
          <cell r="C526">
            <v>72472</v>
          </cell>
          <cell r="AM526">
            <v>72472</v>
          </cell>
        </row>
        <row r="527">
          <cell r="C527">
            <v>72564</v>
          </cell>
          <cell r="AM527">
            <v>72564</v>
          </cell>
        </row>
        <row r="528">
          <cell r="C528">
            <v>72655</v>
          </cell>
          <cell r="AM528">
            <v>72655</v>
          </cell>
        </row>
        <row r="529">
          <cell r="C529">
            <v>72745</v>
          </cell>
          <cell r="AM529">
            <v>72745</v>
          </cell>
        </row>
        <row r="530">
          <cell r="C530">
            <v>72837</v>
          </cell>
          <cell r="AM530">
            <v>72837</v>
          </cell>
        </row>
        <row r="531">
          <cell r="C531">
            <v>72929</v>
          </cell>
          <cell r="AM531">
            <v>72929</v>
          </cell>
        </row>
        <row r="532">
          <cell r="C532">
            <v>73020</v>
          </cell>
          <cell r="AM532">
            <v>73020</v>
          </cell>
        </row>
        <row r="533">
          <cell r="C533">
            <v>73110</v>
          </cell>
          <cell r="AM533">
            <v>73110</v>
          </cell>
        </row>
        <row r="534">
          <cell r="C534">
            <v>73202</v>
          </cell>
          <cell r="AM534">
            <v>73202</v>
          </cell>
        </row>
        <row r="535">
          <cell r="C535">
            <v>73294</v>
          </cell>
          <cell r="AM535">
            <v>73294</v>
          </cell>
        </row>
        <row r="536">
          <cell r="C536">
            <v>73385</v>
          </cell>
          <cell r="AM536">
            <v>73385</v>
          </cell>
        </row>
        <row r="537">
          <cell r="C537">
            <v>73475</v>
          </cell>
          <cell r="AM537">
            <v>73475</v>
          </cell>
        </row>
        <row r="538">
          <cell r="C538">
            <v>73567</v>
          </cell>
          <cell r="AM538">
            <v>73567</v>
          </cell>
        </row>
        <row r="539">
          <cell r="C539">
            <v>73659</v>
          </cell>
          <cell r="AM539">
            <v>73659</v>
          </cell>
        </row>
        <row r="540">
          <cell r="C540">
            <v>73750</v>
          </cell>
          <cell r="AM540">
            <v>73750</v>
          </cell>
        </row>
        <row r="541">
          <cell r="C541">
            <v>73840</v>
          </cell>
          <cell r="AM541">
            <v>73840</v>
          </cell>
        </row>
        <row r="542">
          <cell r="C542">
            <v>73932</v>
          </cell>
          <cell r="AM542">
            <v>73932</v>
          </cell>
        </row>
        <row r="543">
          <cell r="C543">
            <v>74024</v>
          </cell>
          <cell r="AM543">
            <v>74024</v>
          </cell>
        </row>
        <row r="544">
          <cell r="C544">
            <v>74115</v>
          </cell>
          <cell r="AM544">
            <v>74115</v>
          </cell>
        </row>
        <row r="545">
          <cell r="C545">
            <v>74205</v>
          </cell>
          <cell r="AM545">
            <v>74205</v>
          </cell>
        </row>
        <row r="546">
          <cell r="C546">
            <v>74297</v>
          </cell>
          <cell r="AM546">
            <v>74297</v>
          </cell>
        </row>
        <row r="547">
          <cell r="C547">
            <v>74389</v>
          </cell>
          <cell r="AM547">
            <v>74389</v>
          </cell>
        </row>
        <row r="548">
          <cell r="C548">
            <v>74480</v>
          </cell>
          <cell r="AM548">
            <v>74480</v>
          </cell>
        </row>
        <row r="549">
          <cell r="C549">
            <v>74571</v>
          </cell>
          <cell r="AM549">
            <v>74571</v>
          </cell>
        </row>
        <row r="550">
          <cell r="C550">
            <v>74663</v>
          </cell>
          <cell r="AM550">
            <v>74663</v>
          </cell>
        </row>
        <row r="551">
          <cell r="C551">
            <v>74755</v>
          </cell>
          <cell r="AM551">
            <v>74755</v>
          </cell>
        </row>
        <row r="552">
          <cell r="C552">
            <v>74846</v>
          </cell>
          <cell r="AM552">
            <v>74846</v>
          </cell>
        </row>
        <row r="553">
          <cell r="C553">
            <v>74936</v>
          </cell>
          <cell r="AM553">
            <v>74936</v>
          </cell>
        </row>
        <row r="554">
          <cell r="C554">
            <v>75028</v>
          </cell>
          <cell r="AM554">
            <v>75028</v>
          </cell>
        </row>
        <row r="555">
          <cell r="C555">
            <v>75120</v>
          </cell>
          <cell r="AM555">
            <v>75120</v>
          </cell>
        </row>
        <row r="556">
          <cell r="C556">
            <v>75211</v>
          </cell>
          <cell r="AM556">
            <v>75211</v>
          </cell>
        </row>
        <row r="557">
          <cell r="C557">
            <v>75301</v>
          </cell>
          <cell r="AM557">
            <v>75301</v>
          </cell>
        </row>
        <row r="558">
          <cell r="C558">
            <v>75393</v>
          </cell>
          <cell r="AM558">
            <v>75393</v>
          </cell>
        </row>
        <row r="559">
          <cell r="C559">
            <v>75485</v>
          </cell>
          <cell r="AM559">
            <v>75485</v>
          </cell>
        </row>
        <row r="560">
          <cell r="C560">
            <v>75576</v>
          </cell>
          <cell r="AM560">
            <v>75576</v>
          </cell>
        </row>
        <row r="561">
          <cell r="C561">
            <v>75666</v>
          </cell>
          <cell r="AM561">
            <v>75666</v>
          </cell>
        </row>
        <row r="562">
          <cell r="C562">
            <v>75758</v>
          </cell>
          <cell r="AM562">
            <v>75758</v>
          </cell>
        </row>
        <row r="563">
          <cell r="C563">
            <v>75850</v>
          </cell>
          <cell r="AM563">
            <v>75850</v>
          </cell>
        </row>
        <row r="564">
          <cell r="C564">
            <v>75941</v>
          </cell>
          <cell r="AM564">
            <v>75941</v>
          </cell>
        </row>
        <row r="565">
          <cell r="C565">
            <v>76032</v>
          </cell>
          <cell r="AM565">
            <v>76032</v>
          </cell>
        </row>
        <row r="566">
          <cell r="C566">
            <v>76124</v>
          </cell>
          <cell r="AM566">
            <v>76124</v>
          </cell>
        </row>
        <row r="567">
          <cell r="C567">
            <v>76216</v>
          </cell>
          <cell r="AM567">
            <v>76216</v>
          </cell>
        </row>
        <row r="568">
          <cell r="C568">
            <v>76307</v>
          </cell>
          <cell r="AM568">
            <v>76307</v>
          </cell>
        </row>
        <row r="569">
          <cell r="C569">
            <v>76397</v>
          </cell>
          <cell r="AM569">
            <v>76397</v>
          </cell>
        </row>
        <row r="570">
          <cell r="C570">
            <v>76489</v>
          </cell>
          <cell r="AM570">
            <v>76489</v>
          </cell>
        </row>
        <row r="571">
          <cell r="C571">
            <v>76581</v>
          </cell>
          <cell r="AM571">
            <v>76581</v>
          </cell>
        </row>
        <row r="572">
          <cell r="C572">
            <v>76672</v>
          </cell>
          <cell r="AM572">
            <v>76672</v>
          </cell>
        </row>
        <row r="573">
          <cell r="C573">
            <v>76762</v>
          </cell>
          <cell r="AM573">
            <v>76762</v>
          </cell>
        </row>
        <row r="574">
          <cell r="C574">
            <v>76854</v>
          </cell>
          <cell r="AM574">
            <v>76854</v>
          </cell>
        </row>
        <row r="575">
          <cell r="C575">
            <v>76946</v>
          </cell>
          <cell r="AM575">
            <v>76946</v>
          </cell>
        </row>
        <row r="576">
          <cell r="C576">
            <v>77037</v>
          </cell>
          <cell r="AM576">
            <v>77037</v>
          </cell>
        </row>
        <row r="577">
          <cell r="C577">
            <v>77127</v>
          </cell>
          <cell r="AM577">
            <v>77127</v>
          </cell>
        </row>
        <row r="578">
          <cell r="C578">
            <v>77219</v>
          </cell>
          <cell r="AM578">
            <v>77219</v>
          </cell>
        </row>
        <row r="579">
          <cell r="C579">
            <v>77311</v>
          </cell>
          <cell r="AM579">
            <v>77311</v>
          </cell>
        </row>
        <row r="580">
          <cell r="C580">
            <v>77402</v>
          </cell>
          <cell r="AM580">
            <v>77402</v>
          </cell>
        </row>
        <row r="581">
          <cell r="C581">
            <v>77493</v>
          </cell>
          <cell r="AM581">
            <v>77493</v>
          </cell>
        </row>
        <row r="582">
          <cell r="C582">
            <v>77585</v>
          </cell>
          <cell r="AM582">
            <v>77585</v>
          </cell>
        </row>
        <row r="583">
          <cell r="C583">
            <v>77677</v>
          </cell>
          <cell r="AM583">
            <v>77677</v>
          </cell>
        </row>
        <row r="584">
          <cell r="C584">
            <v>77768</v>
          </cell>
          <cell r="AM584">
            <v>77768</v>
          </cell>
        </row>
        <row r="585">
          <cell r="C585">
            <v>77858</v>
          </cell>
          <cell r="AM585">
            <v>77858</v>
          </cell>
        </row>
        <row r="586">
          <cell r="C586">
            <v>77950</v>
          </cell>
          <cell r="AM586">
            <v>77950</v>
          </cell>
        </row>
        <row r="587">
          <cell r="C587">
            <v>78042</v>
          </cell>
          <cell r="AM587">
            <v>78042</v>
          </cell>
        </row>
        <row r="588">
          <cell r="C588">
            <v>78133</v>
          </cell>
          <cell r="AM588">
            <v>78133</v>
          </cell>
        </row>
        <row r="589">
          <cell r="C589">
            <v>78223</v>
          </cell>
          <cell r="AM589">
            <v>78223</v>
          </cell>
        </row>
        <row r="590">
          <cell r="C590">
            <v>78315</v>
          </cell>
          <cell r="AM590">
            <v>78315</v>
          </cell>
        </row>
        <row r="591">
          <cell r="C591">
            <v>78407</v>
          </cell>
          <cell r="AM591">
            <v>78407</v>
          </cell>
        </row>
        <row r="592">
          <cell r="C592">
            <v>78498</v>
          </cell>
          <cell r="AM592">
            <v>78498</v>
          </cell>
        </row>
        <row r="593">
          <cell r="C593">
            <v>78588</v>
          </cell>
          <cell r="AM593">
            <v>78588</v>
          </cell>
        </row>
        <row r="594">
          <cell r="C594">
            <v>78680</v>
          </cell>
          <cell r="AM594">
            <v>78680</v>
          </cell>
        </row>
        <row r="595">
          <cell r="C595">
            <v>78772</v>
          </cell>
          <cell r="AM595">
            <v>78772</v>
          </cell>
        </row>
        <row r="596">
          <cell r="C596">
            <v>78863</v>
          </cell>
          <cell r="AM596">
            <v>78863</v>
          </cell>
        </row>
        <row r="597">
          <cell r="C597">
            <v>78954</v>
          </cell>
          <cell r="AM597">
            <v>78954</v>
          </cell>
        </row>
        <row r="598">
          <cell r="C598">
            <v>79046</v>
          </cell>
          <cell r="AM598">
            <v>79046</v>
          </cell>
        </row>
        <row r="599">
          <cell r="C599">
            <v>79138</v>
          </cell>
          <cell r="AM599">
            <v>79138</v>
          </cell>
        </row>
        <row r="600">
          <cell r="C600">
            <v>79229</v>
          </cell>
          <cell r="AM600">
            <v>79229</v>
          </cell>
        </row>
        <row r="601">
          <cell r="C601">
            <v>79319</v>
          </cell>
          <cell r="AM601">
            <v>79319</v>
          </cell>
        </row>
        <row r="602">
          <cell r="C602">
            <v>79411</v>
          </cell>
          <cell r="AM602">
            <v>79411</v>
          </cell>
        </row>
        <row r="603">
          <cell r="C603">
            <v>79503</v>
          </cell>
          <cell r="AM603">
            <v>79503</v>
          </cell>
        </row>
        <row r="604">
          <cell r="C604">
            <v>79594</v>
          </cell>
          <cell r="AM604">
            <v>79594</v>
          </cell>
        </row>
        <row r="605">
          <cell r="C605">
            <v>79684</v>
          </cell>
          <cell r="AM605">
            <v>79684</v>
          </cell>
        </row>
        <row r="606">
          <cell r="C606">
            <v>79776</v>
          </cell>
          <cell r="AM606">
            <v>79776</v>
          </cell>
        </row>
        <row r="607">
          <cell r="C607">
            <v>79868</v>
          </cell>
          <cell r="AM607">
            <v>79868</v>
          </cell>
        </row>
        <row r="608">
          <cell r="C608">
            <v>79959</v>
          </cell>
          <cell r="AM608">
            <v>79959</v>
          </cell>
        </row>
        <row r="609">
          <cell r="C609">
            <v>80049</v>
          </cell>
          <cell r="AM609">
            <v>80049</v>
          </cell>
        </row>
        <row r="610">
          <cell r="C610">
            <v>80141</v>
          </cell>
          <cell r="AM610">
            <v>80141</v>
          </cell>
        </row>
        <row r="611">
          <cell r="C611">
            <v>80233</v>
          </cell>
          <cell r="AM611">
            <v>80233</v>
          </cell>
        </row>
        <row r="612">
          <cell r="C612">
            <v>80324</v>
          </cell>
          <cell r="AM612">
            <v>80324</v>
          </cell>
        </row>
        <row r="613">
          <cell r="C613">
            <v>80415</v>
          </cell>
          <cell r="AM613">
            <v>80415</v>
          </cell>
        </row>
        <row r="614">
          <cell r="C614">
            <v>80507</v>
          </cell>
          <cell r="AM614">
            <v>80507</v>
          </cell>
        </row>
        <row r="615">
          <cell r="C615">
            <v>80599</v>
          </cell>
          <cell r="AM615">
            <v>80599</v>
          </cell>
        </row>
        <row r="616">
          <cell r="C616">
            <v>80690</v>
          </cell>
          <cell r="AM616">
            <v>80690</v>
          </cell>
        </row>
        <row r="617">
          <cell r="C617">
            <v>80780</v>
          </cell>
          <cell r="AM617">
            <v>80780</v>
          </cell>
        </row>
        <row r="618">
          <cell r="C618">
            <v>80872</v>
          </cell>
          <cell r="AM618">
            <v>80872</v>
          </cell>
        </row>
        <row r="619">
          <cell r="C619">
            <v>80964</v>
          </cell>
          <cell r="AM619">
            <v>80964</v>
          </cell>
        </row>
        <row r="620">
          <cell r="C620">
            <v>81055</v>
          </cell>
          <cell r="AM620">
            <v>81055</v>
          </cell>
        </row>
        <row r="621">
          <cell r="C621">
            <v>81145</v>
          </cell>
          <cell r="AM621">
            <v>81145</v>
          </cell>
        </row>
        <row r="622">
          <cell r="C622">
            <v>81237</v>
          </cell>
          <cell r="AM622">
            <v>81237</v>
          </cell>
        </row>
        <row r="623">
          <cell r="C623">
            <v>81329</v>
          </cell>
          <cell r="AM623">
            <v>81329</v>
          </cell>
        </row>
        <row r="624">
          <cell r="C624">
            <v>81420</v>
          </cell>
          <cell r="AM624">
            <v>81420</v>
          </cell>
        </row>
        <row r="625">
          <cell r="C625">
            <v>81510</v>
          </cell>
          <cell r="AM625">
            <v>81510</v>
          </cell>
        </row>
        <row r="626">
          <cell r="C626">
            <v>81602</v>
          </cell>
          <cell r="AM626">
            <v>81602</v>
          </cell>
        </row>
        <row r="627">
          <cell r="C627">
            <v>81694</v>
          </cell>
          <cell r="AM627">
            <v>81694</v>
          </cell>
        </row>
        <row r="628">
          <cell r="C628">
            <v>81785</v>
          </cell>
          <cell r="AM628">
            <v>81785</v>
          </cell>
        </row>
        <row r="629">
          <cell r="C629">
            <v>81876</v>
          </cell>
          <cell r="AM629">
            <v>81876</v>
          </cell>
        </row>
        <row r="630">
          <cell r="C630">
            <v>81968</v>
          </cell>
          <cell r="AM630">
            <v>81968</v>
          </cell>
        </row>
        <row r="631">
          <cell r="C631">
            <v>82060</v>
          </cell>
          <cell r="AM631">
            <v>82060</v>
          </cell>
        </row>
        <row r="632">
          <cell r="C632">
            <v>82151</v>
          </cell>
          <cell r="AM632">
            <v>82151</v>
          </cell>
        </row>
        <row r="633">
          <cell r="C633">
            <v>82241</v>
          </cell>
          <cell r="AM633">
            <v>82241</v>
          </cell>
        </row>
        <row r="634">
          <cell r="C634">
            <v>82333</v>
          </cell>
          <cell r="AM634">
            <v>82333</v>
          </cell>
        </row>
        <row r="635">
          <cell r="C635">
            <v>82425</v>
          </cell>
          <cell r="AM635">
            <v>82425</v>
          </cell>
        </row>
        <row r="636">
          <cell r="C636">
            <v>82516</v>
          </cell>
          <cell r="AM636">
            <v>82516</v>
          </cell>
        </row>
        <row r="637">
          <cell r="C637">
            <v>82606</v>
          </cell>
          <cell r="AM637">
            <v>82606</v>
          </cell>
        </row>
        <row r="638">
          <cell r="C638">
            <v>82698</v>
          </cell>
          <cell r="AM638">
            <v>82698</v>
          </cell>
        </row>
        <row r="639">
          <cell r="C639">
            <v>82790</v>
          </cell>
          <cell r="AM639">
            <v>82790</v>
          </cell>
        </row>
        <row r="640">
          <cell r="C640">
            <v>82881</v>
          </cell>
          <cell r="AM640">
            <v>82881</v>
          </cell>
        </row>
        <row r="641">
          <cell r="C641">
            <v>82971</v>
          </cell>
          <cell r="AM641">
            <v>82971</v>
          </cell>
        </row>
        <row r="642">
          <cell r="C642">
            <v>83063</v>
          </cell>
          <cell r="AM642">
            <v>83063</v>
          </cell>
        </row>
        <row r="643">
          <cell r="C643">
            <v>83155</v>
          </cell>
          <cell r="AM643">
            <v>83155</v>
          </cell>
        </row>
        <row r="644">
          <cell r="C644">
            <v>83246</v>
          </cell>
          <cell r="AM644">
            <v>83246</v>
          </cell>
        </row>
        <row r="645">
          <cell r="C645">
            <v>83337</v>
          </cell>
          <cell r="AM645">
            <v>83337</v>
          </cell>
        </row>
        <row r="646">
          <cell r="C646">
            <v>83429</v>
          </cell>
          <cell r="AM646">
            <v>83429</v>
          </cell>
        </row>
        <row r="647">
          <cell r="C647">
            <v>83521</v>
          </cell>
          <cell r="AM647">
            <v>83521</v>
          </cell>
        </row>
        <row r="648">
          <cell r="C648">
            <v>83612</v>
          </cell>
          <cell r="AM648">
            <v>83612</v>
          </cell>
        </row>
        <row r="649">
          <cell r="C649">
            <v>83702</v>
          </cell>
          <cell r="AM649">
            <v>83702</v>
          </cell>
        </row>
        <row r="650">
          <cell r="C650">
            <v>83794</v>
          </cell>
          <cell r="AM650">
            <v>83794</v>
          </cell>
        </row>
        <row r="651">
          <cell r="C651">
            <v>83886</v>
          </cell>
          <cell r="AM651">
            <v>83886</v>
          </cell>
        </row>
        <row r="652">
          <cell r="C652">
            <v>83977</v>
          </cell>
          <cell r="AM652">
            <v>83977</v>
          </cell>
        </row>
        <row r="653">
          <cell r="C653">
            <v>84067</v>
          </cell>
          <cell r="AM653">
            <v>84067</v>
          </cell>
        </row>
        <row r="654">
          <cell r="C654">
            <v>84159</v>
          </cell>
          <cell r="AM654">
            <v>84159</v>
          </cell>
        </row>
        <row r="655">
          <cell r="C655">
            <v>84251</v>
          </cell>
          <cell r="AM655">
            <v>84251</v>
          </cell>
        </row>
        <row r="656">
          <cell r="C656">
            <v>84342</v>
          </cell>
          <cell r="AM656">
            <v>84342</v>
          </cell>
        </row>
        <row r="657">
          <cell r="C657">
            <v>84432</v>
          </cell>
          <cell r="AM657">
            <v>84432</v>
          </cell>
        </row>
        <row r="658">
          <cell r="C658">
            <v>84524</v>
          </cell>
          <cell r="AM658">
            <v>84524</v>
          </cell>
        </row>
        <row r="659">
          <cell r="C659">
            <v>84616</v>
          </cell>
          <cell r="AM659">
            <v>84616</v>
          </cell>
        </row>
        <row r="660">
          <cell r="C660">
            <v>84707</v>
          </cell>
          <cell r="AM660">
            <v>84707</v>
          </cell>
        </row>
        <row r="661">
          <cell r="C661">
            <v>84798</v>
          </cell>
          <cell r="AM661">
            <v>84798</v>
          </cell>
        </row>
        <row r="662">
          <cell r="C662">
            <v>84890</v>
          </cell>
          <cell r="AM662">
            <v>84890</v>
          </cell>
        </row>
        <row r="663">
          <cell r="C663">
            <v>84982</v>
          </cell>
          <cell r="AM663">
            <v>84982</v>
          </cell>
        </row>
        <row r="664">
          <cell r="C664">
            <v>85073</v>
          </cell>
          <cell r="AM664">
            <v>85073</v>
          </cell>
        </row>
        <row r="665">
          <cell r="C665">
            <v>85163</v>
          </cell>
          <cell r="AM665">
            <v>85163</v>
          </cell>
        </row>
        <row r="666">
          <cell r="C666">
            <v>85255</v>
          </cell>
          <cell r="AM666">
            <v>85255</v>
          </cell>
        </row>
        <row r="667">
          <cell r="C667">
            <v>85347</v>
          </cell>
          <cell r="AM667">
            <v>85347</v>
          </cell>
        </row>
        <row r="668">
          <cell r="C668">
            <v>85438</v>
          </cell>
          <cell r="AM668">
            <v>85438</v>
          </cell>
        </row>
        <row r="669">
          <cell r="C669">
            <v>85528</v>
          </cell>
          <cell r="AM669">
            <v>85528</v>
          </cell>
        </row>
        <row r="670">
          <cell r="C670">
            <v>85620</v>
          </cell>
          <cell r="AM670">
            <v>85620</v>
          </cell>
        </row>
        <row r="671">
          <cell r="C671">
            <v>85712</v>
          </cell>
          <cell r="AM671">
            <v>85712</v>
          </cell>
        </row>
        <row r="672">
          <cell r="C672">
            <v>85803</v>
          </cell>
          <cell r="AM672">
            <v>85803</v>
          </cell>
        </row>
        <row r="673">
          <cell r="C673">
            <v>85893</v>
          </cell>
          <cell r="AM673">
            <v>85893</v>
          </cell>
        </row>
        <row r="674">
          <cell r="C674">
            <v>85985</v>
          </cell>
          <cell r="AM674">
            <v>85985</v>
          </cell>
        </row>
        <row r="675">
          <cell r="C675">
            <v>86077</v>
          </cell>
          <cell r="AM675">
            <v>86077</v>
          </cell>
        </row>
        <row r="676">
          <cell r="C676">
            <v>86168</v>
          </cell>
          <cell r="AM676">
            <v>86168</v>
          </cell>
        </row>
        <row r="677">
          <cell r="C677">
            <v>86259</v>
          </cell>
          <cell r="AM677">
            <v>86259</v>
          </cell>
        </row>
        <row r="678">
          <cell r="C678">
            <v>86351</v>
          </cell>
          <cell r="AM678">
            <v>86351</v>
          </cell>
        </row>
        <row r="679">
          <cell r="C679">
            <v>86443</v>
          </cell>
          <cell r="AM679">
            <v>86443</v>
          </cell>
        </row>
        <row r="680">
          <cell r="C680">
            <v>86534</v>
          </cell>
          <cell r="AM680">
            <v>86534</v>
          </cell>
        </row>
        <row r="681">
          <cell r="C681">
            <v>86624</v>
          </cell>
          <cell r="AM681">
            <v>86624</v>
          </cell>
        </row>
        <row r="682">
          <cell r="C682">
            <v>86716</v>
          </cell>
          <cell r="AM682">
            <v>86716</v>
          </cell>
        </row>
        <row r="683">
          <cell r="C683">
            <v>86808</v>
          </cell>
          <cell r="AM683">
            <v>86808</v>
          </cell>
        </row>
        <row r="684">
          <cell r="C684">
            <v>86899</v>
          </cell>
          <cell r="AM684">
            <v>86899</v>
          </cell>
        </row>
        <row r="685">
          <cell r="C685">
            <v>86989</v>
          </cell>
          <cell r="AM685">
            <v>86989</v>
          </cell>
        </row>
        <row r="686">
          <cell r="C686">
            <v>87081</v>
          </cell>
          <cell r="AM686">
            <v>87081</v>
          </cell>
        </row>
        <row r="687">
          <cell r="C687">
            <v>87173</v>
          </cell>
          <cell r="AM687">
            <v>87173</v>
          </cell>
        </row>
        <row r="688">
          <cell r="C688">
            <v>87264</v>
          </cell>
          <cell r="AM688">
            <v>87264</v>
          </cell>
        </row>
        <row r="689">
          <cell r="C689">
            <v>87354</v>
          </cell>
          <cell r="AM689">
            <v>87354</v>
          </cell>
        </row>
        <row r="690">
          <cell r="C690">
            <v>87446</v>
          </cell>
          <cell r="AM690">
            <v>87446</v>
          </cell>
        </row>
        <row r="691">
          <cell r="C691">
            <v>87538</v>
          </cell>
          <cell r="AM691">
            <v>87538</v>
          </cell>
        </row>
        <row r="692">
          <cell r="C692">
            <v>87629</v>
          </cell>
          <cell r="AM692">
            <v>87629</v>
          </cell>
        </row>
        <row r="693">
          <cell r="C693">
            <v>87720</v>
          </cell>
          <cell r="AM693">
            <v>87720</v>
          </cell>
        </row>
        <row r="694">
          <cell r="C694">
            <v>87812</v>
          </cell>
          <cell r="AM694">
            <v>87812</v>
          </cell>
        </row>
        <row r="695">
          <cell r="C695">
            <v>87904</v>
          </cell>
          <cell r="AM695">
            <v>87904</v>
          </cell>
        </row>
        <row r="696">
          <cell r="C696">
            <v>87995</v>
          </cell>
          <cell r="AM696">
            <v>87995</v>
          </cell>
        </row>
        <row r="697">
          <cell r="C697">
            <v>88085</v>
          </cell>
          <cell r="AM697">
            <v>88085</v>
          </cell>
        </row>
        <row r="698">
          <cell r="C698">
            <v>88177</v>
          </cell>
          <cell r="AM698">
            <v>88177</v>
          </cell>
        </row>
        <row r="699">
          <cell r="C699">
            <v>88269</v>
          </cell>
          <cell r="AM699">
            <v>88269</v>
          </cell>
        </row>
        <row r="700">
          <cell r="C700">
            <v>88360</v>
          </cell>
          <cell r="AM700">
            <v>88360</v>
          </cell>
        </row>
        <row r="701">
          <cell r="C701">
            <v>88450</v>
          </cell>
          <cell r="AM701">
            <v>88450</v>
          </cell>
        </row>
        <row r="702">
          <cell r="C702">
            <v>88542</v>
          </cell>
          <cell r="AM702">
            <v>88542</v>
          </cell>
        </row>
        <row r="703">
          <cell r="C703">
            <v>88634</v>
          </cell>
          <cell r="AM703">
            <v>88634</v>
          </cell>
        </row>
        <row r="704">
          <cell r="C704">
            <v>88725</v>
          </cell>
          <cell r="AM704">
            <v>88725</v>
          </cell>
        </row>
        <row r="705">
          <cell r="C705">
            <v>88815</v>
          </cell>
          <cell r="AM705">
            <v>88815</v>
          </cell>
        </row>
        <row r="706">
          <cell r="C706">
            <v>88907</v>
          </cell>
          <cell r="AM706">
            <v>88907</v>
          </cell>
        </row>
        <row r="707">
          <cell r="C707">
            <v>88999</v>
          </cell>
          <cell r="AM707">
            <v>88999</v>
          </cell>
        </row>
        <row r="708">
          <cell r="C708">
            <v>89090</v>
          </cell>
          <cell r="AM708">
            <v>89090</v>
          </cell>
        </row>
        <row r="709">
          <cell r="C709">
            <v>89181</v>
          </cell>
          <cell r="AM709">
            <v>89181</v>
          </cell>
        </row>
        <row r="710">
          <cell r="C710">
            <v>89273</v>
          </cell>
          <cell r="AM710">
            <v>89273</v>
          </cell>
        </row>
        <row r="711">
          <cell r="C711">
            <v>89365</v>
          </cell>
          <cell r="AM711">
            <v>89365</v>
          </cell>
        </row>
        <row r="712">
          <cell r="C712">
            <v>89456</v>
          </cell>
          <cell r="AM712">
            <v>89456</v>
          </cell>
        </row>
        <row r="713">
          <cell r="C713">
            <v>89546</v>
          </cell>
          <cell r="AM713">
            <v>89546</v>
          </cell>
        </row>
        <row r="714">
          <cell r="C714">
            <v>89638</v>
          </cell>
          <cell r="AM714">
            <v>89638</v>
          </cell>
        </row>
        <row r="715">
          <cell r="C715">
            <v>89730</v>
          </cell>
          <cell r="AM715">
            <v>89730</v>
          </cell>
        </row>
        <row r="716">
          <cell r="C716">
            <v>89821</v>
          </cell>
          <cell r="AM716">
            <v>89821</v>
          </cell>
        </row>
        <row r="717">
          <cell r="C717">
            <v>89911</v>
          </cell>
          <cell r="AM717">
            <v>89911</v>
          </cell>
        </row>
        <row r="718">
          <cell r="C718">
            <v>90003</v>
          </cell>
          <cell r="AM718">
            <v>90003</v>
          </cell>
        </row>
        <row r="719">
          <cell r="C719">
            <v>90095</v>
          </cell>
          <cell r="AM719">
            <v>90095</v>
          </cell>
        </row>
        <row r="720">
          <cell r="C720">
            <v>90186</v>
          </cell>
          <cell r="AM720">
            <v>90186</v>
          </cell>
        </row>
        <row r="721">
          <cell r="C721">
            <v>90276</v>
          </cell>
          <cell r="AM721">
            <v>90276</v>
          </cell>
        </row>
        <row r="722">
          <cell r="C722">
            <v>90368</v>
          </cell>
          <cell r="AM722">
            <v>90368</v>
          </cell>
        </row>
        <row r="723">
          <cell r="C723">
            <v>90460</v>
          </cell>
          <cell r="AM723">
            <v>90460</v>
          </cell>
        </row>
        <row r="724">
          <cell r="C724">
            <v>90551</v>
          </cell>
          <cell r="AM724">
            <v>90551</v>
          </cell>
        </row>
        <row r="725">
          <cell r="C725">
            <v>90642</v>
          </cell>
          <cell r="AM725">
            <v>90642</v>
          </cell>
        </row>
        <row r="726">
          <cell r="C726">
            <v>90734</v>
          </cell>
          <cell r="AM726">
            <v>90734</v>
          </cell>
        </row>
        <row r="727">
          <cell r="C727">
            <v>90826</v>
          </cell>
          <cell r="AM727">
            <v>90826</v>
          </cell>
        </row>
        <row r="728">
          <cell r="C728">
            <v>90917</v>
          </cell>
          <cell r="AM728">
            <v>90917</v>
          </cell>
        </row>
        <row r="729">
          <cell r="C729">
            <v>91007</v>
          </cell>
          <cell r="AM729">
            <v>91007</v>
          </cell>
        </row>
        <row r="730">
          <cell r="C730">
            <v>91099</v>
          </cell>
          <cell r="AM730">
            <v>91099</v>
          </cell>
        </row>
        <row r="731">
          <cell r="C731">
            <v>91191</v>
          </cell>
          <cell r="AM731">
            <v>91191</v>
          </cell>
        </row>
        <row r="732">
          <cell r="C732">
            <v>91282</v>
          </cell>
          <cell r="AM732">
            <v>91282</v>
          </cell>
        </row>
        <row r="733">
          <cell r="C733">
            <v>91372</v>
          </cell>
          <cell r="AM733">
            <v>91372</v>
          </cell>
        </row>
        <row r="734">
          <cell r="C734">
            <v>91464</v>
          </cell>
          <cell r="AM734">
            <v>91464</v>
          </cell>
        </row>
        <row r="735">
          <cell r="C735">
            <v>91556</v>
          </cell>
          <cell r="AM735">
            <v>91556</v>
          </cell>
        </row>
        <row r="736">
          <cell r="C736">
            <v>91647</v>
          </cell>
          <cell r="AM736">
            <v>91647</v>
          </cell>
        </row>
      </sheetData>
      <sheetData sheetId="7"/>
      <sheetData sheetId="8"/>
      <sheetData sheetId="9"/>
      <sheetData sheetId="10"/>
      <sheetData sheetId="11">
        <row r="6">
          <cell r="D6" t="str">
            <v>4. TRIM.</v>
          </cell>
          <cell r="E6" t="str">
            <v>1. TRIM.</v>
          </cell>
          <cell r="F6" t="str">
            <v>2. TRIM.</v>
          </cell>
          <cell r="G6" t="str">
            <v>3. TRIM.</v>
          </cell>
          <cell r="H6" t="str">
            <v>4.Trim</v>
          </cell>
        </row>
        <row r="7">
          <cell r="D7">
            <v>2024</v>
          </cell>
          <cell r="E7">
            <v>2025</v>
          </cell>
          <cell r="F7">
            <v>2025</v>
          </cell>
          <cell r="G7">
            <v>2025</v>
          </cell>
          <cell r="H7">
            <v>2025</v>
          </cell>
        </row>
        <row r="8">
          <cell r="D8">
            <v>166.05716822561499</v>
          </cell>
          <cell r="E8">
            <v>143.146294951069</v>
          </cell>
          <cell r="F8">
            <v>133.947748413715</v>
          </cell>
          <cell r="G8">
            <v>169.49636211753901</v>
          </cell>
          <cell r="H8">
            <v>181.15456185749599</v>
          </cell>
        </row>
        <row r="9">
          <cell r="D9">
            <v>121.060898845963</v>
          </cell>
          <cell r="E9">
            <v>96.853733555942696</v>
          </cell>
          <cell r="F9">
            <v>78.952502300423902</v>
          </cell>
          <cell r="G9">
            <v>153.98287419969799</v>
          </cell>
          <cell r="H9">
            <v>163.54008320070099</v>
          </cell>
        </row>
        <row r="10">
          <cell r="D10">
            <v>6.5675802627968599E-2</v>
          </cell>
          <cell r="E10">
            <v>9.4579624736745593</v>
          </cell>
          <cell r="F10">
            <v>1.8400979682294899E-2</v>
          </cell>
          <cell r="G10">
            <v>0.16043551850846699</v>
          </cell>
          <cell r="H10">
            <v>0</v>
          </cell>
        </row>
        <row r="11">
          <cell r="D11">
            <v>114.961481053177</v>
          </cell>
          <cell r="E11">
            <v>92.1826978097709</v>
          </cell>
          <cell r="F11">
            <v>74.860490020420002</v>
          </cell>
          <cell r="G11">
            <v>146.52097481036901</v>
          </cell>
          <cell r="H11">
            <v>156.08437440855201</v>
          </cell>
        </row>
        <row r="12">
          <cell r="D12">
            <v>123.175320821501</v>
          </cell>
          <cell r="E12">
            <v>76.477753225173203</v>
          </cell>
          <cell r="F12">
            <v>90.230778663086099</v>
          </cell>
          <cell r="G12">
            <v>125.085516456921</v>
          </cell>
          <cell r="H12">
            <v>86.812928600517495</v>
          </cell>
        </row>
        <row r="13">
          <cell r="D13">
            <v>241.24168075975501</v>
          </cell>
          <cell r="E13">
            <v>198.19007220668999</v>
          </cell>
          <cell r="F13">
            <v>197.130503160996</v>
          </cell>
          <cell r="G13">
            <v>174.87306156483299</v>
          </cell>
          <cell r="H13">
            <v>183.66473427488199</v>
          </cell>
        </row>
        <row r="14">
          <cell r="D14">
            <v>140.88132136155301</v>
          </cell>
          <cell r="E14">
            <v>80.473773356481502</v>
          </cell>
          <cell r="F14">
            <v>196.509912943995</v>
          </cell>
          <cell r="G14">
            <v>222.831420334353</v>
          </cell>
          <cell r="H14">
            <v>190.93287857452</v>
          </cell>
        </row>
        <row r="15">
          <cell r="D15">
            <v>278.05290022981899</v>
          </cell>
          <cell r="E15">
            <v>276.477306220103</v>
          </cell>
          <cell r="F15">
            <v>75.011958285887403</v>
          </cell>
          <cell r="G15">
            <v>60.270030173252302</v>
          </cell>
          <cell r="H15">
            <v>66.712978764067003</v>
          </cell>
        </row>
        <row r="16">
          <cell r="D16">
            <v>128.51467120861199</v>
          </cell>
          <cell r="E16">
            <v>155.75050411525299</v>
          </cell>
          <cell r="F16">
            <v>165.26340953925799</v>
          </cell>
          <cell r="G16">
            <v>106.71031509101201</v>
          </cell>
          <cell r="H16">
            <v>201.42389149479001</v>
          </cell>
        </row>
        <row r="17">
          <cell r="D17">
            <v>119.617799313237</v>
          </cell>
          <cell r="E17">
            <v>160.40761570617099</v>
          </cell>
          <cell r="F17">
            <v>125.28818308012499</v>
          </cell>
          <cell r="G17">
            <v>120.921002253588</v>
          </cell>
          <cell r="H17">
            <v>109.953115353095</v>
          </cell>
        </row>
        <row r="18">
          <cell r="D18">
            <v>150.53917462685499</v>
          </cell>
          <cell r="E18">
            <v>162.42656889689201</v>
          </cell>
          <cell r="F18">
            <v>605.98636198558597</v>
          </cell>
          <cell r="G18">
            <v>556.43327548102502</v>
          </cell>
          <cell r="H18">
            <v>360.74148957494901</v>
          </cell>
        </row>
        <row r="19">
          <cell r="D19">
            <v>25.174515962372102</v>
          </cell>
          <cell r="E19">
            <v>23.597832186975801</v>
          </cell>
          <cell r="F19">
            <v>21.737825259559699</v>
          </cell>
          <cell r="G19">
            <v>18.140926820416801</v>
          </cell>
          <cell r="H19">
            <v>21.372889260781001</v>
          </cell>
        </row>
        <row r="20">
          <cell r="D20">
            <v>377.52009802569899</v>
          </cell>
          <cell r="E20">
            <v>491.59331143297499</v>
          </cell>
          <cell r="F20">
            <v>462.77118036251801</v>
          </cell>
          <cell r="G20">
            <v>602.46458003592795</v>
          </cell>
          <cell r="H20">
            <v>567.14206305438699</v>
          </cell>
        </row>
        <row r="21">
          <cell r="D21">
            <v>331.35385311504501</v>
          </cell>
          <cell r="E21">
            <v>113.633607116516</v>
          </cell>
          <cell r="F21">
            <v>50.525511517724503</v>
          </cell>
          <cell r="G21">
            <v>111.374033784117</v>
          </cell>
          <cell r="H21">
            <v>320.50433890505798</v>
          </cell>
        </row>
        <row r="22">
          <cell r="D22">
            <v>580.29065843135504</v>
          </cell>
          <cell r="E22">
            <v>216.76053259205301</v>
          </cell>
          <cell r="F22">
            <v>156.54401506639701</v>
          </cell>
          <cell r="G22">
            <v>453.82644744627402</v>
          </cell>
          <cell r="H22">
            <v>457.943779888314</v>
          </cell>
        </row>
        <row r="23">
          <cell r="D23">
            <v>631.56822850007995</v>
          </cell>
          <cell r="E23">
            <v>464.38368045635701</v>
          </cell>
          <cell r="F23">
            <v>549.63466349649605</v>
          </cell>
          <cell r="G23">
            <v>970.17966116014702</v>
          </cell>
          <cell r="H23">
            <v>946.05508039974495</v>
          </cell>
        </row>
        <row r="24">
          <cell r="D24">
            <v>416.33088213321298</v>
          </cell>
          <cell r="E24">
            <v>91.993821560537498</v>
          </cell>
          <cell r="F24">
            <v>181.60130997382001</v>
          </cell>
          <cell r="G24">
            <v>148.39864683425401</v>
          </cell>
          <cell r="H24">
            <v>130.27346026407901</v>
          </cell>
        </row>
        <row r="25">
          <cell r="D25">
            <v>124.31168258562801</v>
          </cell>
          <cell r="E25">
            <v>86.785562685205505</v>
          </cell>
          <cell r="F25">
            <v>92.746887131530201</v>
          </cell>
          <cell r="G25">
            <v>84.761451677546404</v>
          </cell>
          <cell r="H25">
            <v>93.847200186018497</v>
          </cell>
        </row>
        <row r="26">
          <cell r="D26">
            <v>111.892422883012</v>
          </cell>
          <cell r="E26">
            <v>65.879461884514001</v>
          </cell>
          <cell r="F26">
            <v>124.704393435787</v>
          </cell>
          <cell r="G26">
            <v>35.317103990185799</v>
          </cell>
          <cell r="H26">
            <v>67.383445573685904</v>
          </cell>
        </row>
        <row r="27">
          <cell r="D27">
            <v>226.36355223297301</v>
          </cell>
          <cell r="E27">
            <v>179.16869725560801</v>
          </cell>
          <cell r="F27">
            <v>180.221373732177</v>
          </cell>
          <cell r="G27">
            <v>191.69130346430001</v>
          </cell>
          <cell r="H27">
            <v>194.14102232721299</v>
          </cell>
        </row>
        <row r="28">
          <cell r="D28">
            <v>83.837423685959493</v>
          </cell>
          <cell r="E28">
            <v>136.468096751692</v>
          </cell>
          <cell r="F28">
            <v>195.168072401236</v>
          </cell>
          <cell r="G28">
            <v>155.63287173366399</v>
          </cell>
          <cell r="H28">
            <v>129.03347930170699</v>
          </cell>
        </row>
        <row r="29">
          <cell r="D29">
            <v>737.34600420678203</v>
          </cell>
          <cell r="E29">
            <v>2944.7490862155901</v>
          </cell>
          <cell r="F29">
            <v>815.49455812625297</v>
          </cell>
          <cell r="G29">
            <v>221.54322524885501</v>
          </cell>
          <cell r="H29">
            <v>220.68747873474101</v>
          </cell>
        </row>
        <row r="30">
          <cell r="D30">
            <v>470.60815600938798</v>
          </cell>
          <cell r="E30">
            <v>522.98998530072595</v>
          </cell>
          <cell r="F30">
            <v>590.61249260889099</v>
          </cell>
          <cell r="G30">
            <v>454.74531988534801</v>
          </cell>
          <cell r="H30">
            <v>522.57409321019702</v>
          </cell>
        </row>
        <row r="31">
          <cell r="D31">
            <v>520.32279815704101</v>
          </cell>
          <cell r="E31">
            <v>621.08567513616799</v>
          </cell>
          <cell r="F31">
            <v>777.11357895687797</v>
          </cell>
          <cell r="G31">
            <v>532.84651715751795</v>
          </cell>
          <cell r="H31">
            <v>625.57524953953396</v>
          </cell>
        </row>
        <row r="32">
          <cell r="D32">
            <v>250.32489405001201</v>
          </cell>
          <cell r="E32">
            <v>254.44143305711901</v>
          </cell>
          <cell r="F32">
            <v>228.306301964977</v>
          </cell>
          <cell r="G32">
            <v>226.848158376024</v>
          </cell>
          <cell r="H32">
            <v>250.353863302343</v>
          </cell>
        </row>
        <row r="43">
          <cell r="C43"/>
          <cell r="D43"/>
          <cell r="E43"/>
          <cell r="F43"/>
          <cell r="G43"/>
          <cell r="H43"/>
          <cell r="I43"/>
          <cell r="J43"/>
          <cell r="K43"/>
          <cell r="L43"/>
          <cell r="M43"/>
          <cell r="N43"/>
          <cell r="O43"/>
          <cell r="P43"/>
          <cell r="Q43"/>
          <cell r="R43"/>
          <cell r="S43"/>
          <cell r="T43"/>
          <cell r="U43"/>
          <cell r="V43"/>
          <cell r="W43"/>
          <cell r="X43"/>
          <cell r="Y43"/>
          <cell r="Z43"/>
          <cell r="AA43"/>
          <cell r="AB43"/>
          <cell r="AC43"/>
        </row>
        <row r="44">
          <cell r="A44" t="str">
            <v>Axe Graph</v>
          </cell>
          <cell r="B44" t="str">
            <v>Libellé</v>
          </cell>
          <cell r="C44" t="str">
            <v>IPI ENSEMBLE</v>
          </cell>
          <cell r="D44" t="str">
            <v>IPI HORS EGRENAGE</v>
          </cell>
          <cell r="E44" t="str">
            <v>EGRENAGE DU COTON</v>
          </cell>
          <cell r="F44" t="str">
            <v>INDUSTRIES EXTRACTIVES</v>
          </cell>
          <cell r="G44" t="str">
            <v>INDUSTRIES MANUFACTURIÈRES</v>
          </cell>
          <cell r="H44" t="str">
            <v>INDUSTRIES DE PRODUCTION ET DE DISTRIBUTION D’ÉLECTRICITÉ, DE GAZ ET D’EAU</v>
          </cell>
          <cell r="I44" t="str">
            <v>EXTRACTION DE MINERAIS MÉTALLIQUES</v>
          </cell>
          <cell r="J44" t="str">
            <v>ACTIVITÉS DE SOUTIEN AUX INDUSTRIES EXTRACTIVES</v>
          </cell>
          <cell r="K44" t="str">
            <v>FABRICATION DE PRODUITS ALIMENTAIRES</v>
          </cell>
          <cell r="L44" t="str">
            <v>FABRICATION DE BOISSONS</v>
          </cell>
          <cell r="M44" t="str">
            <v>FABRICATION DE PRODUITS A BASE DE TABAC</v>
          </cell>
          <cell r="N44" t="str">
            <v>ACTIVITES DE FABRICATION DE TEXTILES</v>
          </cell>
          <cell r="O44" t="str">
            <v>FABRICATION D'ARTICLES D'HABILLEMENT</v>
          </cell>
          <cell r="P44" t="str">
            <v>TRAVAIL DU CUIR ; FABRICATION D'ARTICLES DE VOYAGE ET DE CHAUSSURES</v>
          </cell>
          <cell r="Q44" t="str">
            <v>TRAVAIL DU BOIS ET FABRICATION D'ARTICLES EN BOIS HORS MEUBLES</v>
          </cell>
          <cell r="R44" t="str">
            <v>FABRICATION DU PAPIER ET DU CARTON</v>
          </cell>
          <cell r="S44" t="str">
            <v>IMPRIMERIE ET REPRODUCTION D'ENREGISTREMENTS</v>
          </cell>
          <cell r="T44" t="str">
            <v>FABRICATION DE PRODUITS CHIMIQUES</v>
          </cell>
          <cell r="U44" t="str">
            <v>TRAVAIL DU CAOUTCHOUC ET DU PLASTIQUE</v>
          </cell>
          <cell r="V44" t="str">
            <v>FABRICATION DE MATERIAUX MINERAUX</v>
          </cell>
          <cell r="W44" t="str">
            <v>MÉTALLURGIE</v>
          </cell>
          <cell r="X44" t="str">
            <v>FABRICATION D'OUVRAGES EN MÉTAUX</v>
          </cell>
          <cell r="Y44" t="str">
            <v>FABRICATION D'EQUIPEMENTS ELECTRIQUES</v>
          </cell>
          <cell r="Z44" t="str">
            <v>FABRICATION DE MEUBLES ET MATELAS</v>
          </cell>
          <cell r="AA44" t="str">
            <v>AUTRES INDUSTRIES MANUFACTURIERES</v>
          </cell>
          <cell r="AB44" t="str">
            <v>PRODUCTION ET DISTRIBUTION D'ÉLECTRICITÉ ET DE GAZ</v>
          </cell>
          <cell r="AC44" t="str">
            <v>CAPTAGE, TRAITEMENT ET DISTRIBUTION D'EAU</v>
          </cell>
          <cell r="AE44" t="str">
            <v>Validation</v>
          </cell>
        </row>
        <row r="45">
          <cell r="A45" t="str">
            <v>1T2015</v>
          </cell>
          <cell r="B45">
            <v>42064</v>
          </cell>
          <cell r="C45">
            <v>101.07653274003199</v>
          </cell>
          <cell r="F45">
            <v>92.967988232180801</v>
          </cell>
          <cell r="G45">
            <v>106.39629376484601</v>
          </cell>
          <cell r="H45">
            <v>93.974216208841398</v>
          </cell>
          <cell r="AE45">
            <v>1</v>
          </cell>
        </row>
        <row r="46">
          <cell r="B46">
            <v>42156</v>
          </cell>
          <cell r="AE46">
            <v>2</v>
          </cell>
        </row>
        <row r="47">
          <cell r="B47">
            <v>42248</v>
          </cell>
          <cell r="AE47">
            <v>3</v>
          </cell>
        </row>
        <row r="48">
          <cell r="B48">
            <v>42339</v>
          </cell>
          <cell r="AE48">
            <v>4</v>
          </cell>
        </row>
        <row r="49">
          <cell r="B49">
            <v>42430</v>
          </cell>
          <cell r="AE49">
            <v>5</v>
          </cell>
        </row>
        <row r="50">
          <cell r="B50">
            <v>42522</v>
          </cell>
          <cell r="AE50">
            <v>6</v>
          </cell>
        </row>
        <row r="51">
          <cell r="B51">
            <v>42614</v>
          </cell>
          <cell r="AE51">
            <v>7</v>
          </cell>
        </row>
        <row r="52">
          <cell r="B52">
            <v>42705</v>
          </cell>
          <cell r="AE52">
            <v>8</v>
          </cell>
        </row>
        <row r="53">
          <cell r="B53">
            <v>42795</v>
          </cell>
          <cell r="AE53">
            <v>9</v>
          </cell>
        </row>
        <row r="54">
          <cell r="B54">
            <v>42887</v>
          </cell>
          <cell r="AE54">
            <v>10</v>
          </cell>
        </row>
        <row r="55">
          <cell r="B55">
            <v>42979</v>
          </cell>
          <cell r="AE55">
            <v>11</v>
          </cell>
        </row>
        <row r="56">
          <cell r="B56">
            <v>43070</v>
          </cell>
          <cell r="AE56">
            <v>12</v>
          </cell>
        </row>
        <row r="57">
          <cell r="B57">
            <v>43160</v>
          </cell>
          <cell r="AE57">
            <v>13</v>
          </cell>
        </row>
        <row r="58">
          <cell r="B58">
            <v>43252</v>
          </cell>
          <cell r="AE58">
            <v>14</v>
          </cell>
        </row>
        <row r="59">
          <cell r="B59">
            <v>43344</v>
          </cell>
          <cell r="AE59">
            <v>15</v>
          </cell>
        </row>
        <row r="60">
          <cell r="B60">
            <v>43435</v>
          </cell>
          <cell r="AE60">
            <v>16</v>
          </cell>
        </row>
        <row r="61">
          <cell r="B61">
            <v>43525</v>
          </cell>
          <cell r="AE61">
            <v>17</v>
          </cell>
        </row>
        <row r="62">
          <cell r="B62">
            <v>43617</v>
          </cell>
          <cell r="AE62">
            <v>18</v>
          </cell>
        </row>
        <row r="63">
          <cell r="B63">
            <v>43709</v>
          </cell>
          <cell r="AE63">
            <v>19</v>
          </cell>
        </row>
        <row r="64">
          <cell r="B64">
            <v>43800</v>
          </cell>
          <cell r="AE64">
            <v>20</v>
          </cell>
        </row>
        <row r="65">
          <cell r="B65">
            <v>43891</v>
          </cell>
          <cell r="AE65">
            <v>21</v>
          </cell>
        </row>
        <row r="66">
          <cell r="B66">
            <v>43983</v>
          </cell>
          <cell r="AE66">
            <v>22</v>
          </cell>
        </row>
        <row r="67">
          <cell r="B67">
            <v>44075</v>
          </cell>
          <cell r="AE67">
            <v>23</v>
          </cell>
        </row>
        <row r="68">
          <cell r="B68">
            <v>44166</v>
          </cell>
          <cell r="AE68">
            <v>24</v>
          </cell>
        </row>
        <row r="69">
          <cell r="B69">
            <v>44256</v>
          </cell>
          <cell r="AE69">
            <v>25</v>
          </cell>
        </row>
        <row r="70">
          <cell r="B70">
            <v>44348</v>
          </cell>
          <cell r="AE70">
            <v>26</v>
          </cell>
        </row>
        <row r="71">
          <cell r="B71">
            <v>44440</v>
          </cell>
          <cell r="AE71">
            <v>27</v>
          </cell>
        </row>
        <row r="72">
          <cell r="B72">
            <v>44531</v>
          </cell>
          <cell r="AE72">
            <v>28</v>
          </cell>
        </row>
        <row r="73">
          <cell r="B73">
            <v>44621</v>
          </cell>
          <cell r="AE73">
            <v>29</v>
          </cell>
        </row>
        <row r="74">
          <cell r="B74">
            <v>44713</v>
          </cell>
          <cell r="AE74">
            <v>30</v>
          </cell>
        </row>
        <row r="75">
          <cell r="B75">
            <v>44805</v>
          </cell>
          <cell r="AE75">
            <v>31</v>
          </cell>
        </row>
        <row r="76">
          <cell r="B76">
            <v>44896</v>
          </cell>
          <cell r="AE76">
            <v>32</v>
          </cell>
        </row>
        <row r="77">
          <cell r="B77">
            <v>44986</v>
          </cell>
          <cell r="AE77">
            <v>33</v>
          </cell>
        </row>
        <row r="78">
          <cell r="B78">
            <v>45078</v>
          </cell>
          <cell r="AE78">
            <v>34</v>
          </cell>
        </row>
        <row r="79">
          <cell r="B79">
            <v>45170</v>
          </cell>
          <cell r="AE79">
            <v>35</v>
          </cell>
        </row>
        <row r="80">
          <cell r="B80">
            <v>45261</v>
          </cell>
          <cell r="AE80">
            <v>36</v>
          </cell>
        </row>
        <row r="81">
          <cell r="B81">
            <v>45352</v>
          </cell>
          <cell r="AE81">
            <v>37</v>
          </cell>
        </row>
        <row r="82">
          <cell r="B82">
            <v>45444</v>
          </cell>
          <cell r="AE82">
            <v>38</v>
          </cell>
        </row>
        <row r="83">
          <cell r="B83">
            <v>45536</v>
          </cell>
          <cell r="AE83">
            <v>39</v>
          </cell>
        </row>
        <row r="84">
          <cell r="B84">
            <v>45627</v>
          </cell>
          <cell r="AE84">
            <v>40</v>
          </cell>
        </row>
        <row r="85">
          <cell r="B85">
            <v>45717</v>
          </cell>
          <cell r="AE85">
            <v>41</v>
          </cell>
        </row>
        <row r="86">
          <cell r="B86">
            <v>45809</v>
          </cell>
          <cell r="AE86">
            <v>42</v>
          </cell>
        </row>
        <row r="87">
          <cell r="B87">
            <v>45901</v>
          </cell>
          <cell r="AE87">
            <v>43</v>
          </cell>
        </row>
        <row r="88">
          <cell r="B88">
            <v>45992</v>
          </cell>
          <cell r="AE88">
            <v>44</v>
          </cell>
        </row>
        <row r="89">
          <cell r="B89">
            <v>46082</v>
          </cell>
          <cell r="AE89" t="str">
            <v/>
          </cell>
        </row>
        <row r="90">
          <cell r="B90">
            <v>46174</v>
          </cell>
          <cell r="AE90" t="str">
            <v/>
          </cell>
        </row>
        <row r="91">
          <cell r="B91">
            <v>46266</v>
          </cell>
          <cell r="AE91" t="str">
            <v/>
          </cell>
        </row>
        <row r="92">
          <cell r="B92">
            <v>46357</v>
          </cell>
          <cell r="AE92" t="str">
            <v/>
          </cell>
        </row>
        <row r="93">
          <cell r="B93">
            <v>46447</v>
          </cell>
          <cell r="AE93" t="str">
            <v/>
          </cell>
        </row>
        <row r="94">
          <cell r="B94">
            <v>46539</v>
          </cell>
          <cell r="AE94" t="str">
            <v/>
          </cell>
        </row>
        <row r="95">
          <cell r="B95">
            <v>46631</v>
          </cell>
          <cell r="AE95" t="str">
            <v/>
          </cell>
        </row>
        <row r="96">
          <cell r="B96">
            <v>46722</v>
          </cell>
          <cell r="AE96" t="str">
            <v/>
          </cell>
        </row>
        <row r="97">
          <cell r="B97">
            <v>46813</v>
          </cell>
          <cell r="AE97" t="str">
            <v/>
          </cell>
        </row>
        <row r="98">
          <cell r="B98">
            <v>46905</v>
          </cell>
          <cell r="AE98" t="str">
            <v/>
          </cell>
        </row>
        <row r="99">
          <cell r="B99">
            <v>46997</v>
          </cell>
          <cell r="AE99" t="str">
            <v/>
          </cell>
        </row>
        <row r="100">
          <cell r="B100">
            <v>47088</v>
          </cell>
          <cell r="AE100" t="str">
            <v/>
          </cell>
        </row>
        <row r="101">
          <cell r="B101">
            <v>47178</v>
          </cell>
          <cell r="AE101" t="str">
            <v/>
          </cell>
        </row>
        <row r="102">
          <cell r="B102">
            <v>47270</v>
          </cell>
          <cell r="AE102" t="str">
            <v/>
          </cell>
        </row>
        <row r="103">
          <cell r="B103">
            <v>47362</v>
          </cell>
          <cell r="AE103" t="str">
            <v/>
          </cell>
        </row>
        <row r="104">
          <cell r="B104">
            <v>47453</v>
          </cell>
          <cell r="AE104" t="str">
            <v/>
          </cell>
        </row>
        <row r="105">
          <cell r="B105">
            <v>47543</v>
          </cell>
          <cell r="AE105" t="str">
            <v/>
          </cell>
        </row>
        <row r="106">
          <cell r="B106">
            <v>47635</v>
          </cell>
          <cell r="AE106" t="str">
            <v/>
          </cell>
        </row>
        <row r="107">
          <cell r="B107">
            <v>47727</v>
          </cell>
          <cell r="AE107" t="str">
            <v/>
          </cell>
        </row>
        <row r="108">
          <cell r="B108">
            <v>47818</v>
          </cell>
          <cell r="AE108" t="str">
            <v/>
          </cell>
        </row>
        <row r="109">
          <cell r="B109">
            <v>47908</v>
          </cell>
          <cell r="AE109" t="str">
            <v/>
          </cell>
        </row>
        <row r="110">
          <cell r="B110">
            <v>48000</v>
          </cell>
          <cell r="AE110" t="str">
            <v/>
          </cell>
        </row>
        <row r="111">
          <cell r="B111">
            <v>48092</v>
          </cell>
          <cell r="AE111" t="str">
            <v/>
          </cell>
        </row>
        <row r="112">
          <cell r="B112">
            <v>48183</v>
          </cell>
          <cell r="AE112" t="str">
            <v/>
          </cell>
        </row>
        <row r="113">
          <cell r="B113">
            <v>48274</v>
          </cell>
          <cell r="AE113" t="str">
            <v/>
          </cell>
        </row>
        <row r="114">
          <cell r="B114">
            <v>48366</v>
          </cell>
          <cell r="AE114" t="str">
            <v/>
          </cell>
        </row>
        <row r="115">
          <cell r="B115">
            <v>48458</v>
          </cell>
          <cell r="AE115" t="str">
            <v/>
          </cell>
        </row>
        <row r="116">
          <cell r="B116">
            <v>48549</v>
          </cell>
          <cell r="AE116" t="str">
            <v/>
          </cell>
        </row>
        <row r="117">
          <cell r="B117">
            <v>48639</v>
          </cell>
          <cell r="AE117" t="str">
            <v/>
          </cell>
        </row>
        <row r="118">
          <cell r="B118">
            <v>48731</v>
          </cell>
          <cell r="AE118" t="str">
            <v/>
          </cell>
        </row>
        <row r="119">
          <cell r="B119">
            <v>48823</v>
          </cell>
          <cell r="AE119" t="str">
            <v/>
          </cell>
        </row>
        <row r="120">
          <cell r="B120">
            <v>48914</v>
          </cell>
          <cell r="AE120" t="str">
            <v/>
          </cell>
        </row>
        <row r="121">
          <cell r="B121">
            <v>49004</v>
          </cell>
          <cell r="AE121" t="str">
            <v/>
          </cell>
        </row>
        <row r="122">
          <cell r="B122">
            <v>49096</v>
          </cell>
          <cell r="AE122" t="str">
            <v/>
          </cell>
        </row>
        <row r="123">
          <cell r="B123">
            <v>49188</v>
          </cell>
          <cell r="AE123" t="str">
            <v/>
          </cell>
        </row>
        <row r="124">
          <cell r="B124">
            <v>49279</v>
          </cell>
          <cell r="AE124" t="str">
            <v/>
          </cell>
        </row>
        <row r="125">
          <cell r="B125">
            <v>49369</v>
          </cell>
          <cell r="AE125" t="str">
            <v/>
          </cell>
        </row>
        <row r="126">
          <cell r="B126">
            <v>49461</v>
          </cell>
          <cell r="AE126" t="str">
            <v/>
          </cell>
        </row>
        <row r="127">
          <cell r="B127">
            <v>49553</v>
          </cell>
          <cell r="AE127" t="str">
            <v/>
          </cell>
        </row>
        <row r="128">
          <cell r="B128">
            <v>49644</v>
          </cell>
          <cell r="AE128" t="str">
            <v/>
          </cell>
        </row>
        <row r="129">
          <cell r="B129">
            <v>49735</v>
          </cell>
          <cell r="AE129" t="str">
            <v/>
          </cell>
        </row>
        <row r="130">
          <cell r="B130">
            <v>49827</v>
          </cell>
          <cell r="AE130" t="str">
            <v/>
          </cell>
        </row>
        <row r="131">
          <cell r="B131">
            <v>49919</v>
          </cell>
          <cell r="AE131" t="str">
            <v/>
          </cell>
        </row>
        <row r="132">
          <cell r="B132">
            <v>50010</v>
          </cell>
          <cell r="AE132" t="str">
            <v/>
          </cell>
        </row>
        <row r="133">
          <cell r="B133">
            <v>50100</v>
          </cell>
          <cell r="AE133" t="str">
            <v/>
          </cell>
        </row>
        <row r="134">
          <cell r="B134">
            <v>50192</v>
          </cell>
          <cell r="AE134" t="str">
            <v/>
          </cell>
        </row>
        <row r="135">
          <cell r="B135">
            <v>50284</v>
          </cell>
          <cell r="AE135" t="str">
            <v/>
          </cell>
        </row>
        <row r="136">
          <cell r="B136">
            <v>50375</v>
          </cell>
          <cell r="AE136" t="str">
            <v/>
          </cell>
        </row>
        <row r="137">
          <cell r="B137">
            <v>50465</v>
          </cell>
          <cell r="AE137" t="str">
            <v/>
          </cell>
        </row>
        <row r="138">
          <cell r="B138">
            <v>50557</v>
          </cell>
          <cell r="AE138" t="str">
            <v/>
          </cell>
        </row>
        <row r="139">
          <cell r="B139">
            <v>50649</v>
          </cell>
          <cell r="AE139" t="str">
            <v/>
          </cell>
        </row>
        <row r="140">
          <cell r="B140">
            <v>50740</v>
          </cell>
          <cell r="AE140" t="str">
            <v/>
          </cell>
        </row>
        <row r="141">
          <cell r="B141">
            <v>50830</v>
          </cell>
          <cell r="AE141" t="str">
            <v/>
          </cell>
        </row>
        <row r="142">
          <cell r="B142">
            <v>50922</v>
          </cell>
          <cell r="AE142" t="str">
            <v/>
          </cell>
        </row>
        <row r="143">
          <cell r="B143">
            <v>51014</v>
          </cell>
          <cell r="AE143" t="str">
            <v/>
          </cell>
        </row>
        <row r="144">
          <cell r="B144">
            <v>51105</v>
          </cell>
          <cell r="AE144" t="str">
            <v/>
          </cell>
        </row>
        <row r="145">
          <cell r="B145">
            <v>51196</v>
          </cell>
          <cell r="AE145" t="str">
            <v/>
          </cell>
        </row>
        <row r="146">
          <cell r="B146">
            <v>51288</v>
          </cell>
          <cell r="AE146" t="str">
            <v/>
          </cell>
        </row>
        <row r="147">
          <cell r="B147">
            <v>51380</v>
          </cell>
          <cell r="AE147" t="str">
            <v/>
          </cell>
        </row>
        <row r="148">
          <cell r="B148">
            <v>51471</v>
          </cell>
          <cell r="AE148" t="str">
            <v/>
          </cell>
        </row>
        <row r="149">
          <cell r="B149">
            <v>51561</v>
          </cell>
          <cell r="AE149" t="str">
            <v/>
          </cell>
        </row>
        <row r="150">
          <cell r="B150">
            <v>51653</v>
          </cell>
          <cell r="AE150" t="str">
            <v/>
          </cell>
        </row>
        <row r="151">
          <cell r="B151">
            <v>51745</v>
          </cell>
          <cell r="AE151" t="str">
            <v/>
          </cell>
        </row>
        <row r="152">
          <cell r="B152">
            <v>51836</v>
          </cell>
          <cell r="AE152" t="str">
            <v/>
          </cell>
        </row>
        <row r="153">
          <cell r="B153">
            <v>51926</v>
          </cell>
          <cell r="AE153" t="str">
            <v/>
          </cell>
        </row>
        <row r="154">
          <cell r="B154">
            <v>52018</v>
          </cell>
          <cell r="AE154" t="str">
            <v/>
          </cell>
        </row>
        <row r="155">
          <cell r="B155">
            <v>52110</v>
          </cell>
          <cell r="AE155" t="str">
            <v/>
          </cell>
        </row>
        <row r="156">
          <cell r="B156">
            <v>52201</v>
          </cell>
          <cell r="AE156" t="str">
            <v/>
          </cell>
        </row>
        <row r="157">
          <cell r="B157">
            <v>52291</v>
          </cell>
          <cell r="AE157" t="str">
            <v/>
          </cell>
        </row>
        <row r="158">
          <cell r="B158">
            <v>52383</v>
          </cell>
          <cell r="AE158" t="str">
            <v/>
          </cell>
        </row>
        <row r="159">
          <cell r="B159">
            <v>52475</v>
          </cell>
          <cell r="AE159" t="str">
            <v/>
          </cell>
        </row>
        <row r="160">
          <cell r="B160">
            <v>52566</v>
          </cell>
          <cell r="AE160" t="str">
            <v/>
          </cell>
        </row>
        <row r="161">
          <cell r="B161">
            <v>52657</v>
          </cell>
          <cell r="AE161" t="str">
            <v/>
          </cell>
        </row>
        <row r="162">
          <cell r="B162">
            <v>52749</v>
          </cell>
          <cell r="AE162" t="str">
            <v/>
          </cell>
        </row>
        <row r="163">
          <cell r="B163">
            <v>52841</v>
          </cell>
          <cell r="AE163" t="str">
            <v/>
          </cell>
        </row>
        <row r="164">
          <cell r="B164">
            <v>52932</v>
          </cell>
          <cell r="AE164" t="str">
            <v/>
          </cell>
        </row>
        <row r="165">
          <cell r="B165">
            <v>53022</v>
          </cell>
          <cell r="AE165" t="str">
            <v/>
          </cell>
        </row>
        <row r="166">
          <cell r="B166">
            <v>53114</v>
          </cell>
          <cell r="AE166" t="str">
            <v/>
          </cell>
        </row>
        <row r="167">
          <cell r="B167">
            <v>53206</v>
          </cell>
          <cell r="AE167" t="str">
            <v/>
          </cell>
        </row>
        <row r="168">
          <cell r="B168">
            <v>53297</v>
          </cell>
          <cell r="AE168" t="str">
            <v/>
          </cell>
        </row>
        <row r="169">
          <cell r="B169">
            <v>53387</v>
          </cell>
          <cell r="AE169" t="str">
            <v/>
          </cell>
        </row>
        <row r="170">
          <cell r="B170">
            <v>53479</v>
          </cell>
          <cell r="AE170" t="str">
            <v/>
          </cell>
        </row>
        <row r="171">
          <cell r="B171">
            <v>53571</v>
          </cell>
          <cell r="AE171" t="str">
            <v/>
          </cell>
        </row>
        <row r="172">
          <cell r="B172">
            <v>53662</v>
          </cell>
          <cell r="AE172" t="str">
            <v/>
          </cell>
        </row>
        <row r="173">
          <cell r="B173">
            <v>53752</v>
          </cell>
          <cell r="AE173" t="str">
            <v/>
          </cell>
        </row>
        <row r="174">
          <cell r="B174">
            <v>53844</v>
          </cell>
          <cell r="AE174" t="str">
            <v/>
          </cell>
        </row>
        <row r="175">
          <cell r="B175">
            <v>53936</v>
          </cell>
          <cell r="AE175" t="str">
            <v/>
          </cell>
        </row>
        <row r="176">
          <cell r="B176">
            <v>54027</v>
          </cell>
          <cell r="AE176" t="str">
            <v/>
          </cell>
        </row>
        <row r="177">
          <cell r="B177">
            <v>54118</v>
          </cell>
          <cell r="AE177" t="str">
            <v/>
          </cell>
        </row>
        <row r="178">
          <cell r="B178">
            <v>54210</v>
          </cell>
          <cell r="AE178" t="str">
            <v/>
          </cell>
        </row>
        <row r="179">
          <cell r="B179">
            <v>54302</v>
          </cell>
          <cell r="AE179" t="str">
            <v/>
          </cell>
        </row>
        <row r="180">
          <cell r="B180">
            <v>54393</v>
          </cell>
          <cell r="AE180" t="str">
            <v/>
          </cell>
        </row>
        <row r="181">
          <cell r="B181">
            <v>54483</v>
          </cell>
          <cell r="AE181" t="str">
            <v/>
          </cell>
        </row>
        <row r="182">
          <cell r="B182">
            <v>54575</v>
          </cell>
          <cell r="AE182" t="str">
            <v/>
          </cell>
        </row>
        <row r="183">
          <cell r="B183">
            <v>54667</v>
          </cell>
          <cell r="AE183" t="str">
            <v/>
          </cell>
        </row>
        <row r="184">
          <cell r="B184">
            <v>54758</v>
          </cell>
          <cell r="AE184" t="str">
            <v/>
          </cell>
        </row>
        <row r="185">
          <cell r="B185">
            <v>54848</v>
          </cell>
          <cell r="AE185" t="str">
            <v/>
          </cell>
        </row>
        <row r="186">
          <cell r="B186">
            <v>54940</v>
          </cell>
          <cell r="AE186" t="str">
            <v/>
          </cell>
        </row>
        <row r="187">
          <cell r="B187">
            <v>55032</v>
          </cell>
          <cell r="AE187" t="str">
            <v/>
          </cell>
        </row>
        <row r="188">
          <cell r="B188">
            <v>55123</v>
          </cell>
          <cell r="AE188" t="str">
            <v/>
          </cell>
        </row>
        <row r="189">
          <cell r="B189">
            <v>55213</v>
          </cell>
          <cell r="AE189" t="str">
            <v/>
          </cell>
        </row>
        <row r="190">
          <cell r="B190">
            <v>55305</v>
          </cell>
          <cell r="AE190" t="str">
            <v/>
          </cell>
        </row>
        <row r="191">
          <cell r="B191">
            <v>55397</v>
          </cell>
          <cell r="AE191" t="str">
            <v/>
          </cell>
        </row>
        <row r="192">
          <cell r="B192">
            <v>55488</v>
          </cell>
          <cell r="AE192" t="str">
            <v/>
          </cell>
        </row>
        <row r="193">
          <cell r="B193">
            <v>55579</v>
          </cell>
          <cell r="AE193" t="str">
            <v/>
          </cell>
        </row>
        <row r="194">
          <cell r="B194">
            <v>55671</v>
          </cell>
          <cell r="AE194" t="str">
            <v/>
          </cell>
        </row>
        <row r="195">
          <cell r="B195">
            <v>55763</v>
          </cell>
          <cell r="AE195" t="str">
            <v/>
          </cell>
        </row>
        <row r="196">
          <cell r="B196">
            <v>55854</v>
          </cell>
          <cell r="AE196" t="str">
            <v/>
          </cell>
        </row>
        <row r="197">
          <cell r="B197">
            <v>55944</v>
          </cell>
          <cell r="AE197" t="str">
            <v/>
          </cell>
        </row>
        <row r="198">
          <cell r="B198">
            <v>56036</v>
          </cell>
          <cell r="AE198" t="str">
            <v/>
          </cell>
        </row>
        <row r="199">
          <cell r="B199">
            <v>56128</v>
          </cell>
          <cell r="AE199" t="str">
            <v/>
          </cell>
        </row>
        <row r="200">
          <cell r="B200">
            <v>56219</v>
          </cell>
          <cell r="AE200" t="str">
            <v/>
          </cell>
        </row>
        <row r="201">
          <cell r="B201">
            <v>56309</v>
          </cell>
          <cell r="AE201" t="str">
            <v/>
          </cell>
        </row>
        <row r="202">
          <cell r="B202">
            <v>56401</v>
          </cell>
          <cell r="AE202" t="str">
            <v/>
          </cell>
        </row>
        <row r="203">
          <cell r="B203">
            <v>56493</v>
          </cell>
          <cell r="AE203" t="str">
            <v/>
          </cell>
        </row>
        <row r="204">
          <cell r="B204">
            <v>56584</v>
          </cell>
          <cell r="AE204" t="str">
            <v/>
          </cell>
        </row>
        <row r="205">
          <cell r="B205">
            <v>56674</v>
          </cell>
          <cell r="AE205" t="str">
            <v/>
          </cell>
        </row>
        <row r="206">
          <cell r="B206">
            <v>56766</v>
          </cell>
          <cell r="AE206" t="str">
            <v/>
          </cell>
        </row>
        <row r="207">
          <cell r="B207">
            <v>56858</v>
          </cell>
          <cell r="AE207" t="str">
            <v/>
          </cell>
        </row>
        <row r="208">
          <cell r="B208">
            <v>56949</v>
          </cell>
          <cell r="AE208" t="str">
            <v/>
          </cell>
        </row>
        <row r="209">
          <cell r="B209">
            <v>57040</v>
          </cell>
          <cell r="AE209" t="str">
            <v/>
          </cell>
        </row>
        <row r="210">
          <cell r="B210">
            <v>57132</v>
          </cell>
          <cell r="AE210" t="str">
            <v/>
          </cell>
        </row>
        <row r="211">
          <cell r="B211">
            <v>57224</v>
          </cell>
          <cell r="AE211" t="str">
            <v/>
          </cell>
        </row>
        <row r="212">
          <cell r="B212">
            <v>57315</v>
          </cell>
          <cell r="AE212" t="str">
            <v/>
          </cell>
        </row>
        <row r="213">
          <cell r="B213">
            <v>57405</v>
          </cell>
          <cell r="AE213" t="str">
            <v/>
          </cell>
        </row>
        <row r="214">
          <cell r="B214">
            <v>57497</v>
          </cell>
          <cell r="AE214" t="str">
            <v/>
          </cell>
        </row>
        <row r="215">
          <cell r="B215">
            <v>57589</v>
          </cell>
          <cell r="AE215" t="str">
            <v/>
          </cell>
        </row>
        <row r="216">
          <cell r="B216">
            <v>57680</v>
          </cell>
          <cell r="AE216" t="str">
            <v/>
          </cell>
        </row>
        <row r="217">
          <cell r="B217">
            <v>57770</v>
          </cell>
          <cell r="AE217" t="str">
            <v/>
          </cell>
        </row>
        <row r="218">
          <cell r="B218">
            <v>57862</v>
          </cell>
          <cell r="AE218" t="str">
            <v/>
          </cell>
        </row>
        <row r="219">
          <cell r="B219">
            <v>57954</v>
          </cell>
          <cell r="AE219" t="str">
            <v/>
          </cell>
        </row>
        <row r="220">
          <cell r="B220">
            <v>58045</v>
          </cell>
          <cell r="AE220" t="str">
            <v/>
          </cell>
        </row>
        <row r="221">
          <cell r="B221">
            <v>58135</v>
          </cell>
          <cell r="AE221" t="str">
            <v/>
          </cell>
        </row>
        <row r="222">
          <cell r="B222">
            <v>58227</v>
          </cell>
          <cell r="AE222" t="str">
            <v/>
          </cell>
        </row>
        <row r="223">
          <cell r="B223">
            <v>58319</v>
          </cell>
          <cell r="AE223" t="str">
            <v/>
          </cell>
        </row>
        <row r="224">
          <cell r="B224">
            <v>58410</v>
          </cell>
          <cell r="AE224" t="str">
            <v/>
          </cell>
        </row>
        <row r="225">
          <cell r="B225">
            <v>58501</v>
          </cell>
          <cell r="AE225" t="str">
            <v/>
          </cell>
        </row>
        <row r="226">
          <cell r="B226">
            <v>58593</v>
          </cell>
          <cell r="AE226" t="str">
            <v/>
          </cell>
        </row>
        <row r="227">
          <cell r="B227">
            <v>58685</v>
          </cell>
          <cell r="AE227" t="str">
            <v/>
          </cell>
        </row>
        <row r="228">
          <cell r="B228">
            <v>58776</v>
          </cell>
          <cell r="AE228" t="str">
            <v/>
          </cell>
        </row>
        <row r="229">
          <cell r="B229">
            <v>58866</v>
          </cell>
          <cell r="AE229" t="str">
            <v/>
          </cell>
        </row>
        <row r="230">
          <cell r="B230">
            <v>58958</v>
          </cell>
          <cell r="AE230" t="str">
            <v/>
          </cell>
        </row>
        <row r="231">
          <cell r="B231">
            <v>59050</v>
          </cell>
          <cell r="AE231" t="str">
            <v/>
          </cell>
        </row>
        <row r="232">
          <cell r="B232">
            <v>59141</v>
          </cell>
          <cell r="AE232" t="str">
            <v/>
          </cell>
        </row>
        <row r="233">
          <cell r="B233">
            <v>59231</v>
          </cell>
          <cell r="AE233" t="str">
            <v/>
          </cell>
        </row>
        <row r="234">
          <cell r="B234">
            <v>59323</v>
          </cell>
          <cell r="AE234" t="str">
            <v/>
          </cell>
        </row>
        <row r="235">
          <cell r="B235">
            <v>59415</v>
          </cell>
          <cell r="AE235" t="str">
            <v/>
          </cell>
        </row>
        <row r="236">
          <cell r="B236">
            <v>59506</v>
          </cell>
          <cell r="AE236" t="str">
            <v/>
          </cell>
        </row>
        <row r="237">
          <cell r="B237">
            <v>59596</v>
          </cell>
          <cell r="AE237" t="str">
            <v/>
          </cell>
        </row>
        <row r="238">
          <cell r="B238">
            <v>59688</v>
          </cell>
          <cell r="AE238" t="str">
            <v/>
          </cell>
        </row>
        <row r="239">
          <cell r="B239">
            <v>59689</v>
          </cell>
          <cell r="AE239" t="str">
            <v/>
          </cell>
        </row>
        <row r="240">
          <cell r="B240">
            <v>59690</v>
          </cell>
          <cell r="AE240" t="str">
            <v/>
          </cell>
        </row>
        <row r="241">
          <cell r="B241">
            <v>59691</v>
          </cell>
          <cell r="AE241" t="str">
            <v/>
          </cell>
        </row>
        <row r="242">
          <cell r="B242">
            <v>59692</v>
          </cell>
          <cell r="AE242" t="str">
            <v/>
          </cell>
        </row>
        <row r="243">
          <cell r="B243">
            <v>59693</v>
          </cell>
          <cell r="AE243" t="str">
            <v/>
          </cell>
        </row>
        <row r="244">
          <cell r="B244">
            <v>59694</v>
          </cell>
          <cell r="AE244" t="str">
            <v/>
          </cell>
        </row>
        <row r="245">
          <cell r="B245">
            <v>59695</v>
          </cell>
          <cell r="AE245" t="str">
            <v/>
          </cell>
        </row>
        <row r="246">
          <cell r="B246">
            <v>59696</v>
          </cell>
          <cell r="AE246" t="str">
            <v/>
          </cell>
        </row>
        <row r="247">
          <cell r="B247">
            <v>59697</v>
          </cell>
          <cell r="AE247" t="str">
            <v/>
          </cell>
        </row>
        <row r="248">
          <cell r="B248">
            <v>59698</v>
          </cell>
          <cell r="AE248" t="str">
            <v/>
          </cell>
        </row>
      </sheetData>
      <sheetData sheetId="12">
        <row r="6">
          <cell r="D6" t="str">
            <v>4. TRIM.</v>
          </cell>
          <cell r="E6" t="str">
            <v>1. TRIM.</v>
          </cell>
          <cell r="F6" t="str">
            <v>2. TRIM.</v>
          </cell>
          <cell r="G6" t="str">
            <v>3. TRIM.</v>
          </cell>
          <cell r="H6" t="str">
            <v>4.Trim</v>
          </cell>
        </row>
        <row r="7">
          <cell r="D7">
            <v>2024</v>
          </cell>
          <cell r="E7">
            <v>2025</v>
          </cell>
          <cell r="F7">
            <v>2025</v>
          </cell>
          <cell r="G7">
            <v>2025</v>
          </cell>
          <cell r="H7">
            <v>2025</v>
          </cell>
        </row>
        <row r="8">
          <cell r="D8">
            <v>152.91017097087899</v>
          </cell>
          <cell r="E8">
            <v>161.08062003822499</v>
          </cell>
          <cell r="F8">
            <v>166.48649495506001</v>
          </cell>
          <cell r="G8">
            <v>166.30014996388499</v>
          </cell>
          <cell r="H8">
            <v>185.47574883165299</v>
          </cell>
        </row>
        <row r="9">
          <cell r="D9">
            <v>179.595444148762</v>
          </cell>
          <cell r="E9">
            <v>196.40944573126501</v>
          </cell>
          <cell r="F9">
            <v>206.972216928851</v>
          </cell>
          <cell r="G9">
            <v>206.19480811057301</v>
          </cell>
          <cell r="H9">
            <v>251.28547246075999</v>
          </cell>
        </row>
        <row r="10">
          <cell r="D10">
            <v>180.59328462222399</v>
          </cell>
          <cell r="E10">
            <v>197.76274274366801</v>
          </cell>
          <cell r="F10">
            <v>208.580987650483</v>
          </cell>
          <cell r="G10">
            <v>207.78937288748801</v>
          </cell>
          <cell r="H10">
            <v>253.70399944386301</v>
          </cell>
        </row>
        <row r="11">
          <cell r="D11">
            <v>147.96533333333301</v>
          </cell>
          <cell r="E11">
            <v>147.96533333333301</v>
          </cell>
          <cell r="F11">
            <v>143.83199999999999</v>
          </cell>
          <cell r="G11">
            <v>143.83199999999999</v>
          </cell>
          <cell r="H11">
            <v>143.83199999999999</v>
          </cell>
        </row>
        <row r="12">
          <cell r="D12">
            <v>130.926285799651</v>
          </cell>
          <cell r="E12">
            <v>131.98223401094401</v>
          </cell>
          <cell r="F12">
            <v>133.80432007589701</v>
          </cell>
          <cell r="G12">
            <v>134.15728140788499</v>
          </cell>
          <cell r="H12">
            <v>134.12284692382099</v>
          </cell>
        </row>
        <row r="13">
          <cell r="D13">
            <v>191.59708326575401</v>
          </cell>
          <cell r="E13">
            <v>191.39739730177601</v>
          </cell>
          <cell r="F13">
            <v>184.885158907939</v>
          </cell>
          <cell r="G13">
            <v>187.06416246651</v>
          </cell>
          <cell r="H13">
            <v>186.91338907642799</v>
          </cell>
        </row>
        <row r="14">
          <cell r="D14">
            <v>99.609709857044805</v>
          </cell>
          <cell r="E14">
            <v>99.609709857044507</v>
          </cell>
          <cell r="F14">
            <v>99.609709857044706</v>
          </cell>
          <cell r="G14">
            <v>99.609709857044706</v>
          </cell>
          <cell r="H14">
            <v>99.609709857044706</v>
          </cell>
        </row>
        <row r="15">
          <cell r="D15">
            <v>101.21791177492899</v>
          </cell>
          <cell r="E15">
            <v>101.217911774928</v>
          </cell>
          <cell r="F15">
            <v>102.71275196020601</v>
          </cell>
          <cell r="G15">
            <v>102.71275196020601</v>
          </cell>
          <cell r="H15">
            <v>102.71275196020601</v>
          </cell>
        </row>
        <row r="16">
          <cell r="D16">
            <v>99.319096252900394</v>
          </cell>
          <cell r="E16">
            <v>99.125825561446803</v>
          </cell>
          <cell r="F16">
            <v>124.22359914294201</v>
          </cell>
          <cell r="G16">
            <v>124.22359914294201</v>
          </cell>
          <cell r="H16">
            <v>124.22359914294201</v>
          </cell>
        </row>
        <row r="17">
          <cell r="D17">
            <v>99.754151645051195</v>
          </cell>
          <cell r="E17">
            <v>99.754151645050896</v>
          </cell>
          <cell r="F17">
            <v>99.754151645051195</v>
          </cell>
          <cell r="G17">
            <v>99.754151645051195</v>
          </cell>
          <cell r="H17">
            <v>99.754151645051195</v>
          </cell>
        </row>
        <row r="18">
          <cell r="D18">
            <v>115.097996585844</v>
          </cell>
          <cell r="E18">
            <v>115.097996585844</v>
          </cell>
          <cell r="F18">
            <v>115.097996585844</v>
          </cell>
          <cell r="G18">
            <v>115.097996585844</v>
          </cell>
          <cell r="H18">
            <v>115.097996585844</v>
          </cell>
        </row>
        <row r="19">
          <cell r="D19">
            <v>103.65414305957199</v>
          </cell>
          <cell r="E19">
            <v>103.65414305957199</v>
          </cell>
          <cell r="F19">
            <v>103.65414305957199</v>
          </cell>
          <cell r="G19">
            <v>103.65414305957199</v>
          </cell>
          <cell r="H19">
            <v>103.65414305957199</v>
          </cell>
        </row>
        <row r="20">
          <cell r="D20">
            <v>195.329453706072</v>
          </cell>
          <cell r="E20">
            <v>195.27504939221899</v>
          </cell>
          <cell r="F20">
            <v>194.55814856276601</v>
          </cell>
          <cell r="G20">
            <v>72.292141181549297</v>
          </cell>
          <cell r="H20">
            <v>72.292141181549297</v>
          </cell>
        </row>
        <row r="21">
          <cell r="D21">
            <v>362.4711038639</v>
          </cell>
          <cell r="E21">
            <v>237.65943380608201</v>
          </cell>
          <cell r="F21">
            <v>105.620366285377</v>
          </cell>
          <cell r="G21">
            <v>101.426925767599</v>
          </cell>
          <cell r="H21">
            <v>101.426925767599</v>
          </cell>
        </row>
        <row r="22">
          <cell r="D22">
            <v>130.22654891811899</v>
          </cell>
          <cell r="E22">
            <v>130.408506065078</v>
          </cell>
          <cell r="F22">
            <v>130.48551267109599</v>
          </cell>
          <cell r="G22">
            <v>130.48551267109599</v>
          </cell>
          <cell r="H22">
            <v>130.48551267109701</v>
          </cell>
        </row>
        <row r="23">
          <cell r="D23">
            <v>199.094486332017</v>
          </cell>
          <cell r="E23">
            <v>200.77499834521799</v>
          </cell>
          <cell r="F23">
            <v>204.07400079094401</v>
          </cell>
          <cell r="G23">
            <v>205.31327628256301</v>
          </cell>
          <cell r="H23">
            <v>205.68178549151901</v>
          </cell>
        </row>
        <row r="24">
          <cell r="D24">
            <v>98.515782263642294</v>
          </cell>
          <cell r="E24">
            <v>98.515782263641896</v>
          </cell>
          <cell r="F24">
            <v>98.398286476339393</v>
          </cell>
          <cell r="G24">
            <v>98.398286476339507</v>
          </cell>
          <cell r="H24">
            <v>98.408436122755404</v>
          </cell>
        </row>
        <row r="25">
          <cell r="D25">
            <v>108.907874573556</v>
          </cell>
          <cell r="E25">
            <v>109.156533426057</v>
          </cell>
          <cell r="F25">
            <v>111.516136082244</v>
          </cell>
          <cell r="G25">
            <v>111.241241444531</v>
          </cell>
          <cell r="H25">
            <v>111.188082314244</v>
          </cell>
        </row>
        <row r="26">
          <cell r="D26">
            <v>104.359603554063</v>
          </cell>
          <cell r="E26">
            <v>104.010749722817</v>
          </cell>
          <cell r="F26">
            <v>104.010749722817</v>
          </cell>
          <cell r="G26">
            <v>104.010749722817</v>
          </cell>
          <cell r="H26">
            <v>104.010749722817</v>
          </cell>
        </row>
        <row r="27">
          <cell r="D27">
            <v>95.980687634086706</v>
          </cell>
          <cell r="E27">
            <v>83.862216182554405</v>
          </cell>
          <cell r="F27">
            <v>84.026837345105506</v>
          </cell>
          <cell r="G27">
            <v>84.166970419745795</v>
          </cell>
          <cell r="H27">
            <v>84.080861194946493</v>
          </cell>
        </row>
        <row r="28">
          <cell r="D28">
            <v>85.279073942501498</v>
          </cell>
          <cell r="E28">
            <v>403.62376740920899</v>
          </cell>
          <cell r="F28">
            <v>130.560146530785</v>
          </cell>
          <cell r="G28">
            <v>106.138789097181</v>
          </cell>
          <cell r="H28">
            <v>106.138789097181</v>
          </cell>
        </row>
        <row r="29">
          <cell r="D29">
            <v>100.001858813864</v>
          </cell>
          <cell r="E29">
            <v>100.001858813864</v>
          </cell>
          <cell r="F29">
            <v>100.001858813864</v>
          </cell>
          <cell r="G29">
            <v>100.001858813864</v>
          </cell>
          <cell r="H29">
            <v>100.001858813864</v>
          </cell>
        </row>
        <row r="30">
          <cell r="D30">
            <v>100.003223424719</v>
          </cell>
          <cell r="E30">
            <v>100</v>
          </cell>
          <cell r="F30">
            <v>100</v>
          </cell>
          <cell r="G30">
            <v>100</v>
          </cell>
          <cell r="H30">
            <v>100</v>
          </cell>
        </row>
        <row r="31">
          <cell r="D31">
            <v>100</v>
          </cell>
          <cell r="E31">
            <v>100</v>
          </cell>
          <cell r="F31">
            <v>100</v>
          </cell>
          <cell r="G31">
            <v>100</v>
          </cell>
          <cell r="H31">
            <v>100</v>
          </cell>
        </row>
        <row r="43">
          <cell r="C43" t="str">
            <v>IPPI ENSEMBLE</v>
          </cell>
          <cell r="D43" t="str">
            <v>IPPI HORS EGRENAGE</v>
          </cell>
          <cell r="E43" t="str">
            <v>EGRENAGE DU COTON</v>
          </cell>
          <cell r="F43" t="str">
            <v>INDUSTRIES EXTRACTIVES</v>
          </cell>
          <cell r="G43" t="str">
            <v>INDUSTRIES MANUFACTURIÈRES</v>
          </cell>
          <cell r="H43" t="str">
            <v>INDUSTRIES DE PRODUCTION ET DE DISTRIBUTION D’ÉLECTRICITÉ, DE GAZ ET D’EAU</v>
          </cell>
          <cell r="I43" t="str">
            <v>EXTRACTION DE MINERAIS MÉTALLIQUES</v>
          </cell>
          <cell r="J43" t="str">
            <v>ACTIVITÉS DE SOUTIEN AUX INDUSTRIES EXTRACTIVES</v>
          </cell>
          <cell r="K43" t="str">
            <v>FABRICATION DE PRODUITS ALIMENTAIRES</v>
          </cell>
          <cell r="L43" t="str">
            <v>FABRICATION DE BOISSONS</v>
          </cell>
          <cell r="M43" t="str">
            <v>FABRICATION DE PRODUITS A BASE DE TABAC</v>
          </cell>
          <cell r="N43" t="str">
            <v>ACTIVITES DE FABRICATION DE TEXTILES</v>
          </cell>
          <cell r="O43" t="str">
            <v>FABRICATION D'ARTICLES D'HABILLEMENT</v>
          </cell>
          <cell r="P43" t="str">
            <v>TRAVAIL DU CUIR ; FABRICATION D'ARTICLES DE VOYAGE ET DE CHAUSSURES</v>
          </cell>
          <cell r="Q43" t="str">
            <v>TRAVAIL DU BOIS ET FABRICATION D'ARTICLES EN BOIS HORS MEUBLES</v>
          </cell>
          <cell r="R43" t="str">
            <v>FABRICATION DU PAPIER ET DU CARTON</v>
          </cell>
          <cell r="S43" t="str">
            <v>IMPRIMERIE ET REPRODUCTION D'ENREGISTREMENTS</v>
          </cell>
          <cell r="T43" t="str">
            <v>FABRICATION DE PRODUITS CHIMIQUES</v>
          </cell>
          <cell r="U43" t="str">
            <v>TRAVAIL DU CAOUTCHOUC ET DU PLASTIQUE</v>
          </cell>
          <cell r="V43" t="str">
            <v>FABRICATION DE MATERIAUX MINERAUX</v>
          </cell>
          <cell r="W43" t="str">
            <v>MÉTALLURGIE</v>
          </cell>
          <cell r="X43" t="str">
            <v>FABRICATION D'OUVRAGES EN MÉTAUX</v>
          </cell>
          <cell r="Y43" t="str">
            <v>FABRICATION D'EQUIPEMENTS ELECTRIQUES</v>
          </cell>
          <cell r="Z43" t="str">
            <v>FABRICATION DE MEUBLES ET MATELAS</v>
          </cell>
          <cell r="AA43" t="str">
            <v>AUTRES INDUSTRIES MANUFACTURIERES</v>
          </cell>
          <cell r="AB43" t="str">
            <v>PRODUCTION ET DISTRIBUTION D'ÉLECTRICITÉ ET DE GAZ</v>
          </cell>
          <cell r="AC43" t="str">
            <v>CAPTAGE, TRAITEMENT ET DISTRIBUTION D'EAU</v>
          </cell>
        </row>
        <row r="44">
          <cell r="A44" t="str">
            <v>1T2015</v>
          </cell>
          <cell r="B44">
            <v>42064</v>
          </cell>
          <cell r="C44">
            <v>100.36952912177125</v>
          </cell>
          <cell r="F44">
            <v>99.997769548599095</v>
          </cell>
          <cell r="H44">
            <v>99.513139711290023</v>
          </cell>
        </row>
        <row r="45">
          <cell r="B45">
            <v>42156</v>
          </cell>
        </row>
        <row r="46">
          <cell r="B46">
            <v>42248</v>
          </cell>
        </row>
        <row r="47">
          <cell r="B47">
            <v>42339</v>
          </cell>
        </row>
        <row r="48">
          <cell r="B48">
            <v>42430</v>
          </cell>
        </row>
        <row r="49">
          <cell r="B49">
            <v>42522</v>
          </cell>
        </row>
        <row r="50">
          <cell r="B50">
            <v>42614</v>
          </cell>
        </row>
        <row r="51">
          <cell r="B51">
            <v>42705</v>
          </cell>
        </row>
        <row r="52">
          <cell r="B52">
            <v>42795</v>
          </cell>
        </row>
        <row r="53">
          <cell r="B53">
            <v>42887</v>
          </cell>
        </row>
        <row r="54">
          <cell r="B54">
            <v>42979</v>
          </cell>
        </row>
        <row r="55">
          <cell r="B55">
            <v>43070</v>
          </cell>
        </row>
        <row r="56">
          <cell r="B56">
            <v>43160</v>
          </cell>
        </row>
        <row r="57">
          <cell r="B57">
            <v>43252</v>
          </cell>
        </row>
        <row r="58">
          <cell r="B58">
            <v>43344</v>
          </cell>
        </row>
        <row r="59">
          <cell r="B59">
            <v>43435</v>
          </cell>
        </row>
        <row r="60">
          <cell r="B60">
            <v>43525</v>
          </cell>
        </row>
        <row r="61">
          <cell r="B61">
            <v>43617</v>
          </cell>
        </row>
        <row r="62">
          <cell r="B62">
            <v>43709</v>
          </cell>
        </row>
        <row r="63">
          <cell r="B63">
            <v>43800</v>
          </cell>
        </row>
        <row r="64">
          <cell r="B64">
            <v>43891</v>
          </cell>
        </row>
        <row r="65">
          <cell r="B65">
            <v>43983</v>
          </cell>
        </row>
        <row r="66">
          <cell r="B66">
            <v>44075</v>
          </cell>
        </row>
        <row r="67">
          <cell r="B67">
            <v>44166</v>
          </cell>
        </row>
        <row r="68">
          <cell r="B68">
            <v>44256</v>
          </cell>
        </row>
        <row r="69">
          <cell r="B69">
            <v>44348</v>
          </cell>
        </row>
        <row r="70">
          <cell r="B70">
            <v>44440</v>
          </cell>
        </row>
        <row r="71">
          <cell r="B71">
            <v>44531</v>
          </cell>
        </row>
        <row r="72">
          <cell r="B72">
            <v>44621</v>
          </cell>
        </row>
        <row r="73">
          <cell r="B73">
            <v>44713</v>
          </cell>
        </row>
        <row r="74">
          <cell r="B74">
            <v>44805</v>
          </cell>
        </row>
        <row r="75">
          <cell r="B75">
            <v>44896</v>
          </cell>
        </row>
        <row r="76">
          <cell r="B76">
            <v>44986</v>
          </cell>
        </row>
        <row r="77">
          <cell r="B77">
            <v>45078</v>
          </cell>
        </row>
        <row r="78">
          <cell r="B78">
            <v>45170</v>
          </cell>
        </row>
        <row r="79">
          <cell r="B79">
            <v>45261</v>
          </cell>
        </row>
        <row r="80">
          <cell r="B80">
            <v>45352</v>
          </cell>
        </row>
        <row r="81">
          <cell r="B81">
            <v>45444</v>
          </cell>
        </row>
        <row r="82">
          <cell r="B82">
            <v>45536</v>
          </cell>
        </row>
        <row r="83">
          <cell r="B83">
            <v>45627</v>
          </cell>
        </row>
        <row r="84">
          <cell r="B84">
            <v>45717</v>
          </cell>
        </row>
        <row r="85">
          <cell r="B85">
            <v>45809</v>
          </cell>
        </row>
        <row r="86">
          <cell r="B86">
            <v>45901</v>
          </cell>
        </row>
        <row r="87">
          <cell r="B87">
            <v>45992</v>
          </cell>
        </row>
        <row r="88">
          <cell r="B88">
            <v>46082</v>
          </cell>
        </row>
        <row r="89">
          <cell r="B89">
            <v>46174</v>
          </cell>
        </row>
        <row r="90">
          <cell r="B90">
            <v>46266</v>
          </cell>
        </row>
        <row r="91">
          <cell r="B91">
            <v>46357</v>
          </cell>
        </row>
        <row r="92">
          <cell r="B92">
            <v>46447</v>
          </cell>
        </row>
        <row r="93">
          <cell r="B93">
            <v>46539</v>
          </cell>
        </row>
        <row r="94">
          <cell r="B94">
            <v>46631</v>
          </cell>
        </row>
        <row r="95">
          <cell r="B95">
            <v>46722</v>
          </cell>
        </row>
        <row r="96">
          <cell r="B96">
            <v>46813</v>
          </cell>
        </row>
        <row r="97">
          <cell r="B97">
            <v>46905</v>
          </cell>
        </row>
        <row r="98">
          <cell r="B98">
            <v>46997</v>
          </cell>
        </row>
        <row r="99">
          <cell r="B99">
            <v>47088</v>
          </cell>
        </row>
        <row r="100">
          <cell r="B100">
            <v>47178</v>
          </cell>
        </row>
        <row r="101">
          <cell r="B101">
            <v>47270</v>
          </cell>
        </row>
        <row r="102">
          <cell r="B102">
            <v>47362</v>
          </cell>
        </row>
        <row r="103">
          <cell r="B103">
            <v>47453</v>
          </cell>
        </row>
        <row r="104">
          <cell r="B104">
            <v>47543</v>
          </cell>
        </row>
        <row r="105">
          <cell r="B105">
            <v>47635</v>
          </cell>
        </row>
        <row r="106">
          <cell r="B106">
            <v>47727</v>
          </cell>
        </row>
        <row r="107">
          <cell r="B107">
            <v>47818</v>
          </cell>
        </row>
        <row r="108">
          <cell r="B108">
            <v>47908</v>
          </cell>
        </row>
        <row r="109">
          <cell r="B109">
            <v>48000</v>
          </cell>
        </row>
        <row r="110">
          <cell r="B110">
            <v>48092</v>
          </cell>
        </row>
        <row r="111">
          <cell r="B111">
            <v>48183</v>
          </cell>
        </row>
        <row r="112">
          <cell r="B112">
            <v>48274</v>
          </cell>
        </row>
        <row r="113">
          <cell r="B113">
            <v>48366</v>
          </cell>
        </row>
        <row r="114">
          <cell r="B114">
            <v>48458</v>
          </cell>
        </row>
        <row r="115">
          <cell r="B115">
            <v>48549</v>
          </cell>
        </row>
        <row r="116">
          <cell r="B116">
            <v>48639</v>
          </cell>
        </row>
        <row r="117">
          <cell r="B117">
            <v>48731</v>
          </cell>
        </row>
        <row r="118">
          <cell r="B118">
            <v>48823</v>
          </cell>
        </row>
        <row r="119">
          <cell r="B119">
            <v>48914</v>
          </cell>
        </row>
        <row r="120">
          <cell r="B120">
            <v>49004</v>
          </cell>
        </row>
        <row r="121">
          <cell r="B121">
            <v>49096</v>
          </cell>
        </row>
        <row r="122">
          <cell r="B122">
            <v>49188</v>
          </cell>
        </row>
        <row r="123">
          <cell r="B123">
            <v>49279</v>
          </cell>
        </row>
        <row r="124">
          <cell r="B124">
            <v>49369</v>
          </cell>
        </row>
        <row r="125">
          <cell r="B125">
            <v>49461</v>
          </cell>
        </row>
        <row r="126">
          <cell r="B126">
            <v>49553</v>
          </cell>
        </row>
        <row r="127">
          <cell r="B127">
            <v>49644</v>
          </cell>
        </row>
        <row r="128">
          <cell r="B128">
            <v>49735</v>
          </cell>
        </row>
        <row r="129">
          <cell r="B129">
            <v>49827</v>
          </cell>
        </row>
        <row r="130">
          <cell r="B130">
            <v>49919</v>
          </cell>
        </row>
        <row r="131">
          <cell r="B131">
            <v>50010</v>
          </cell>
        </row>
        <row r="132">
          <cell r="B132">
            <v>50100</v>
          </cell>
        </row>
        <row r="133">
          <cell r="B133">
            <v>50192</v>
          </cell>
        </row>
        <row r="134">
          <cell r="B134">
            <v>50284</v>
          </cell>
        </row>
        <row r="135">
          <cell r="B135">
            <v>50375</v>
          </cell>
        </row>
        <row r="136">
          <cell r="B136">
            <v>50465</v>
          </cell>
        </row>
        <row r="137">
          <cell r="B137">
            <v>50557</v>
          </cell>
        </row>
        <row r="138">
          <cell r="B138">
            <v>50649</v>
          </cell>
        </row>
        <row r="139">
          <cell r="B139">
            <v>50740</v>
          </cell>
        </row>
        <row r="140">
          <cell r="B140">
            <v>50830</v>
          </cell>
        </row>
        <row r="141">
          <cell r="B141">
            <v>50922</v>
          </cell>
        </row>
        <row r="142">
          <cell r="B142">
            <v>51014</v>
          </cell>
        </row>
        <row r="143">
          <cell r="B143">
            <v>51105</v>
          </cell>
        </row>
        <row r="144">
          <cell r="B144">
            <v>51196</v>
          </cell>
        </row>
        <row r="145">
          <cell r="B145">
            <v>51288</v>
          </cell>
        </row>
        <row r="146">
          <cell r="B146">
            <v>51380</v>
          </cell>
        </row>
        <row r="147">
          <cell r="B147">
            <v>51471</v>
          </cell>
        </row>
        <row r="148">
          <cell r="B148">
            <v>51561</v>
          </cell>
        </row>
        <row r="149">
          <cell r="B149">
            <v>51653</v>
          </cell>
        </row>
        <row r="150">
          <cell r="B150">
            <v>51745</v>
          </cell>
        </row>
        <row r="151">
          <cell r="B151">
            <v>51836</v>
          </cell>
        </row>
        <row r="152">
          <cell r="B152">
            <v>51926</v>
          </cell>
        </row>
        <row r="153">
          <cell r="B153">
            <v>52018</v>
          </cell>
        </row>
        <row r="154">
          <cell r="B154">
            <v>52110</v>
          </cell>
        </row>
        <row r="155">
          <cell r="B155">
            <v>52201</v>
          </cell>
        </row>
        <row r="156">
          <cell r="B156">
            <v>52291</v>
          </cell>
        </row>
        <row r="157">
          <cell r="B157">
            <v>52383</v>
          </cell>
        </row>
        <row r="158">
          <cell r="B158">
            <v>52475</v>
          </cell>
        </row>
        <row r="159">
          <cell r="B159">
            <v>52566</v>
          </cell>
        </row>
        <row r="160">
          <cell r="B160">
            <v>52657</v>
          </cell>
        </row>
        <row r="161">
          <cell r="B161">
            <v>52749</v>
          </cell>
        </row>
        <row r="162">
          <cell r="B162">
            <v>52841</v>
          </cell>
        </row>
        <row r="163">
          <cell r="B163">
            <v>52932</v>
          </cell>
        </row>
        <row r="164">
          <cell r="B164">
            <v>53022</v>
          </cell>
        </row>
        <row r="165">
          <cell r="B165">
            <v>53114</v>
          </cell>
        </row>
        <row r="166">
          <cell r="B166">
            <v>53206</v>
          </cell>
        </row>
        <row r="167">
          <cell r="B167">
            <v>53297</v>
          </cell>
        </row>
        <row r="168">
          <cell r="B168">
            <v>53387</v>
          </cell>
        </row>
        <row r="169">
          <cell r="B169">
            <v>53479</v>
          </cell>
        </row>
        <row r="170">
          <cell r="B170">
            <v>53571</v>
          </cell>
        </row>
        <row r="171">
          <cell r="B171">
            <v>53662</v>
          </cell>
        </row>
        <row r="172">
          <cell r="B172">
            <v>53752</v>
          </cell>
        </row>
        <row r="173">
          <cell r="B173">
            <v>53844</v>
          </cell>
        </row>
        <row r="174">
          <cell r="B174">
            <v>53936</v>
          </cell>
        </row>
        <row r="175">
          <cell r="B175">
            <v>54027</v>
          </cell>
        </row>
        <row r="176">
          <cell r="B176">
            <v>54118</v>
          </cell>
        </row>
        <row r="177">
          <cell r="B177">
            <v>54210</v>
          </cell>
        </row>
        <row r="178">
          <cell r="B178">
            <v>54302</v>
          </cell>
        </row>
        <row r="179">
          <cell r="B179">
            <v>54393</v>
          </cell>
        </row>
        <row r="180">
          <cell r="B180">
            <v>54483</v>
          </cell>
        </row>
        <row r="181">
          <cell r="B181">
            <v>54575</v>
          </cell>
        </row>
        <row r="182">
          <cell r="B182">
            <v>54667</v>
          </cell>
        </row>
        <row r="183">
          <cell r="B183">
            <v>54758</v>
          </cell>
        </row>
        <row r="184">
          <cell r="B184">
            <v>54848</v>
          </cell>
        </row>
        <row r="185">
          <cell r="B185">
            <v>54940</v>
          </cell>
        </row>
        <row r="186">
          <cell r="B186">
            <v>55032</v>
          </cell>
        </row>
        <row r="187">
          <cell r="B187">
            <v>55123</v>
          </cell>
        </row>
        <row r="188">
          <cell r="B188">
            <v>55213</v>
          </cell>
        </row>
        <row r="189">
          <cell r="B189">
            <v>55305</v>
          </cell>
        </row>
        <row r="190">
          <cell r="B190">
            <v>55397</v>
          </cell>
        </row>
        <row r="191">
          <cell r="B191">
            <v>55488</v>
          </cell>
        </row>
        <row r="192">
          <cell r="B192">
            <v>55579</v>
          </cell>
        </row>
        <row r="193">
          <cell r="B193">
            <v>55671</v>
          </cell>
        </row>
        <row r="194">
          <cell r="B194">
            <v>55763</v>
          </cell>
        </row>
        <row r="195">
          <cell r="B195">
            <v>55854</v>
          </cell>
        </row>
        <row r="196">
          <cell r="B196">
            <v>55944</v>
          </cell>
        </row>
        <row r="197">
          <cell r="B197">
            <v>56036</v>
          </cell>
        </row>
        <row r="198">
          <cell r="B198">
            <v>56128</v>
          </cell>
        </row>
        <row r="199">
          <cell r="B199">
            <v>56219</v>
          </cell>
        </row>
        <row r="200">
          <cell r="B200">
            <v>56309</v>
          </cell>
        </row>
        <row r="201">
          <cell r="B201">
            <v>56401</v>
          </cell>
        </row>
        <row r="202">
          <cell r="B202">
            <v>56493</v>
          </cell>
        </row>
        <row r="203">
          <cell r="B203">
            <v>56584</v>
          </cell>
        </row>
        <row r="204">
          <cell r="B204">
            <v>56674</v>
          </cell>
        </row>
        <row r="205">
          <cell r="B205">
            <v>56766</v>
          </cell>
        </row>
        <row r="206">
          <cell r="B206">
            <v>56858</v>
          </cell>
        </row>
        <row r="207">
          <cell r="B207">
            <v>56949</v>
          </cell>
        </row>
        <row r="208">
          <cell r="B208">
            <v>57040</v>
          </cell>
        </row>
        <row r="209">
          <cell r="B209">
            <v>57132</v>
          </cell>
        </row>
        <row r="210">
          <cell r="B210">
            <v>57224</v>
          </cell>
        </row>
        <row r="211">
          <cell r="B211">
            <v>57315</v>
          </cell>
        </row>
        <row r="212">
          <cell r="B212">
            <v>57405</v>
          </cell>
        </row>
        <row r="213">
          <cell r="B213">
            <v>57497</v>
          </cell>
        </row>
        <row r="214">
          <cell r="B214">
            <v>57589</v>
          </cell>
        </row>
        <row r="215">
          <cell r="B215">
            <v>57680</v>
          </cell>
        </row>
        <row r="216">
          <cell r="B216">
            <v>57770</v>
          </cell>
        </row>
        <row r="217">
          <cell r="B217">
            <v>57862</v>
          </cell>
        </row>
        <row r="218">
          <cell r="B218">
            <v>57954</v>
          </cell>
        </row>
        <row r="219">
          <cell r="B219">
            <v>58045</v>
          </cell>
        </row>
        <row r="220">
          <cell r="B220">
            <v>58135</v>
          </cell>
        </row>
        <row r="221">
          <cell r="B221">
            <v>58227</v>
          </cell>
        </row>
        <row r="222">
          <cell r="B222">
            <v>58319</v>
          </cell>
        </row>
        <row r="223">
          <cell r="B223">
            <v>58410</v>
          </cell>
        </row>
        <row r="224">
          <cell r="B224">
            <v>58501</v>
          </cell>
        </row>
        <row r="225">
          <cell r="B225">
            <v>58593</v>
          </cell>
        </row>
        <row r="226">
          <cell r="B226">
            <v>58685</v>
          </cell>
        </row>
        <row r="227">
          <cell r="B227">
            <v>58776</v>
          </cell>
        </row>
        <row r="228">
          <cell r="B228">
            <v>58866</v>
          </cell>
        </row>
        <row r="229">
          <cell r="B229">
            <v>58958</v>
          </cell>
        </row>
        <row r="230">
          <cell r="B230">
            <v>59050</v>
          </cell>
        </row>
        <row r="231">
          <cell r="B231">
            <v>59141</v>
          </cell>
        </row>
        <row r="232">
          <cell r="B232">
            <v>59231</v>
          </cell>
        </row>
        <row r="233">
          <cell r="B233">
            <v>59323</v>
          </cell>
        </row>
        <row r="234">
          <cell r="B234">
            <v>59415</v>
          </cell>
        </row>
        <row r="235">
          <cell r="B235">
            <v>59506</v>
          </cell>
        </row>
        <row r="236">
          <cell r="B236">
            <v>59596</v>
          </cell>
        </row>
        <row r="237">
          <cell r="B237">
            <v>59688</v>
          </cell>
        </row>
        <row r="238">
          <cell r="B238">
            <v>59780</v>
          </cell>
        </row>
        <row r="239">
          <cell r="B239">
            <v>59871</v>
          </cell>
        </row>
        <row r="240">
          <cell r="B240">
            <v>59962</v>
          </cell>
        </row>
        <row r="241">
          <cell r="B241">
            <v>60054</v>
          </cell>
        </row>
        <row r="242">
          <cell r="B242">
            <v>60146</v>
          </cell>
        </row>
        <row r="243">
          <cell r="B243">
            <v>60237</v>
          </cell>
        </row>
        <row r="244">
          <cell r="B244">
            <v>60327</v>
          </cell>
        </row>
        <row r="245">
          <cell r="B245">
            <v>60419</v>
          </cell>
        </row>
        <row r="246">
          <cell r="B246">
            <v>60511</v>
          </cell>
        </row>
        <row r="247">
          <cell r="B247">
            <v>60602</v>
          </cell>
        </row>
        <row r="248">
          <cell r="B248">
            <v>60692</v>
          </cell>
        </row>
        <row r="249">
          <cell r="B249">
            <v>60784</v>
          </cell>
        </row>
        <row r="250">
          <cell r="B250">
            <v>60876</v>
          </cell>
        </row>
        <row r="251">
          <cell r="B251">
            <v>60967</v>
          </cell>
        </row>
        <row r="252">
          <cell r="B252">
            <v>61057</v>
          </cell>
        </row>
        <row r="253">
          <cell r="B253">
            <v>61149</v>
          </cell>
        </row>
        <row r="254">
          <cell r="B254">
            <v>61241</v>
          </cell>
        </row>
        <row r="255">
          <cell r="B255">
            <v>61332</v>
          </cell>
        </row>
        <row r="256">
          <cell r="B256">
            <v>61423</v>
          </cell>
        </row>
        <row r="257">
          <cell r="B257">
            <v>61515</v>
          </cell>
        </row>
        <row r="258">
          <cell r="B258">
            <v>61607</v>
          </cell>
        </row>
        <row r="259">
          <cell r="B259">
            <v>61698</v>
          </cell>
        </row>
        <row r="260">
          <cell r="B260">
            <v>61788</v>
          </cell>
        </row>
        <row r="261">
          <cell r="B261">
            <v>61880</v>
          </cell>
        </row>
        <row r="262">
          <cell r="B262">
            <v>61972</v>
          </cell>
        </row>
        <row r="263">
          <cell r="B263">
            <v>62063</v>
          </cell>
        </row>
        <row r="264">
          <cell r="B264">
            <v>62153</v>
          </cell>
        </row>
        <row r="265">
          <cell r="B265">
            <v>62245</v>
          </cell>
        </row>
        <row r="266">
          <cell r="B266">
            <v>62337</v>
          </cell>
        </row>
        <row r="267">
          <cell r="B267">
            <v>62428</v>
          </cell>
        </row>
        <row r="268">
          <cell r="B268">
            <v>62518</v>
          </cell>
        </row>
        <row r="269">
          <cell r="B269">
            <v>62610</v>
          </cell>
        </row>
        <row r="270">
          <cell r="B270">
            <v>62702</v>
          </cell>
        </row>
        <row r="271">
          <cell r="B271">
            <v>62793</v>
          </cell>
        </row>
        <row r="272">
          <cell r="B272">
            <v>62884</v>
          </cell>
        </row>
        <row r="273">
          <cell r="B273">
            <v>62976</v>
          </cell>
        </row>
        <row r="274">
          <cell r="B274">
            <v>63068</v>
          </cell>
        </row>
        <row r="275">
          <cell r="B275">
            <v>63159</v>
          </cell>
        </row>
        <row r="276">
          <cell r="B276">
            <v>63249</v>
          </cell>
        </row>
        <row r="277">
          <cell r="B277">
            <v>63341</v>
          </cell>
        </row>
        <row r="278">
          <cell r="B278">
            <v>63433</v>
          </cell>
        </row>
        <row r="279">
          <cell r="B279">
            <v>63524</v>
          </cell>
        </row>
        <row r="280">
          <cell r="B280">
            <v>63614</v>
          </cell>
        </row>
        <row r="281">
          <cell r="B281">
            <v>63706</v>
          </cell>
        </row>
        <row r="282">
          <cell r="B282">
            <v>63798</v>
          </cell>
        </row>
        <row r="283">
          <cell r="B283">
            <v>63889</v>
          </cell>
        </row>
        <row r="284">
          <cell r="B284">
            <v>63979</v>
          </cell>
        </row>
        <row r="285">
          <cell r="B285">
            <v>64071</v>
          </cell>
        </row>
        <row r="286">
          <cell r="B286">
            <v>64163</v>
          </cell>
        </row>
        <row r="287">
          <cell r="B287">
            <v>64254</v>
          </cell>
        </row>
        <row r="288">
          <cell r="B288">
            <v>64345</v>
          </cell>
        </row>
        <row r="289">
          <cell r="B289">
            <v>64437</v>
          </cell>
        </row>
        <row r="290">
          <cell r="B290">
            <v>64529</v>
          </cell>
        </row>
        <row r="291">
          <cell r="B291">
            <v>64620</v>
          </cell>
        </row>
        <row r="292">
          <cell r="B292">
            <v>64710</v>
          </cell>
        </row>
        <row r="293">
          <cell r="B293">
            <v>64802</v>
          </cell>
        </row>
        <row r="294">
          <cell r="B294">
            <v>64894</v>
          </cell>
        </row>
        <row r="295">
          <cell r="B295">
            <v>64985</v>
          </cell>
        </row>
        <row r="296">
          <cell r="B296">
            <v>65075</v>
          </cell>
        </row>
        <row r="297">
          <cell r="B297">
            <v>65167</v>
          </cell>
        </row>
        <row r="298">
          <cell r="B298">
            <v>65259</v>
          </cell>
        </row>
        <row r="299">
          <cell r="B299">
            <v>65350</v>
          </cell>
        </row>
        <row r="300">
          <cell r="B300">
            <v>65440</v>
          </cell>
        </row>
        <row r="301">
          <cell r="B301">
            <v>65532</v>
          </cell>
        </row>
        <row r="302">
          <cell r="B302">
            <v>65624</v>
          </cell>
        </row>
        <row r="303">
          <cell r="B303">
            <v>65715</v>
          </cell>
        </row>
        <row r="304">
          <cell r="B304">
            <v>65806</v>
          </cell>
        </row>
        <row r="305">
          <cell r="B305">
            <v>65898</v>
          </cell>
        </row>
        <row r="306">
          <cell r="B306">
            <v>65990</v>
          </cell>
        </row>
        <row r="307">
          <cell r="B307">
            <v>66081</v>
          </cell>
        </row>
        <row r="308">
          <cell r="B308">
            <v>66171</v>
          </cell>
        </row>
        <row r="309">
          <cell r="B309">
            <v>66263</v>
          </cell>
        </row>
        <row r="310">
          <cell r="B310">
            <v>66355</v>
          </cell>
        </row>
        <row r="311">
          <cell r="B311">
            <v>66446</v>
          </cell>
        </row>
        <row r="312">
          <cell r="B312">
            <v>66536</v>
          </cell>
        </row>
        <row r="313">
          <cell r="B313">
            <v>66628</v>
          </cell>
        </row>
        <row r="314">
          <cell r="B314">
            <v>66720</v>
          </cell>
        </row>
        <row r="315">
          <cell r="B315">
            <v>66811</v>
          </cell>
        </row>
        <row r="316">
          <cell r="B316">
            <v>66901</v>
          </cell>
        </row>
        <row r="317">
          <cell r="B317">
            <v>66993</v>
          </cell>
        </row>
        <row r="318">
          <cell r="B318">
            <v>67085</v>
          </cell>
        </row>
        <row r="319">
          <cell r="B319">
            <v>67176</v>
          </cell>
        </row>
        <row r="320">
          <cell r="B320">
            <v>67267</v>
          </cell>
        </row>
        <row r="321">
          <cell r="B321">
            <v>67359</v>
          </cell>
        </row>
        <row r="322">
          <cell r="B322">
            <v>67451</v>
          </cell>
        </row>
        <row r="323">
          <cell r="B323">
            <v>67542</v>
          </cell>
        </row>
        <row r="324">
          <cell r="B324">
            <v>67632</v>
          </cell>
        </row>
        <row r="325">
          <cell r="B325">
            <v>67724</v>
          </cell>
        </row>
        <row r="326">
          <cell r="B326">
            <v>67816</v>
          </cell>
        </row>
        <row r="327">
          <cell r="B327">
            <v>67907</v>
          </cell>
        </row>
        <row r="328">
          <cell r="B328">
            <v>67997</v>
          </cell>
        </row>
        <row r="329">
          <cell r="B329">
            <v>68089</v>
          </cell>
        </row>
        <row r="330">
          <cell r="B330">
            <v>68181</v>
          </cell>
        </row>
        <row r="331">
          <cell r="B331">
            <v>68272</v>
          </cell>
        </row>
        <row r="332">
          <cell r="B332">
            <v>68362</v>
          </cell>
        </row>
        <row r="333">
          <cell r="B333">
            <v>68454</v>
          </cell>
        </row>
        <row r="334">
          <cell r="B334">
            <v>68546</v>
          </cell>
        </row>
        <row r="335">
          <cell r="B335">
            <v>68637</v>
          </cell>
        </row>
        <row r="336">
          <cell r="B336">
            <v>68728</v>
          </cell>
        </row>
        <row r="337">
          <cell r="B337">
            <v>68820</v>
          </cell>
        </row>
        <row r="338">
          <cell r="B338">
            <v>68912</v>
          </cell>
        </row>
        <row r="339">
          <cell r="B339">
            <v>69003</v>
          </cell>
        </row>
        <row r="340">
          <cell r="B340">
            <v>69093</v>
          </cell>
        </row>
        <row r="341">
          <cell r="B341">
            <v>69185</v>
          </cell>
        </row>
        <row r="342">
          <cell r="B342">
            <v>69277</v>
          </cell>
        </row>
        <row r="343">
          <cell r="B343">
            <v>69368</v>
          </cell>
        </row>
        <row r="344">
          <cell r="B344">
            <v>69458</v>
          </cell>
        </row>
        <row r="345">
          <cell r="B345">
            <v>69550</v>
          </cell>
        </row>
        <row r="346">
          <cell r="B346">
            <v>69642</v>
          </cell>
        </row>
        <row r="347">
          <cell r="B347">
            <v>69733</v>
          </cell>
        </row>
        <row r="348">
          <cell r="B348">
            <v>69823</v>
          </cell>
        </row>
        <row r="349">
          <cell r="B349">
            <v>69915</v>
          </cell>
        </row>
        <row r="350">
          <cell r="B350">
            <v>70007</v>
          </cell>
        </row>
        <row r="351">
          <cell r="B351">
            <v>70098</v>
          </cell>
        </row>
        <row r="352">
          <cell r="B352">
            <v>70189</v>
          </cell>
        </row>
        <row r="353">
          <cell r="B353">
            <v>70281</v>
          </cell>
        </row>
        <row r="354">
          <cell r="B354">
            <v>70373</v>
          </cell>
        </row>
        <row r="355">
          <cell r="B355">
            <v>70464</v>
          </cell>
        </row>
        <row r="356">
          <cell r="B356">
            <v>70554</v>
          </cell>
        </row>
        <row r="357">
          <cell r="B357">
            <v>70646</v>
          </cell>
        </row>
        <row r="358">
          <cell r="B358">
            <v>70738</v>
          </cell>
        </row>
        <row r="359">
          <cell r="B359">
            <v>70829</v>
          </cell>
        </row>
        <row r="360">
          <cell r="B360">
            <v>70919</v>
          </cell>
        </row>
        <row r="361">
          <cell r="B361">
            <v>71011</v>
          </cell>
        </row>
        <row r="362">
          <cell r="B362">
            <v>71103</v>
          </cell>
        </row>
        <row r="363">
          <cell r="B363">
            <v>71194</v>
          </cell>
        </row>
        <row r="364">
          <cell r="B364">
            <v>71284</v>
          </cell>
        </row>
        <row r="365">
          <cell r="B365">
            <v>71376</v>
          </cell>
        </row>
        <row r="366">
          <cell r="B366">
            <v>71468</v>
          </cell>
        </row>
        <row r="367">
          <cell r="B367">
            <v>71559</v>
          </cell>
        </row>
        <row r="368">
          <cell r="B368">
            <v>71650</v>
          </cell>
        </row>
        <row r="369">
          <cell r="B369">
            <v>71742</v>
          </cell>
        </row>
        <row r="370">
          <cell r="B370">
            <v>71834</v>
          </cell>
        </row>
        <row r="371">
          <cell r="B371">
            <v>71925</v>
          </cell>
        </row>
        <row r="372">
          <cell r="B372">
            <v>72015</v>
          </cell>
        </row>
        <row r="373">
          <cell r="B373">
            <v>72107</v>
          </cell>
        </row>
        <row r="374">
          <cell r="B374">
            <v>72199</v>
          </cell>
        </row>
        <row r="375">
          <cell r="B375">
            <v>72290</v>
          </cell>
        </row>
        <row r="376">
          <cell r="B376">
            <v>72380</v>
          </cell>
        </row>
        <row r="377">
          <cell r="B377">
            <v>72472</v>
          </cell>
        </row>
        <row r="378">
          <cell r="B378">
            <v>72564</v>
          </cell>
        </row>
        <row r="379">
          <cell r="B379">
            <v>72655</v>
          </cell>
        </row>
        <row r="380">
          <cell r="B380">
            <v>72745</v>
          </cell>
        </row>
        <row r="381">
          <cell r="B381">
            <v>72837</v>
          </cell>
        </row>
        <row r="382">
          <cell r="B382">
            <v>72929</v>
          </cell>
        </row>
        <row r="383">
          <cell r="B383">
            <v>73020</v>
          </cell>
        </row>
        <row r="384">
          <cell r="B384">
            <v>73110</v>
          </cell>
        </row>
        <row r="385">
          <cell r="B385">
            <v>73202</v>
          </cell>
        </row>
        <row r="386">
          <cell r="B386">
            <v>73294</v>
          </cell>
        </row>
        <row r="387">
          <cell r="B387">
            <v>73385</v>
          </cell>
        </row>
        <row r="388">
          <cell r="B388">
            <v>73475</v>
          </cell>
        </row>
        <row r="389">
          <cell r="B389">
            <v>73567</v>
          </cell>
        </row>
        <row r="390">
          <cell r="B390">
            <v>73659</v>
          </cell>
        </row>
        <row r="391">
          <cell r="B391">
            <v>73750</v>
          </cell>
        </row>
        <row r="392">
          <cell r="B392">
            <v>73840</v>
          </cell>
        </row>
        <row r="393">
          <cell r="B393">
            <v>73932</v>
          </cell>
        </row>
        <row r="394">
          <cell r="B394">
            <v>74024</v>
          </cell>
        </row>
        <row r="395">
          <cell r="B395">
            <v>74115</v>
          </cell>
        </row>
        <row r="396">
          <cell r="B396">
            <v>74205</v>
          </cell>
        </row>
        <row r="397">
          <cell r="B397">
            <v>74297</v>
          </cell>
        </row>
        <row r="398">
          <cell r="B398">
            <v>74389</v>
          </cell>
        </row>
        <row r="399">
          <cell r="B399">
            <v>74480</v>
          </cell>
        </row>
        <row r="400">
          <cell r="B400">
            <v>74571</v>
          </cell>
        </row>
        <row r="401">
          <cell r="B401">
            <v>74663</v>
          </cell>
        </row>
        <row r="402">
          <cell r="B402">
            <v>74755</v>
          </cell>
        </row>
        <row r="403">
          <cell r="B403">
            <v>74846</v>
          </cell>
        </row>
        <row r="404">
          <cell r="B404">
            <v>74936</v>
          </cell>
        </row>
        <row r="405">
          <cell r="B405">
            <v>75028</v>
          </cell>
        </row>
        <row r="406">
          <cell r="B406">
            <v>75120</v>
          </cell>
        </row>
        <row r="407">
          <cell r="B407">
            <v>75211</v>
          </cell>
        </row>
        <row r="408">
          <cell r="B408">
            <v>75301</v>
          </cell>
        </row>
        <row r="409">
          <cell r="B409">
            <v>75393</v>
          </cell>
        </row>
        <row r="410">
          <cell r="B410">
            <v>75485</v>
          </cell>
        </row>
        <row r="411">
          <cell r="B411">
            <v>75576</v>
          </cell>
        </row>
        <row r="412">
          <cell r="B412">
            <v>75666</v>
          </cell>
        </row>
        <row r="413">
          <cell r="B413">
            <v>75758</v>
          </cell>
        </row>
        <row r="414">
          <cell r="B414">
            <v>75850</v>
          </cell>
        </row>
        <row r="415">
          <cell r="B415">
            <v>75941</v>
          </cell>
        </row>
        <row r="416">
          <cell r="B416">
            <v>76032</v>
          </cell>
        </row>
        <row r="417">
          <cell r="B417">
            <v>76124</v>
          </cell>
        </row>
        <row r="418">
          <cell r="B418">
            <v>76216</v>
          </cell>
        </row>
        <row r="419">
          <cell r="B419">
            <v>76307</v>
          </cell>
        </row>
        <row r="420">
          <cell r="B420">
            <v>76397</v>
          </cell>
        </row>
        <row r="421">
          <cell r="B421">
            <v>76489</v>
          </cell>
        </row>
        <row r="422">
          <cell r="B422">
            <v>76581</v>
          </cell>
        </row>
        <row r="423">
          <cell r="B423">
            <v>76672</v>
          </cell>
        </row>
        <row r="424">
          <cell r="B424">
            <v>76762</v>
          </cell>
        </row>
        <row r="425">
          <cell r="B425">
            <v>76854</v>
          </cell>
        </row>
        <row r="426">
          <cell r="B426">
            <v>76946</v>
          </cell>
        </row>
        <row r="427">
          <cell r="B427">
            <v>77037</v>
          </cell>
        </row>
        <row r="428">
          <cell r="B428">
            <v>77127</v>
          </cell>
        </row>
        <row r="429">
          <cell r="B429">
            <v>77219</v>
          </cell>
        </row>
        <row r="430">
          <cell r="B430">
            <v>77311</v>
          </cell>
        </row>
        <row r="431">
          <cell r="B431">
            <v>77402</v>
          </cell>
        </row>
        <row r="432">
          <cell r="B432">
            <v>77493</v>
          </cell>
        </row>
        <row r="433">
          <cell r="B433">
            <v>77585</v>
          </cell>
        </row>
        <row r="434">
          <cell r="B434">
            <v>77677</v>
          </cell>
        </row>
        <row r="435">
          <cell r="B435">
            <v>77768</v>
          </cell>
        </row>
        <row r="436">
          <cell r="B436">
            <v>77858</v>
          </cell>
        </row>
        <row r="437">
          <cell r="B437">
            <v>77950</v>
          </cell>
        </row>
        <row r="438">
          <cell r="B438">
            <v>78042</v>
          </cell>
        </row>
        <row r="439">
          <cell r="B439">
            <v>78133</v>
          </cell>
        </row>
        <row r="440">
          <cell r="B440">
            <v>78223</v>
          </cell>
        </row>
        <row r="441">
          <cell r="B441">
            <v>78315</v>
          </cell>
        </row>
        <row r="442">
          <cell r="B442">
            <v>78407</v>
          </cell>
        </row>
        <row r="443">
          <cell r="B443">
            <v>78498</v>
          </cell>
        </row>
        <row r="444">
          <cell r="B444">
            <v>78588</v>
          </cell>
        </row>
        <row r="445">
          <cell r="B445">
            <v>78680</v>
          </cell>
        </row>
        <row r="446">
          <cell r="B446">
            <v>78772</v>
          </cell>
        </row>
        <row r="447">
          <cell r="B447">
            <v>78863</v>
          </cell>
        </row>
        <row r="448">
          <cell r="B448">
            <v>78954</v>
          </cell>
        </row>
        <row r="449">
          <cell r="B449">
            <v>79046</v>
          </cell>
        </row>
        <row r="450">
          <cell r="B450">
            <v>79138</v>
          </cell>
        </row>
        <row r="451">
          <cell r="B451">
            <v>79229</v>
          </cell>
        </row>
        <row r="452">
          <cell r="B452">
            <v>79319</v>
          </cell>
        </row>
        <row r="453">
          <cell r="B453">
            <v>79411</v>
          </cell>
        </row>
        <row r="454">
          <cell r="B454">
            <v>79503</v>
          </cell>
        </row>
        <row r="455">
          <cell r="B455">
            <v>79594</v>
          </cell>
        </row>
        <row r="456">
          <cell r="B456">
            <v>79684</v>
          </cell>
        </row>
        <row r="457">
          <cell r="B457">
            <v>79776</v>
          </cell>
        </row>
        <row r="458">
          <cell r="B458">
            <v>79868</v>
          </cell>
        </row>
        <row r="459">
          <cell r="B459">
            <v>79959</v>
          </cell>
        </row>
        <row r="460">
          <cell r="B460">
            <v>80049</v>
          </cell>
        </row>
        <row r="461">
          <cell r="B461">
            <v>80141</v>
          </cell>
        </row>
        <row r="462">
          <cell r="B462">
            <v>80233</v>
          </cell>
        </row>
        <row r="463">
          <cell r="B463">
            <v>80324</v>
          </cell>
        </row>
        <row r="464">
          <cell r="B464">
            <v>80415</v>
          </cell>
        </row>
        <row r="465">
          <cell r="B465">
            <v>80507</v>
          </cell>
        </row>
        <row r="466">
          <cell r="B466">
            <v>80599</v>
          </cell>
        </row>
        <row r="467">
          <cell r="B467">
            <v>80690</v>
          </cell>
        </row>
        <row r="468">
          <cell r="B468">
            <v>80780</v>
          </cell>
        </row>
        <row r="469">
          <cell r="B469">
            <v>80872</v>
          </cell>
        </row>
        <row r="470">
          <cell r="B470">
            <v>80964</v>
          </cell>
        </row>
        <row r="471">
          <cell r="B471">
            <v>81055</v>
          </cell>
        </row>
        <row r="472">
          <cell r="B472">
            <v>81145</v>
          </cell>
        </row>
        <row r="473">
          <cell r="B473">
            <v>81237</v>
          </cell>
        </row>
        <row r="474">
          <cell r="B474">
            <v>81329</v>
          </cell>
        </row>
        <row r="475">
          <cell r="B475">
            <v>81420</v>
          </cell>
        </row>
        <row r="476">
          <cell r="B476">
            <v>81510</v>
          </cell>
        </row>
        <row r="477">
          <cell r="B477">
            <v>81602</v>
          </cell>
        </row>
        <row r="478">
          <cell r="B478">
            <v>81694</v>
          </cell>
        </row>
        <row r="479">
          <cell r="B479">
            <v>81785</v>
          </cell>
        </row>
        <row r="480">
          <cell r="B480">
            <v>81876</v>
          </cell>
        </row>
        <row r="481">
          <cell r="B481">
            <v>81968</v>
          </cell>
        </row>
        <row r="482">
          <cell r="B482">
            <v>82060</v>
          </cell>
        </row>
        <row r="483">
          <cell r="B483">
            <v>82151</v>
          </cell>
        </row>
        <row r="484">
          <cell r="B484">
            <v>82241</v>
          </cell>
        </row>
        <row r="485">
          <cell r="B485">
            <v>82333</v>
          </cell>
        </row>
        <row r="486">
          <cell r="B486">
            <v>82425</v>
          </cell>
        </row>
        <row r="487">
          <cell r="B487">
            <v>82516</v>
          </cell>
        </row>
        <row r="488">
          <cell r="B488">
            <v>82606</v>
          </cell>
        </row>
        <row r="489">
          <cell r="B489">
            <v>82698</v>
          </cell>
        </row>
        <row r="490">
          <cell r="B490">
            <v>82790</v>
          </cell>
        </row>
        <row r="491">
          <cell r="B491">
            <v>82881</v>
          </cell>
        </row>
        <row r="492">
          <cell r="B492">
            <v>82971</v>
          </cell>
        </row>
        <row r="493">
          <cell r="B493">
            <v>83063</v>
          </cell>
        </row>
        <row r="494">
          <cell r="B494">
            <v>83155</v>
          </cell>
        </row>
        <row r="495">
          <cell r="B495">
            <v>83246</v>
          </cell>
        </row>
        <row r="496">
          <cell r="B496">
            <v>83337</v>
          </cell>
        </row>
        <row r="497">
          <cell r="B497">
            <v>83429</v>
          </cell>
        </row>
        <row r="498">
          <cell r="B498">
            <v>83521</v>
          </cell>
        </row>
        <row r="499">
          <cell r="B499">
            <v>83612</v>
          </cell>
        </row>
        <row r="500">
          <cell r="B500">
            <v>83702</v>
          </cell>
        </row>
        <row r="501">
          <cell r="B501">
            <v>83794</v>
          </cell>
        </row>
        <row r="502">
          <cell r="B502">
            <v>83886</v>
          </cell>
        </row>
        <row r="503">
          <cell r="B503">
            <v>83977</v>
          </cell>
        </row>
        <row r="504">
          <cell r="B504">
            <v>84067</v>
          </cell>
        </row>
        <row r="505">
          <cell r="B505">
            <v>84159</v>
          </cell>
        </row>
        <row r="506">
          <cell r="B506">
            <v>84251</v>
          </cell>
        </row>
        <row r="507">
          <cell r="B507">
            <v>84342</v>
          </cell>
        </row>
        <row r="508">
          <cell r="B508">
            <v>84432</v>
          </cell>
        </row>
        <row r="509">
          <cell r="B509">
            <v>84524</v>
          </cell>
        </row>
        <row r="510">
          <cell r="B510">
            <v>84616</v>
          </cell>
        </row>
        <row r="511">
          <cell r="B511">
            <v>84707</v>
          </cell>
        </row>
        <row r="512">
          <cell r="B512">
            <v>84798</v>
          </cell>
        </row>
        <row r="513">
          <cell r="B513">
            <v>84890</v>
          </cell>
        </row>
        <row r="514">
          <cell r="B514">
            <v>84982</v>
          </cell>
        </row>
        <row r="515">
          <cell r="B515">
            <v>85073</v>
          </cell>
        </row>
        <row r="516">
          <cell r="B516">
            <v>85163</v>
          </cell>
        </row>
        <row r="517">
          <cell r="B517">
            <v>85255</v>
          </cell>
        </row>
        <row r="518">
          <cell r="B518">
            <v>85347</v>
          </cell>
        </row>
        <row r="519">
          <cell r="B519">
            <v>85438</v>
          </cell>
        </row>
        <row r="520">
          <cell r="B520">
            <v>85528</v>
          </cell>
        </row>
        <row r="521">
          <cell r="B521">
            <v>85620</v>
          </cell>
        </row>
        <row r="522">
          <cell r="B522">
            <v>85712</v>
          </cell>
        </row>
        <row r="523">
          <cell r="B523">
            <v>85803</v>
          </cell>
        </row>
        <row r="524">
          <cell r="B524">
            <v>85893</v>
          </cell>
        </row>
        <row r="525">
          <cell r="B525">
            <v>85985</v>
          </cell>
        </row>
        <row r="526">
          <cell r="B526">
            <v>86077</v>
          </cell>
        </row>
        <row r="527">
          <cell r="B527">
            <v>86168</v>
          </cell>
        </row>
        <row r="528">
          <cell r="B528">
            <v>86259</v>
          </cell>
        </row>
        <row r="529">
          <cell r="B529">
            <v>86351</v>
          </cell>
        </row>
        <row r="530">
          <cell r="B530">
            <v>86443</v>
          </cell>
        </row>
        <row r="531">
          <cell r="B531">
            <v>86534</v>
          </cell>
        </row>
        <row r="532">
          <cell r="B532">
            <v>86624</v>
          </cell>
        </row>
        <row r="533">
          <cell r="B533">
            <v>86716</v>
          </cell>
        </row>
        <row r="534">
          <cell r="B534">
            <v>86808</v>
          </cell>
        </row>
        <row r="535">
          <cell r="B535">
            <v>86899</v>
          </cell>
        </row>
        <row r="536">
          <cell r="B536">
            <v>86989</v>
          </cell>
        </row>
        <row r="537">
          <cell r="B537">
            <v>87081</v>
          </cell>
        </row>
        <row r="538">
          <cell r="B538">
            <v>87173</v>
          </cell>
        </row>
        <row r="539">
          <cell r="B539">
            <v>87264</v>
          </cell>
        </row>
        <row r="540">
          <cell r="B540">
            <v>87354</v>
          </cell>
        </row>
        <row r="541">
          <cell r="B541">
            <v>87446</v>
          </cell>
        </row>
        <row r="542">
          <cell r="B542">
            <v>87538</v>
          </cell>
        </row>
        <row r="543">
          <cell r="B543">
            <v>87629</v>
          </cell>
        </row>
        <row r="544">
          <cell r="B544">
            <v>87720</v>
          </cell>
        </row>
        <row r="545">
          <cell r="B545">
            <v>87812</v>
          </cell>
        </row>
        <row r="546">
          <cell r="B546">
            <v>87904</v>
          </cell>
        </row>
        <row r="547">
          <cell r="B547">
            <v>87995</v>
          </cell>
        </row>
        <row r="548">
          <cell r="B548">
            <v>88085</v>
          </cell>
        </row>
        <row r="549">
          <cell r="B549">
            <v>88177</v>
          </cell>
        </row>
        <row r="550">
          <cell r="B550">
            <v>88269</v>
          </cell>
        </row>
        <row r="551">
          <cell r="B551">
            <v>88360</v>
          </cell>
        </row>
        <row r="552">
          <cell r="B552">
            <v>88450</v>
          </cell>
        </row>
        <row r="553">
          <cell r="B553">
            <v>88542</v>
          </cell>
        </row>
        <row r="554">
          <cell r="B554">
            <v>88634</v>
          </cell>
        </row>
        <row r="555">
          <cell r="B555">
            <v>88725</v>
          </cell>
        </row>
        <row r="556">
          <cell r="B556">
            <v>88815</v>
          </cell>
        </row>
        <row r="557">
          <cell r="B557">
            <v>88907</v>
          </cell>
        </row>
        <row r="558">
          <cell r="B558">
            <v>88999</v>
          </cell>
        </row>
        <row r="559">
          <cell r="B559">
            <v>89090</v>
          </cell>
        </row>
        <row r="560">
          <cell r="B560">
            <v>89181</v>
          </cell>
        </row>
        <row r="561">
          <cell r="B561">
            <v>89273</v>
          </cell>
        </row>
        <row r="562">
          <cell r="B562">
            <v>89365</v>
          </cell>
        </row>
        <row r="563">
          <cell r="B563">
            <v>89456</v>
          </cell>
        </row>
        <row r="564">
          <cell r="B564">
            <v>89546</v>
          </cell>
        </row>
        <row r="565">
          <cell r="B565">
            <v>89638</v>
          </cell>
        </row>
        <row r="566">
          <cell r="B566">
            <v>89730</v>
          </cell>
        </row>
        <row r="567">
          <cell r="B567">
            <v>89821</v>
          </cell>
        </row>
        <row r="568">
          <cell r="B568">
            <v>89911</v>
          </cell>
        </row>
        <row r="569">
          <cell r="B569">
            <v>90003</v>
          </cell>
        </row>
        <row r="570">
          <cell r="B570">
            <v>90095</v>
          </cell>
        </row>
        <row r="571">
          <cell r="B571">
            <v>90186</v>
          </cell>
        </row>
        <row r="572">
          <cell r="B572">
            <v>90276</v>
          </cell>
        </row>
        <row r="573">
          <cell r="B573">
            <v>90368</v>
          </cell>
        </row>
        <row r="574">
          <cell r="B574">
            <v>90460</v>
          </cell>
        </row>
        <row r="575">
          <cell r="B575">
            <v>90551</v>
          </cell>
        </row>
        <row r="576">
          <cell r="B576">
            <v>90642</v>
          </cell>
        </row>
        <row r="577">
          <cell r="B577">
            <v>90734</v>
          </cell>
        </row>
        <row r="578">
          <cell r="B578">
            <v>90826</v>
          </cell>
        </row>
        <row r="579">
          <cell r="B579">
            <v>90917</v>
          </cell>
        </row>
        <row r="580">
          <cell r="B580">
            <v>91007</v>
          </cell>
        </row>
        <row r="581">
          <cell r="B581">
            <v>91099</v>
          </cell>
        </row>
        <row r="582">
          <cell r="B582">
            <v>91191</v>
          </cell>
        </row>
        <row r="583">
          <cell r="B583">
            <v>91282</v>
          </cell>
        </row>
        <row r="584">
          <cell r="B584">
            <v>91372</v>
          </cell>
        </row>
        <row r="585">
          <cell r="B585">
            <v>91464</v>
          </cell>
        </row>
        <row r="586">
          <cell r="B586">
            <v>91556</v>
          </cell>
        </row>
        <row r="587">
          <cell r="B587">
            <v>91647</v>
          </cell>
        </row>
        <row r="588">
          <cell r="B588">
            <v>91737</v>
          </cell>
        </row>
        <row r="589">
          <cell r="B589">
            <v>91829</v>
          </cell>
        </row>
        <row r="590">
          <cell r="B590">
            <v>91921</v>
          </cell>
        </row>
        <row r="591">
          <cell r="B591">
            <v>92012</v>
          </cell>
        </row>
        <row r="592">
          <cell r="B592">
            <v>92103</v>
          </cell>
        </row>
        <row r="593">
          <cell r="B593">
            <v>92195</v>
          </cell>
        </row>
        <row r="594">
          <cell r="B594">
            <v>92287</v>
          </cell>
        </row>
        <row r="595">
          <cell r="B595">
            <v>92378</v>
          </cell>
        </row>
        <row r="596">
          <cell r="B596">
            <v>92468</v>
          </cell>
        </row>
        <row r="597">
          <cell r="B597">
            <v>92560</v>
          </cell>
        </row>
        <row r="598">
          <cell r="B598">
            <v>92652</v>
          </cell>
        </row>
        <row r="599">
          <cell r="B599">
            <v>92743</v>
          </cell>
        </row>
        <row r="600">
          <cell r="B600">
            <v>92833</v>
          </cell>
        </row>
        <row r="601">
          <cell r="B601">
            <v>92925</v>
          </cell>
        </row>
        <row r="602">
          <cell r="B602">
            <v>93017</v>
          </cell>
        </row>
        <row r="603">
          <cell r="B603">
            <v>93108</v>
          </cell>
        </row>
        <row r="604">
          <cell r="B604">
            <v>93198</v>
          </cell>
        </row>
        <row r="605">
          <cell r="B605">
            <v>93290</v>
          </cell>
        </row>
        <row r="606">
          <cell r="B606">
            <v>93382</v>
          </cell>
        </row>
        <row r="607">
          <cell r="B607">
            <v>93473</v>
          </cell>
        </row>
        <row r="608">
          <cell r="B608">
            <v>93564</v>
          </cell>
        </row>
        <row r="609">
          <cell r="B609">
            <v>93656</v>
          </cell>
        </row>
        <row r="610">
          <cell r="B610">
            <v>93748</v>
          </cell>
        </row>
        <row r="611">
          <cell r="B611">
            <v>93839</v>
          </cell>
        </row>
        <row r="612">
          <cell r="B612">
            <v>93929</v>
          </cell>
        </row>
        <row r="613">
          <cell r="B613">
            <v>94021</v>
          </cell>
        </row>
        <row r="614">
          <cell r="B614">
            <v>94113</v>
          </cell>
        </row>
        <row r="615">
          <cell r="B615">
            <v>94204</v>
          </cell>
        </row>
        <row r="616">
          <cell r="B616">
            <v>94294</v>
          </cell>
        </row>
        <row r="617">
          <cell r="B617">
            <v>94386</v>
          </cell>
        </row>
        <row r="618">
          <cell r="B618">
            <v>94478</v>
          </cell>
        </row>
        <row r="619">
          <cell r="B619">
            <v>94569</v>
          </cell>
        </row>
        <row r="620">
          <cell r="B620">
            <v>94659</v>
          </cell>
        </row>
        <row r="621">
          <cell r="B621">
            <v>94751</v>
          </cell>
        </row>
        <row r="622">
          <cell r="B622">
            <v>94843</v>
          </cell>
        </row>
        <row r="623">
          <cell r="B623">
            <v>94934</v>
          </cell>
        </row>
        <row r="624">
          <cell r="B624">
            <v>95025</v>
          </cell>
        </row>
        <row r="625">
          <cell r="B625">
            <v>95117</v>
          </cell>
        </row>
        <row r="626">
          <cell r="B626">
            <v>95209</v>
          </cell>
        </row>
        <row r="627">
          <cell r="B627">
            <v>95300</v>
          </cell>
        </row>
        <row r="628">
          <cell r="B628">
            <v>95390</v>
          </cell>
        </row>
        <row r="629">
          <cell r="B629">
            <v>95482</v>
          </cell>
        </row>
        <row r="630">
          <cell r="B630">
            <v>95574</v>
          </cell>
        </row>
        <row r="631">
          <cell r="B631">
            <v>95665</v>
          </cell>
        </row>
        <row r="632">
          <cell r="B632">
            <v>95755</v>
          </cell>
        </row>
        <row r="633">
          <cell r="B633">
            <v>95847</v>
          </cell>
        </row>
        <row r="634">
          <cell r="B634">
            <v>95939</v>
          </cell>
        </row>
        <row r="635">
          <cell r="B635">
            <v>96030</v>
          </cell>
        </row>
        <row r="636">
          <cell r="B636">
            <v>96120</v>
          </cell>
        </row>
        <row r="637">
          <cell r="B637">
            <v>96212</v>
          </cell>
        </row>
        <row r="638">
          <cell r="B638">
            <v>96304</v>
          </cell>
        </row>
        <row r="639">
          <cell r="B639">
            <v>96395</v>
          </cell>
        </row>
        <row r="640">
          <cell r="B640">
            <v>96486</v>
          </cell>
        </row>
        <row r="641">
          <cell r="B641">
            <v>96578</v>
          </cell>
        </row>
        <row r="642">
          <cell r="B642">
            <v>96670</v>
          </cell>
        </row>
        <row r="643">
          <cell r="B643">
            <v>96761</v>
          </cell>
        </row>
        <row r="644">
          <cell r="B644">
            <v>96851</v>
          </cell>
        </row>
        <row r="645">
          <cell r="B645">
            <v>96943</v>
          </cell>
        </row>
        <row r="646">
          <cell r="B646">
            <v>97035</v>
          </cell>
        </row>
        <row r="647">
          <cell r="B647">
            <v>97126</v>
          </cell>
        </row>
        <row r="648">
          <cell r="B648">
            <v>97216</v>
          </cell>
        </row>
        <row r="649">
          <cell r="B649">
            <v>97308</v>
          </cell>
        </row>
        <row r="650">
          <cell r="B650">
            <v>97400</v>
          </cell>
        </row>
        <row r="651">
          <cell r="B651">
            <v>97491</v>
          </cell>
        </row>
        <row r="652">
          <cell r="B652">
            <v>97581</v>
          </cell>
        </row>
        <row r="653">
          <cell r="B653">
            <v>97673</v>
          </cell>
        </row>
      </sheetData>
      <sheetData sheetId="13"/>
      <sheetData sheetId="14">
        <row r="97">
          <cell r="D97" t="str">
            <v>Prix au producteur du taureau</v>
          </cell>
          <cell r="E97" t="str">
            <v>Prix à l'exportation du taureau</v>
          </cell>
          <cell r="F97" t="str">
            <v>Prix au producteur du bélier</v>
          </cell>
          <cell r="G97" t="str">
            <v>Prix à l'exportation du bélier</v>
          </cell>
          <cell r="H97" t="str">
            <v>Prix au producteur du bouc</v>
          </cell>
          <cell r="I97" t="str">
            <v>Prix à l'exportation du bouc</v>
          </cell>
          <cell r="J97" t="str">
            <v>Prix au producteur du poulet</v>
          </cell>
          <cell r="K97" t="str">
            <v>Prix à l'exportation du poulet</v>
          </cell>
          <cell r="L97" t="str">
            <v>Prix au producteur de la pintade</v>
          </cell>
          <cell r="M97" t="str">
            <v>Prix à l'exportation de la pintade</v>
          </cell>
        </row>
        <row r="98">
          <cell r="C98">
            <v>40909</v>
          </cell>
          <cell r="D98">
            <v>286474.35897435894</v>
          </cell>
          <cell r="O98">
            <v>1</v>
          </cell>
        </row>
        <row r="99">
          <cell r="C99">
            <v>40940</v>
          </cell>
        </row>
        <row r="100">
          <cell r="C100">
            <v>40969</v>
          </cell>
        </row>
        <row r="101">
          <cell r="C101">
            <v>41000</v>
          </cell>
        </row>
        <row r="102">
          <cell r="C102">
            <v>41030</v>
          </cell>
        </row>
        <row r="103">
          <cell r="C103">
            <v>41061</v>
          </cell>
        </row>
        <row r="104">
          <cell r="C104">
            <v>41091</v>
          </cell>
        </row>
        <row r="105">
          <cell r="C105">
            <v>41122</v>
          </cell>
        </row>
        <row r="106">
          <cell r="C106">
            <v>41153</v>
          </cell>
        </row>
        <row r="107">
          <cell r="C107">
            <v>41183</v>
          </cell>
        </row>
        <row r="108">
          <cell r="C108">
            <v>41214</v>
          </cell>
        </row>
        <row r="109">
          <cell r="C109">
            <v>41244</v>
          </cell>
        </row>
        <row r="110">
          <cell r="C110">
            <v>41275</v>
          </cell>
        </row>
        <row r="111">
          <cell r="C111">
            <v>41306</v>
          </cell>
        </row>
        <row r="112">
          <cell r="C112">
            <v>41334</v>
          </cell>
        </row>
        <row r="113">
          <cell r="C113">
            <v>41365</v>
          </cell>
        </row>
        <row r="114">
          <cell r="C114">
            <v>41395</v>
          </cell>
        </row>
        <row r="115">
          <cell r="C115">
            <v>41426</v>
          </cell>
        </row>
        <row r="116">
          <cell r="C116">
            <v>41456</v>
          </cell>
        </row>
        <row r="117">
          <cell r="C117">
            <v>41487</v>
          </cell>
        </row>
        <row r="118">
          <cell r="C118">
            <v>41518</v>
          </cell>
        </row>
        <row r="119">
          <cell r="C119">
            <v>41548</v>
          </cell>
        </row>
        <row r="120">
          <cell r="C120">
            <v>41579</v>
          </cell>
        </row>
        <row r="121">
          <cell r="C121">
            <v>41609</v>
          </cell>
        </row>
        <row r="122">
          <cell r="C122">
            <v>41640</v>
          </cell>
        </row>
        <row r="123">
          <cell r="C123">
            <v>41671</v>
          </cell>
        </row>
        <row r="124">
          <cell r="C124">
            <v>41699</v>
          </cell>
        </row>
        <row r="125">
          <cell r="C125">
            <v>41730</v>
          </cell>
        </row>
        <row r="126">
          <cell r="C126">
            <v>41760</v>
          </cell>
        </row>
        <row r="127">
          <cell r="C127">
            <v>41791</v>
          </cell>
        </row>
        <row r="128">
          <cell r="C128">
            <v>41821</v>
          </cell>
        </row>
        <row r="129">
          <cell r="C129">
            <v>41852</v>
          </cell>
        </row>
        <row r="130">
          <cell r="C130">
            <v>41883</v>
          </cell>
        </row>
        <row r="131">
          <cell r="C131">
            <v>41913</v>
          </cell>
        </row>
        <row r="132">
          <cell r="C132">
            <v>41944</v>
          </cell>
        </row>
        <row r="133">
          <cell r="C133">
            <v>41974</v>
          </cell>
        </row>
        <row r="134">
          <cell r="C134">
            <v>42005</v>
          </cell>
        </row>
        <row r="135">
          <cell r="C135">
            <v>42036</v>
          </cell>
        </row>
        <row r="136">
          <cell r="C136">
            <v>42064</v>
          </cell>
        </row>
        <row r="137">
          <cell r="C137">
            <v>42095</v>
          </cell>
        </row>
        <row r="138">
          <cell r="C138">
            <v>42125</v>
          </cell>
        </row>
        <row r="139">
          <cell r="C139">
            <v>42156</v>
          </cell>
        </row>
        <row r="140">
          <cell r="C140">
            <v>42186</v>
          </cell>
        </row>
        <row r="141">
          <cell r="C141">
            <v>42217</v>
          </cell>
        </row>
        <row r="142">
          <cell r="C142">
            <v>42248</v>
          </cell>
        </row>
        <row r="143">
          <cell r="C143">
            <v>42278</v>
          </cell>
        </row>
        <row r="144">
          <cell r="C144">
            <v>42309</v>
          </cell>
        </row>
        <row r="145">
          <cell r="C145">
            <v>42339</v>
          </cell>
        </row>
        <row r="146">
          <cell r="C146">
            <v>42370</v>
          </cell>
        </row>
        <row r="147">
          <cell r="C147">
            <v>42401</v>
          </cell>
        </row>
        <row r="148">
          <cell r="C148">
            <v>42430</v>
          </cell>
        </row>
        <row r="149">
          <cell r="C149">
            <v>42461</v>
          </cell>
        </row>
        <row r="150">
          <cell r="C150">
            <v>42491</v>
          </cell>
        </row>
        <row r="151">
          <cell r="C151">
            <v>42522</v>
          </cell>
        </row>
        <row r="152">
          <cell r="C152">
            <v>42552</v>
          </cell>
        </row>
        <row r="153">
          <cell r="C153">
            <v>42583</v>
          </cell>
        </row>
        <row r="154">
          <cell r="C154">
            <v>42614</v>
          </cell>
        </row>
        <row r="155">
          <cell r="C155">
            <v>42644</v>
          </cell>
        </row>
        <row r="156">
          <cell r="C156">
            <v>42675</v>
          </cell>
        </row>
        <row r="157">
          <cell r="C157">
            <v>42705</v>
          </cell>
        </row>
        <row r="158">
          <cell r="C158">
            <v>42736</v>
          </cell>
        </row>
        <row r="159">
          <cell r="C159">
            <v>42767</v>
          </cell>
        </row>
        <row r="160">
          <cell r="C160">
            <v>42795</v>
          </cell>
        </row>
        <row r="161">
          <cell r="C161">
            <v>42826</v>
          </cell>
        </row>
        <row r="162">
          <cell r="C162">
            <v>42856</v>
          </cell>
        </row>
        <row r="163">
          <cell r="C163">
            <v>42887</v>
          </cell>
        </row>
        <row r="164">
          <cell r="C164">
            <v>42917</v>
          </cell>
        </row>
        <row r="165">
          <cell r="C165">
            <v>42948</v>
          </cell>
        </row>
        <row r="166">
          <cell r="C166">
            <v>42979</v>
          </cell>
        </row>
        <row r="167">
          <cell r="C167">
            <v>43009</v>
          </cell>
        </row>
        <row r="168">
          <cell r="C168">
            <v>43040</v>
          </cell>
        </row>
        <row r="169">
          <cell r="C169">
            <v>43070</v>
          </cell>
        </row>
        <row r="170">
          <cell r="C170">
            <v>43101</v>
          </cell>
        </row>
        <row r="171">
          <cell r="C171">
            <v>43132</v>
          </cell>
        </row>
        <row r="172">
          <cell r="C172">
            <v>43160</v>
          </cell>
        </row>
        <row r="173">
          <cell r="C173">
            <v>43191</v>
          </cell>
        </row>
        <row r="174">
          <cell r="C174">
            <v>43221</v>
          </cell>
        </row>
        <row r="175">
          <cell r="C175">
            <v>43252</v>
          </cell>
        </row>
        <row r="176">
          <cell r="C176">
            <v>43282</v>
          </cell>
        </row>
        <row r="177">
          <cell r="C177">
            <v>43313</v>
          </cell>
        </row>
        <row r="178">
          <cell r="C178">
            <v>43344</v>
          </cell>
        </row>
        <row r="179">
          <cell r="C179">
            <v>43374</v>
          </cell>
        </row>
        <row r="180">
          <cell r="C180">
            <v>43405</v>
          </cell>
        </row>
        <row r="181">
          <cell r="C181">
            <v>43435</v>
          </cell>
        </row>
        <row r="182">
          <cell r="C182">
            <v>43466</v>
          </cell>
        </row>
        <row r="183">
          <cell r="C183">
            <v>43497</v>
          </cell>
        </row>
        <row r="184">
          <cell r="C184">
            <v>43525</v>
          </cell>
        </row>
        <row r="185">
          <cell r="C185">
            <v>43556</v>
          </cell>
        </row>
        <row r="186">
          <cell r="C186">
            <v>43586</v>
          </cell>
        </row>
        <row r="187">
          <cell r="C187">
            <v>43617</v>
          </cell>
        </row>
        <row r="188">
          <cell r="C188">
            <v>43647</v>
          </cell>
        </row>
        <row r="189">
          <cell r="C189">
            <v>43678</v>
          </cell>
        </row>
        <row r="190">
          <cell r="C190">
            <v>43709</v>
          </cell>
        </row>
        <row r="191">
          <cell r="C191">
            <v>43739</v>
          </cell>
        </row>
        <row r="192">
          <cell r="C192">
            <v>43770</v>
          </cell>
        </row>
        <row r="193">
          <cell r="C193">
            <v>43800</v>
          </cell>
        </row>
        <row r="194">
          <cell r="C194">
            <v>43831</v>
          </cell>
        </row>
        <row r="195">
          <cell r="C195">
            <v>43862</v>
          </cell>
        </row>
        <row r="196">
          <cell r="C196">
            <v>43891</v>
          </cell>
        </row>
        <row r="197">
          <cell r="C197">
            <v>43922</v>
          </cell>
        </row>
        <row r="198">
          <cell r="C198">
            <v>43952</v>
          </cell>
        </row>
        <row r="199">
          <cell r="C199">
            <v>43983</v>
          </cell>
        </row>
        <row r="200">
          <cell r="C200">
            <v>44013</v>
          </cell>
        </row>
        <row r="201">
          <cell r="C201">
            <v>44044</v>
          </cell>
        </row>
        <row r="202">
          <cell r="C202">
            <v>44075</v>
          </cell>
        </row>
        <row r="203">
          <cell r="C203">
            <v>44105</v>
          </cell>
        </row>
        <row r="204">
          <cell r="C204">
            <v>44136</v>
          </cell>
        </row>
        <row r="205">
          <cell r="C205">
            <v>44166</v>
          </cell>
        </row>
        <row r="206">
          <cell r="C206">
            <v>44197</v>
          </cell>
        </row>
        <row r="207">
          <cell r="C207">
            <v>44228</v>
          </cell>
        </row>
        <row r="208">
          <cell r="C208">
            <v>44256</v>
          </cell>
        </row>
        <row r="209">
          <cell r="C209">
            <v>44287</v>
          </cell>
        </row>
        <row r="210">
          <cell r="C210">
            <v>44317</v>
          </cell>
        </row>
        <row r="211">
          <cell r="C211">
            <v>44348</v>
          </cell>
        </row>
        <row r="212">
          <cell r="C212">
            <v>44378</v>
          </cell>
        </row>
        <row r="213">
          <cell r="C213">
            <v>44409</v>
          </cell>
        </row>
        <row r="214">
          <cell r="C214">
            <v>44440</v>
          </cell>
        </row>
        <row r="215">
          <cell r="C215">
            <v>44470</v>
          </cell>
        </row>
        <row r="216">
          <cell r="C216">
            <v>44501</v>
          </cell>
        </row>
        <row r="217">
          <cell r="C217">
            <v>44531</v>
          </cell>
        </row>
        <row r="218">
          <cell r="C218">
            <v>44562</v>
          </cell>
        </row>
        <row r="219">
          <cell r="C219">
            <v>44593</v>
          </cell>
        </row>
        <row r="220">
          <cell r="C220">
            <v>44621</v>
          </cell>
        </row>
        <row r="221">
          <cell r="C221">
            <v>44652</v>
          </cell>
        </row>
        <row r="222">
          <cell r="C222">
            <v>44682</v>
          </cell>
        </row>
        <row r="223">
          <cell r="C223">
            <v>44713</v>
          </cell>
        </row>
        <row r="224">
          <cell r="C224">
            <v>44743</v>
          </cell>
        </row>
        <row r="225">
          <cell r="C225">
            <v>44774</v>
          </cell>
        </row>
        <row r="226">
          <cell r="C226">
            <v>44805</v>
          </cell>
        </row>
        <row r="227">
          <cell r="C227">
            <v>44835</v>
          </cell>
        </row>
        <row r="228">
          <cell r="C228">
            <v>44866</v>
          </cell>
        </row>
        <row r="229">
          <cell r="C229">
            <v>44896</v>
          </cell>
        </row>
        <row r="230">
          <cell r="C230">
            <v>44927</v>
          </cell>
        </row>
        <row r="231">
          <cell r="C231">
            <v>44958</v>
          </cell>
        </row>
        <row r="232">
          <cell r="C232">
            <v>44986</v>
          </cell>
        </row>
        <row r="233">
          <cell r="C233">
            <v>45017</v>
          </cell>
        </row>
        <row r="234">
          <cell r="C234">
            <v>45047</v>
          </cell>
        </row>
        <row r="235">
          <cell r="C235">
            <v>45078</v>
          </cell>
        </row>
        <row r="236">
          <cell r="C236">
            <v>45108</v>
          </cell>
        </row>
        <row r="237">
          <cell r="C237">
            <v>45139</v>
          </cell>
        </row>
        <row r="238">
          <cell r="C238">
            <v>45170</v>
          </cell>
        </row>
        <row r="239">
          <cell r="C239">
            <v>45200</v>
          </cell>
        </row>
        <row r="240">
          <cell r="C240">
            <v>45231</v>
          </cell>
        </row>
        <row r="241">
          <cell r="C241">
            <v>45261</v>
          </cell>
        </row>
        <row r="242">
          <cell r="C242">
            <v>45292</v>
          </cell>
        </row>
        <row r="243">
          <cell r="C243">
            <v>45323</v>
          </cell>
        </row>
        <row r="244">
          <cell r="C244">
            <v>45352</v>
          </cell>
        </row>
        <row r="245">
          <cell r="C245">
            <v>45383</v>
          </cell>
        </row>
        <row r="246">
          <cell r="C246">
            <v>45413</v>
          </cell>
        </row>
        <row r="247">
          <cell r="C247">
            <v>45444</v>
          </cell>
        </row>
        <row r="248">
          <cell r="C248">
            <v>45474</v>
          </cell>
        </row>
        <row r="249">
          <cell r="C249">
            <v>45505</v>
          </cell>
        </row>
        <row r="250">
          <cell r="C250">
            <v>45536</v>
          </cell>
        </row>
        <row r="251">
          <cell r="C251">
            <v>45566</v>
          </cell>
        </row>
        <row r="252">
          <cell r="C252">
            <v>45597</v>
          </cell>
        </row>
        <row r="253">
          <cell r="C253">
            <v>45627</v>
          </cell>
        </row>
        <row r="254">
          <cell r="C254">
            <v>45658</v>
          </cell>
        </row>
        <row r="255">
          <cell r="C255">
            <v>45689</v>
          </cell>
        </row>
        <row r="256">
          <cell r="C256">
            <v>45717</v>
          </cell>
        </row>
        <row r="257">
          <cell r="C257">
            <v>45748</v>
          </cell>
        </row>
        <row r="258">
          <cell r="C258">
            <v>45778</v>
          </cell>
        </row>
        <row r="259">
          <cell r="C259">
            <v>45809</v>
          </cell>
        </row>
        <row r="260">
          <cell r="C260">
            <v>45839</v>
          </cell>
        </row>
        <row r="261">
          <cell r="C261">
            <v>45870</v>
          </cell>
        </row>
        <row r="262">
          <cell r="C262">
            <v>45901</v>
          </cell>
        </row>
        <row r="263">
          <cell r="C263">
            <v>45931</v>
          </cell>
        </row>
        <row r="264">
          <cell r="C264">
            <v>45962</v>
          </cell>
        </row>
        <row r="265">
          <cell r="C265">
            <v>45992</v>
          </cell>
        </row>
        <row r="266">
          <cell r="C266">
            <v>46023</v>
          </cell>
        </row>
        <row r="267">
          <cell r="C267">
            <v>46054</v>
          </cell>
        </row>
        <row r="268">
          <cell r="C268">
            <v>46082</v>
          </cell>
        </row>
        <row r="269">
          <cell r="C269">
            <v>46113</v>
          </cell>
        </row>
        <row r="270">
          <cell r="C270">
            <v>46143</v>
          </cell>
        </row>
        <row r="271">
          <cell r="C271">
            <v>46174</v>
          </cell>
        </row>
        <row r="272">
          <cell r="C272">
            <v>46204</v>
          </cell>
        </row>
        <row r="273">
          <cell r="C273">
            <v>46235</v>
          </cell>
        </row>
        <row r="274">
          <cell r="C274">
            <v>46266</v>
          </cell>
        </row>
        <row r="275">
          <cell r="C275">
            <v>46296</v>
          </cell>
        </row>
        <row r="276">
          <cell r="C276">
            <v>46327</v>
          </cell>
        </row>
        <row r="277">
          <cell r="C277">
            <v>46357</v>
          </cell>
        </row>
        <row r="278">
          <cell r="C278">
            <v>46388</v>
          </cell>
        </row>
        <row r="279">
          <cell r="C279">
            <v>46419</v>
          </cell>
        </row>
        <row r="280">
          <cell r="C280">
            <v>46447</v>
          </cell>
        </row>
        <row r="281">
          <cell r="C281">
            <v>46478</v>
          </cell>
        </row>
        <row r="282">
          <cell r="C282">
            <v>46508</v>
          </cell>
        </row>
        <row r="283">
          <cell r="C283">
            <v>46539</v>
          </cell>
        </row>
        <row r="284">
          <cell r="C284">
            <v>46569</v>
          </cell>
        </row>
        <row r="285">
          <cell r="C285">
            <v>46600</v>
          </cell>
        </row>
        <row r="286">
          <cell r="C286">
            <v>46631</v>
          </cell>
        </row>
        <row r="287">
          <cell r="C287">
            <v>46661</v>
          </cell>
        </row>
        <row r="288">
          <cell r="C288">
            <v>46692</v>
          </cell>
        </row>
        <row r="289">
          <cell r="C289">
            <v>46722</v>
          </cell>
        </row>
        <row r="290">
          <cell r="C290">
            <v>46753</v>
          </cell>
        </row>
        <row r="291">
          <cell r="C291">
            <v>46784</v>
          </cell>
        </row>
        <row r="292">
          <cell r="C292">
            <v>46813</v>
          </cell>
        </row>
        <row r="293">
          <cell r="C293">
            <v>46844</v>
          </cell>
        </row>
        <row r="294">
          <cell r="C294">
            <v>46874</v>
          </cell>
        </row>
        <row r="295">
          <cell r="C295">
            <v>46905</v>
          </cell>
        </row>
        <row r="296">
          <cell r="C296">
            <v>46935</v>
          </cell>
        </row>
        <row r="297">
          <cell r="C297">
            <v>46966</v>
          </cell>
        </row>
        <row r="298">
          <cell r="C298">
            <v>46997</v>
          </cell>
        </row>
        <row r="299">
          <cell r="C299">
            <v>47027</v>
          </cell>
        </row>
        <row r="300">
          <cell r="C300">
            <v>47058</v>
          </cell>
        </row>
        <row r="301">
          <cell r="C301">
            <v>47088</v>
          </cell>
        </row>
        <row r="302">
          <cell r="C302">
            <v>47119</v>
          </cell>
        </row>
        <row r="303">
          <cell r="C303">
            <v>47150</v>
          </cell>
        </row>
        <row r="304">
          <cell r="C304">
            <v>47178</v>
          </cell>
        </row>
        <row r="305">
          <cell r="C305">
            <v>47209</v>
          </cell>
        </row>
        <row r="306">
          <cell r="C306">
            <v>47239</v>
          </cell>
        </row>
        <row r="307">
          <cell r="C307">
            <v>47270</v>
          </cell>
        </row>
        <row r="308">
          <cell r="C308">
            <v>47300</v>
          </cell>
        </row>
        <row r="309">
          <cell r="C309">
            <v>47331</v>
          </cell>
        </row>
        <row r="310">
          <cell r="C310">
            <v>47362</v>
          </cell>
        </row>
        <row r="311">
          <cell r="C311">
            <v>47392</v>
          </cell>
        </row>
        <row r="312">
          <cell r="C312">
            <v>47423</v>
          </cell>
        </row>
        <row r="313">
          <cell r="C313">
            <v>47453</v>
          </cell>
        </row>
        <row r="314">
          <cell r="C314">
            <v>47484</v>
          </cell>
        </row>
        <row r="315">
          <cell r="C315">
            <v>47515</v>
          </cell>
        </row>
        <row r="316">
          <cell r="C316">
            <v>47543</v>
          </cell>
        </row>
        <row r="317">
          <cell r="C317">
            <v>47574</v>
          </cell>
        </row>
        <row r="318">
          <cell r="C318">
            <v>47604</v>
          </cell>
        </row>
        <row r="319">
          <cell r="C319">
            <v>47635</v>
          </cell>
        </row>
        <row r="320">
          <cell r="C320">
            <v>47665</v>
          </cell>
        </row>
        <row r="321">
          <cell r="C321">
            <v>47696</v>
          </cell>
        </row>
        <row r="322">
          <cell r="C322">
            <v>47727</v>
          </cell>
        </row>
        <row r="323">
          <cell r="C323">
            <v>47757</v>
          </cell>
        </row>
        <row r="324">
          <cell r="C324">
            <v>47788</v>
          </cell>
        </row>
        <row r="325">
          <cell r="C325">
            <v>47818</v>
          </cell>
        </row>
        <row r="326">
          <cell r="C326">
            <v>47849</v>
          </cell>
        </row>
        <row r="327">
          <cell r="C327">
            <v>47880</v>
          </cell>
        </row>
        <row r="328">
          <cell r="C328">
            <v>47908</v>
          </cell>
        </row>
        <row r="329">
          <cell r="C329">
            <v>47939</v>
          </cell>
        </row>
        <row r="330">
          <cell r="C330">
            <v>47969</v>
          </cell>
        </row>
        <row r="331">
          <cell r="C331">
            <v>48000</v>
          </cell>
        </row>
        <row r="332">
          <cell r="C332">
            <v>48030</v>
          </cell>
        </row>
        <row r="333">
          <cell r="C333">
            <v>48061</v>
          </cell>
        </row>
        <row r="334">
          <cell r="C334">
            <v>48092</v>
          </cell>
        </row>
        <row r="335">
          <cell r="C335">
            <v>48122</v>
          </cell>
        </row>
        <row r="336">
          <cell r="C336">
            <v>48153</v>
          </cell>
        </row>
        <row r="337">
          <cell r="C337">
            <v>48183</v>
          </cell>
        </row>
        <row r="338">
          <cell r="C338">
            <v>48214</v>
          </cell>
        </row>
        <row r="339">
          <cell r="C339">
            <v>48245</v>
          </cell>
        </row>
        <row r="340">
          <cell r="C340">
            <v>48274</v>
          </cell>
        </row>
        <row r="341">
          <cell r="C341">
            <v>48305</v>
          </cell>
        </row>
        <row r="342">
          <cell r="C342">
            <v>48335</v>
          </cell>
        </row>
        <row r="343">
          <cell r="C343">
            <v>48366</v>
          </cell>
        </row>
        <row r="344">
          <cell r="C344">
            <v>48396</v>
          </cell>
        </row>
        <row r="345">
          <cell r="C345">
            <v>48427</v>
          </cell>
        </row>
        <row r="346">
          <cell r="C346">
            <v>48458</v>
          </cell>
        </row>
        <row r="347">
          <cell r="C347">
            <v>48488</v>
          </cell>
        </row>
        <row r="348">
          <cell r="C348">
            <v>48519</v>
          </cell>
        </row>
        <row r="349">
          <cell r="C349">
            <v>48549</v>
          </cell>
        </row>
        <row r="350">
          <cell r="C350">
            <v>48580</v>
          </cell>
        </row>
        <row r="351">
          <cell r="C351">
            <v>48611</v>
          </cell>
        </row>
        <row r="352">
          <cell r="C352">
            <v>48639</v>
          </cell>
        </row>
        <row r="353">
          <cell r="C353">
            <v>48670</v>
          </cell>
        </row>
        <row r="354">
          <cell r="C354">
            <v>48700</v>
          </cell>
        </row>
        <row r="355">
          <cell r="C355">
            <v>48731</v>
          </cell>
        </row>
        <row r="356">
          <cell r="C356">
            <v>48761</v>
          </cell>
        </row>
        <row r="357">
          <cell r="C357">
            <v>48792</v>
          </cell>
        </row>
        <row r="358">
          <cell r="C358">
            <v>48823</v>
          </cell>
        </row>
        <row r="359">
          <cell r="C359">
            <v>48853</v>
          </cell>
        </row>
        <row r="360">
          <cell r="C360">
            <v>48884</v>
          </cell>
        </row>
        <row r="361">
          <cell r="C361">
            <v>48914</v>
          </cell>
        </row>
        <row r="362">
          <cell r="C362">
            <v>48945</v>
          </cell>
        </row>
        <row r="363">
          <cell r="C363">
            <v>48976</v>
          </cell>
        </row>
        <row r="364">
          <cell r="C364">
            <v>49004</v>
          </cell>
        </row>
        <row r="365">
          <cell r="C365">
            <v>49035</v>
          </cell>
        </row>
        <row r="366">
          <cell r="C366">
            <v>49065</v>
          </cell>
        </row>
        <row r="367">
          <cell r="C367">
            <v>49096</v>
          </cell>
        </row>
        <row r="368">
          <cell r="C368">
            <v>49126</v>
          </cell>
        </row>
        <row r="369">
          <cell r="C369">
            <v>49157</v>
          </cell>
        </row>
        <row r="370">
          <cell r="C370">
            <v>49188</v>
          </cell>
        </row>
        <row r="371">
          <cell r="C371">
            <v>49218</v>
          </cell>
        </row>
        <row r="372">
          <cell r="C372">
            <v>49249</v>
          </cell>
        </row>
        <row r="373">
          <cell r="C373">
            <v>49279</v>
          </cell>
        </row>
        <row r="374">
          <cell r="C374">
            <v>49310</v>
          </cell>
        </row>
        <row r="375">
          <cell r="C375">
            <v>49341</v>
          </cell>
        </row>
        <row r="376">
          <cell r="C376">
            <v>49369</v>
          </cell>
        </row>
        <row r="377">
          <cell r="C377">
            <v>49400</v>
          </cell>
        </row>
        <row r="378">
          <cell r="C378">
            <v>49430</v>
          </cell>
        </row>
        <row r="379">
          <cell r="C379">
            <v>49461</v>
          </cell>
        </row>
        <row r="380">
          <cell r="C380">
            <v>49491</v>
          </cell>
        </row>
        <row r="381">
          <cell r="C381">
            <v>49522</v>
          </cell>
        </row>
        <row r="382">
          <cell r="C382">
            <v>49553</v>
          </cell>
        </row>
        <row r="383">
          <cell r="C383">
            <v>49583</v>
          </cell>
        </row>
        <row r="384">
          <cell r="C384">
            <v>49614</v>
          </cell>
        </row>
        <row r="385">
          <cell r="C385">
            <v>49644</v>
          </cell>
        </row>
        <row r="386">
          <cell r="C386">
            <v>49675</v>
          </cell>
        </row>
        <row r="387">
          <cell r="C387">
            <v>49706</v>
          </cell>
        </row>
        <row r="388">
          <cell r="C388">
            <v>49735</v>
          </cell>
        </row>
        <row r="389">
          <cell r="C389">
            <v>49766</v>
          </cell>
        </row>
        <row r="390">
          <cell r="C390">
            <v>49796</v>
          </cell>
        </row>
        <row r="391">
          <cell r="C391">
            <v>49827</v>
          </cell>
        </row>
        <row r="392">
          <cell r="C392">
            <v>49857</v>
          </cell>
        </row>
        <row r="393">
          <cell r="C393">
            <v>49888</v>
          </cell>
        </row>
        <row r="394">
          <cell r="C394">
            <v>49919</v>
          </cell>
        </row>
        <row r="395">
          <cell r="C395">
            <v>49949</v>
          </cell>
        </row>
        <row r="396">
          <cell r="C396">
            <v>49980</v>
          </cell>
        </row>
        <row r="397">
          <cell r="C397">
            <v>50010</v>
          </cell>
        </row>
        <row r="398">
          <cell r="C398">
            <v>50041</v>
          </cell>
        </row>
        <row r="399">
          <cell r="C399">
            <v>50072</v>
          </cell>
        </row>
        <row r="400">
          <cell r="C400">
            <v>50100</v>
          </cell>
        </row>
        <row r="401">
          <cell r="C401">
            <v>50131</v>
          </cell>
        </row>
        <row r="402">
          <cell r="C402">
            <v>50161</v>
          </cell>
        </row>
        <row r="403">
          <cell r="C403">
            <v>50192</v>
          </cell>
        </row>
        <row r="404">
          <cell r="C404">
            <v>50222</v>
          </cell>
        </row>
        <row r="405">
          <cell r="C405">
            <v>50253</v>
          </cell>
        </row>
        <row r="406">
          <cell r="C406">
            <v>50284</v>
          </cell>
        </row>
        <row r="407">
          <cell r="C407">
            <v>50314</v>
          </cell>
        </row>
        <row r="408">
          <cell r="C408">
            <v>50345</v>
          </cell>
        </row>
        <row r="409">
          <cell r="C409">
            <v>50375</v>
          </cell>
        </row>
        <row r="410">
          <cell r="C410">
            <v>50406</v>
          </cell>
        </row>
        <row r="411">
          <cell r="C411">
            <v>50437</v>
          </cell>
        </row>
        <row r="412">
          <cell r="C412">
            <v>50465</v>
          </cell>
        </row>
        <row r="413">
          <cell r="C413">
            <v>50496</v>
          </cell>
        </row>
        <row r="414">
          <cell r="C414">
            <v>50526</v>
          </cell>
        </row>
        <row r="415">
          <cell r="C415">
            <v>50557</v>
          </cell>
        </row>
        <row r="416">
          <cell r="C416">
            <v>50587</v>
          </cell>
        </row>
        <row r="417">
          <cell r="C417">
            <v>50618</v>
          </cell>
        </row>
        <row r="418">
          <cell r="C418">
            <v>50649</v>
          </cell>
        </row>
        <row r="419">
          <cell r="C419">
            <v>50679</v>
          </cell>
        </row>
        <row r="420">
          <cell r="C420">
            <v>50710</v>
          </cell>
        </row>
        <row r="421">
          <cell r="C421">
            <v>50740</v>
          </cell>
        </row>
        <row r="422">
          <cell r="C422">
            <v>50771</v>
          </cell>
        </row>
        <row r="423">
          <cell r="C423">
            <v>50802</v>
          </cell>
        </row>
        <row r="424">
          <cell r="C424">
            <v>50830</v>
          </cell>
        </row>
        <row r="425">
          <cell r="C425">
            <v>50861</v>
          </cell>
        </row>
        <row r="426">
          <cell r="C426">
            <v>50891</v>
          </cell>
        </row>
        <row r="427">
          <cell r="C427">
            <v>50922</v>
          </cell>
        </row>
        <row r="428">
          <cell r="C428">
            <v>50952</v>
          </cell>
        </row>
        <row r="429">
          <cell r="C429">
            <v>50983</v>
          </cell>
        </row>
        <row r="430">
          <cell r="C430">
            <v>51014</v>
          </cell>
        </row>
        <row r="431">
          <cell r="C431">
            <v>51044</v>
          </cell>
        </row>
        <row r="432">
          <cell r="C432">
            <v>51075</v>
          </cell>
        </row>
        <row r="433">
          <cell r="C433">
            <v>51105</v>
          </cell>
        </row>
        <row r="434">
          <cell r="C434">
            <v>51136</v>
          </cell>
        </row>
        <row r="435">
          <cell r="C435">
            <v>51167</v>
          </cell>
        </row>
        <row r="436">
          <cell r="C436">
            <v>51196</v>
          </cell>
        </row>
        <row r="437">
          <cell r="C437">
            <v>51227</v>
          </cell>
        </row>
        <row r="438">
          <cell r="C438">
            <v>51257</v>
          </cell>
        </row>
        <row r="439">
          <cell r="C439">
            <v>51288</v>
          </cell>
        </row>
        <row r="440">
          <cell r="C440">
            <v>51318</v>
          </cell>
        </row>
        <row r="441">
          <cell r="C441">
            <v>51349</v>
          </cell>
        </row>
        <row r="442">
          <cell r="C442">
            <v>51380</v>
          </cell>
        </row>
        <row r="443">
          <cell r="C443">
            <v>51410</v>
          </cell>
        </row>
        <row r="444">
          <cell r="C444">
            <v>51441</v>
          </cell>
        </row>
        <row r="445">
          <cell r="C445">
            <v>51471</v>
          </cell>
        </row>
        <row r="446">
          <cell r="C446">
            <v>51502</v>
          </cell>
        </row>
        <row r="447">
          <cell r="C447">
            <v>51533</v>
          </cell>
        </row>
        <row r="448">
          <cell r="C448">
            <v>51561</v>
          </cell>
        </row>
        <row r="449">
          <cell r="C449">
            <v>51592</v>
          </cell>
        </row>
        <row r="450">
          <cell r="C450">
            <v>51622</v>
          </cell>
        </row>
        <row r="451">
          <cell r="C451">
            <v>51653</v>
          </cell>
        </row>
        <row r="452">
          <cell r="C452">
            <v>51683</v>
          </cell>
        </row>
        <row r="453">
          <cell r="C453">
            <v>51714</v>
          </cell>
        </row>
        <row r="454">
          <cell r="C454">
            <v>51745</v>
          </cell>
        </row>
        <row r="455">
          <cell r="C455">
            <v>51775</v>
          </cell>
        </row>
        <row r="456">
          <cell r="C456">
            <v>51806</v>
          </cell>
        </row>
        <row r="457">
          <cell r="C457">
            <v>51836</v>
          </cell>
        </row>
        <row r="458">
          <cell r="C458">
            <v>51867</v>
          </cell>
        </row>
        <row r="459">
          <cell r="C459">
            <v>51898</v>
          </cell>
        </row>
        <row r="460">
          <cell r="C460">
            <v>51926</v>
          </cell>
        </row>
        <row r="461">
          <cell r="C461">
            <v>51957</v>
          </cell>
        </row>
        <row r="462">
          <cell r="C462">
            <v>51987</v>
          </cell>
        </row>
        <row r="463">
          <cell r="C463">
            <v>52018</v>
          </cell>
        </row>
        <row r="464">
          <cell r="C464">
            <v>52048</v>
          </cell>
        </row>
        <row r="465">
          <cell r="C465">
            <v>52079</v>
          </cell>
        </row>
        <row r="466">
          <cell r="C466">
            <v>52110</v>
          </cell>
        </row>
        <row r="467">
          <cell r="C467">
            <v>52140</v>
          </cell>
        </row>
        <row r="468">
          <cell r="C468">
            <v>52171</v>
          </cell>
        </row>
        <row r="469">
          <cell r="C469">
            <v>52201</v>
          </cell>
        </row>
        <row r="470">
          <cell r="C470">
            <v>52232</v>
          </cell>
        </row>
        <row r="471">
          <cell r="C471">
            <v>52263</v>
          </cell>
        </row>
        <row r="472">
          <cell r="C472">
            <v>52291</v>
          </cell>
        </row>
        <row r="473">
          <cell r="C473">
            <v>52322</v>
          </cell>
        </row>
        <row r="474">
          <cell r="C474">
            <v>52352</v>
          </cell>
        </row>
        <row r="475">
          <cell r="C475">
            <v>52383</v>
          </cell>
        </row>
        <row r="476">
          <cell r="C476">
            <v>52413</v>
          </cell>
        </row>
        <row r="477">
          <cell r="C477">
            <v>52444</v>
          </cell>
        </row>
        <row r="478">
          <cell r="C478">
            <v>52475</v>
          </cell>
        </row>
        <row r="479">
          <cell r="C479">
            <v>52505</v>
          </cell>
        </row>
        <row r="480">
          <cell r="C480">
            <v>52536</v>
          </cell>
        </row>
        <row r="481">
          <cell r="C481">
            <v>52566</v>
          </cell>
        </row>
        <row r="482">
          <cell r="C482">
            <v>52597</v>
          </cell>
        </row>
        <row r="483">
          <cell r="C483">
            <v>52628</v>
          </cell>
        </row>
        <row r="484">
          <cell r="C484">
            <v>52657</v>
          </cell>
        </row>
        <row r="485">
          <cell r="C485">
            <v>52688</v>
          </cell>
        </row>
        <row r="486">
          <cell r="C486">
            <v>52718</v>
          </cell>
        </row>
        <row r="487">
          <cell r="C487">
            <v>52749</v>
          </cell>
        </row>
        <row r="488">
          <cell r="C488">
            <v>52779</v>
          </cell>
        </row>
        <row r="489">
          <cell r="C489">
            <v>52810</v>
          </cell>
        </row>
        <row r="490">
          <cell r="C490">
            <v>52841</v>
          </cell>
        </row>
        <row r="491">
          <cell r="C491">
            <v>52871</v>
          </cell>
        </row>
        <row r="492">
          <cell r="C492">
            <v>52902</v>
          </cell>
        </row>
        <row r="493">
          <cell r="C493">
            <v>52932</v>
          </cell>
        </row>
        <row r="494">
          <cell r="C494">
            <v>52963</v>
          </cell>
        </row>
        <row r="495">
          <cell r="C495">
            <v>52994</v>
          </cell>
        </row>
        <row r="496">
          <cell r="C496">
            <v>53022</v>
          </cell>
        </row>
        <row r="497">
          <cell r="C497">
            <v>53053</v>
          </cell>
        </row>
        <row r="498">
          <cell r="C498">
            <v>53083</v>
          </cell>
        </row>
        <row r="499">
          <cell r="C499">
            <v>53114</v>
          </cell>
        </row>
        <row r="500">
          <cell r="C500">
            <v>53144</v>
          </cell>
        </row>
        <row r="501">
          <cell r="C501">
            <v>53175</v>
          </cell>
        </row>
        <row r="502">
          <cell r="C502">
            <v>53206</v>
          </cell>
        </row>
        <row r="503">
          <cell r="C503">
            <v>53236</v>
          </cell>
        </row>
        <row r="504">
          <cell r="C504">
            <v>53267</v>
          </cell>
        </row>
        <row r="505">
          <cell r="C505">
            <v>53297</v>
          </cell>
        </row>
        <row r="506">
          <cell r="C506">
            <v>53328</v>
          </cell>
        </row>
        <row r="507">
          <cell r="C507">
            <v>53359</v>
          </cell>
        </row>
        <row r="508">
          <cell r="C508">
            <v>53387</v>
          </cell>
        </row>
        <row r="509">
          <cell r="C509">
            <v>53418</v>
          </cell>
        </row>
        <row r="510">
          <cell r="C510">
            <v>53448</v>
          </cell>
        </row>
        <row r="511">
          <cell r="C511">
            <v>53479</v>
          </cell>
        </row>
        <row r="512">
          <cell r="C512">
            <v>53509</v>
          </cell>
        </row>
        <row r="513">
          <cell r="C513">
            <v>53540</v>
          </cell>
        </row>
        <row r="514">
          <cell r="C514">
            <v>53571</v>
          </cell>
        </row>
        <row r="515">
          <cell r="C515">
            <v>53601</v>
          </cell>
        </row>
        <row r="516">
          <cell r="C516">
            <v>53632</v>
          </cell>
        </row>
        <row r="517">
          <cell r="C517">
            <v>53662</v>
          </cell>
        </row>
        <row r="518">
          <cell r="C518">
            <v>53693</v>
          </cell>
        </row>
        <row r="519">
          <cell r="C519">
            <v>53724</v>
          </cell>
        </row>
        <row r="520">
          <cell r="C520">
            <v>53752</v>
          </cell>
        </row>
        <row r="521">
          <cell r="C521">
            <v>53783</v>
          </cell>
        </row>
        <row r="522">
          <cell r="C522">
            <v>53813</v>
          </cell>
        </row>
        <row r="523">
          <cell r="C523">
            <v>53844</v>
          </cell>
        </row>
        <row r="524">
          <cell r="C524">
            <v>53874</v>
          </cell>
        </row>
        <row r="525">
          <cell r="C525">
            <v>53905</v>
          </cell>
        </row>
        <row r="526">
          <cell r="C526">
            <v>53936</v>
          </cell>
        </row>
        <row r="527">
          <cell r="C527">
            <v>53966</v>
          </cell>
        </row>
        <row r="528">
          <cell r="C528">
            <v>53997</v>
          </cell>
        </row>
        <row r="529">
          <cell r="C529">
            <v>54027</v>
          </cell>
        </row>
        <row r="530">
          <cell r="C530">
            <v>54058</v>
          </cell>
        </row>
        <row r="531">
          <cell r="C531">
            <v>54089</v>
          </cell>
        </row>
        <row r="532">
          <cell r="C532">
            <v>54118</v>
          </cell>
        </row>
        <row r="533">
          <cell r="C533">
            <v>54149</v>
          </cell>
        </row>
        <row r="534">
          <cell r="C534">
            <v>54179</v>
          </cell>
        </row>
        <row r="535">
          <cell r="C535">
            <v>54210</v>
          </cell>
        </row>
        <row r="536">
          <cell r="C536">
            <v>54240</v>
          </cell>
        </row>
        <row r="537">
          <cell r="C537">
            <v>54271</v>
          </cell>
        </row>
        <row r="538">
          <cell r="C538">
            <v>54302</v>
          </cell>
        </row>
        <row r="539">
          <cell r="C539">
            <v>54332</v>
          </cell>
        </row>
        <row r="540">
          <cell r="C540">
            <v>54363</v>
          </cell>
        </row>
        <row r="541">
          <cell r="C541">
            <v>54393</v>
          </cell>
        </row>
        <row r="542">
          <cell r="C542">
            <v>54424</v>
          </cell>
        </row>
        <row r="543">
          <cell r="C543">
            <v>54455</v>
          </cell>
        </row>
        <row r="544">
          <cell r="C544">
            <v>54483</v>
          </cell>
        </row>
        <row r="545">
          <cell r="C545">
            <v>54514</v>
          </cell>
        </row>
        <row r="546">
          <cell r="C546">
            <v>54544</v>
          </cell>
        </row>
        <row r="547">
          <cell r="C547">
            <v>54575</v>
          </cell>
        </row>
        <row r="548">
          <cell r="C548">
            <v>54605</v>
          </cell>
        </row>
        <row r="549">
          <cell r="C549">
            <v>54636</v>
          </cell>
        </row>
        <row r="550">
          <cell r="C550">
            <v>54667</v>
          </cell>
        </row>
        <row r="551">
          <cell r="C551">
            <v>54697</v>
          </cell>
        </row>
        <row r="552">
          <cell r="C552">
            <v>54728</v>
          </cell>
        </row>
        <row r="553">
          <cell r="C553">
            <v>54758</v>
          </cell>
        </row>
        <row r="554">
          <cell r="C554">
            <v>54789</v>
          </cell>
        </row>
        <row r="555">
          <cell r="C555">
            <v>54820</v>
          </cell>
        </row>
        <row r="556">
          <cell r="C556">
            <v>54848</v>
          </cell>
        </row>
        <row r="557">
          <cell r="C557">
            <v>54879</v>
          </cell>
        </row>
        <row r="558">
          <cell r="C558">
            <v>54909</v>
          </cell>
        </row>
        <row r="559">
          <cell r="C559">
            <v>54940</v>
          </cell>
        </row>
        <row r="560">
          <cell r="C560">
            <v>54970</v>
          </cell>
        </row>
        <row r="561">
          <cell r="C561">
            <v>55001</v>
          </cell>
        </row>
        <row r="562">
          <cell r="C562">
            <v>55032</v>
          </cell>
        </row>
        <row r="563">
          <cell r="C563">
            <v>55062</v>
          </cell>
        </row>
        <row r="564">
          <cell r="C564">
            <v>55093</v>
          </cell>
        </row>
        <row r="565">
          <cell r="C565">
            <v>55123</v>
          </cell>
        </row>
        <row r="566">
          <cell r="C566">
            <v>55154</v>
          </cell>
        </row>
        <row r="567">
          <cell r="C567">
            <v>55185</v>
          </cell>
        </row>
        <row r="568">
          <cell r="C568">
            <v>55213</v>
          </cell>
        </row>
        <row r="569">
          <cell r="C569">
            <v>55244</v>
          </cell>
        </row>
        <row r="570">
          <cell r="C570">
            <v>55274</v>
          </cell>
        </row>
        <row r="571">
          <cell r="C571">
            <v>55305</v>
          </cell>
        </row>
        <row r="572">
          <cell r="C572">
            <v>55335</v>
          </cell>
        </row>
        <row r="573">
          <cell r="C573">
            <v>55366</v>
          </cell>
        </row>
        <row r="574">
          <cell r="C574">
            <v>55397</v>
          </cell>
        </row>
        <row r="575">
          <cell r="C575">
            <v>55427</v>
          </cell>
        </row>
        <row r="576">
          <cell r="C576">
            <v>55458</v>
          </cell>
        </row>
        <row r="577">
          <cell r="C577">
            <v>55488</v>
          </cell>
        </row>
        <row r="578">
          <cell r="C578">
            <v>55519</v>
          </cell>
        </row>
        <row r="579">
          <cell r="C579">
            <v>55550</v>
          </cell>
        </row>
        <row r="580">
          <cell r="C580">
            <v>55579</v>
          </cell>
        </row>
        <row r="581">
          <cell r="C581">
            <v>55610</v>
          </cell>
        </row>
        <row r="582">
          <cell r="C582">
            <v>55640</v>
          </cell>
        </row>
        <row r="583">
          <cell r="C583">
            <v>55671</v>
          </cell>
        </row>
        <row r="584">
          <cell r="C584">
            <v>55701</v>
          </cell>
        </row>
        <row r="585">
          <cell r="C585">
            <v>55732</v>
          </cell>
        </row>
        <row r="586">
          <cell r="C586">
            <v>55763</v>
          </cell>
        </row>
        <row r="587">
          <cell r="C587">
            <v>55793</v>
          </cell>
        </row>
        <row r="588">
          <cell r="C588">
            <v>55824</v>
          </cell>
        </row>
        <row r="589">
          <cell r="C589">
            <v>55854</v>
          </cell>
        </row>
        <row r="590">
          <cell r="C590">
            <v>55885</v>
          </cell>
        </row>
        <row r="591">
          <cell r="C591">
            <v>55916</v>
          </cell>
        </row>
        <row r="592">
          <cell r="C592">
            <v>55944</v>
          </cell>
        </row>
        <row r="593">
          <cell r="C593">
            <v>55975</v>
          </cell>
        </row>
        <row r="594">
          <cell r="C594">
            <v>56005</v>
          </cell>
        </row>
        <row r="595">
          <cell r="C595">
            <v>56036</v>
          </cell>
        </row>
        <row r="596">
          <cell r="C596">
            <v>56066</v>
          </cell>
        </row>
        <row r="597">
          <cell r="C597">
            <v>56097</v>
          </cell>
        </row>
        <row r="598">
          <cell r="C598">
            <v>56128</v>
          </cell>
        </row>
        <row r="599">
          <cell r="C599">
            <v>56158</v>
          </cell>
        </row>
        <row r="600">
          <cell r="C600">
            <v>56189</v>
          </cell>
        </row>
        <row r="601">
          <cell r="C601">
            <v>56219</v>
          </cell>
        </row>
        <row r="602">
          <cell r="C602">
            <v>56250</v>
          </cell>
        </row>
        <row r="603">
          <cell r="C603">
            <v>56281</v>
          </cell>
        </row>
        <row r="604">
          <cell r="C604">
            <v>56309</v>
          </cell>
        </row>
        <row r="605">
          <cell r="C605">
            <v>56340</v>
          </cell>
        </row>
        <row r="606">
          <cell r="C606">
            <v>56370</v>
          </cell>
        </row>
        <row r="607">
          <cell r="C607">
            <v>56401</v>
          </cell>
        </row>
        <row r="608">
          <cell r="C608">
            <v>56431</v>
          </cell>
        </row>
        <row r="609">
          <cell r="C609">
            <v>56462</v>
          </cell>
        </row>
        <row r="610">
          <cell r="C610">
            <v>56493</v>
          </cell>
        </row>
        <row r="611">
          <cell r="C611">
            <v>56523</v>
          </cell>
        </row>
        <row r="612">
          <cell r="C612">
            <v>56554</v>
          </cell>
        </row>
        <row r="613">
          <cell r="C613">
            <v>56584</v>
          </cell>
        </row>
        <row r="614">
          <cell r="C614">
            <v>56615</v>
          </cell>
        </row>
        <row r="615">
          <cell r="C615">
            <v>56646</v>
          </cell>
        </row>
        <row r="616">
          <cell r="C616">
            <v>56674</v>
          </cell>
        </row>
        <row r="617">
          <cell r="C617">
            <v>56705</v>
          </cell>
        </row>
        <row r="618">
          <cell r="C618">
            <v>56735</v>
          </cell>
        </row>
        <row r="619">
          <cell r="C619">
            <v>56766</v>
          </cell>
        </row>
        <row r="620">
          <cell r="C620">
            <v>56796</v>
          </cell>
        </row>
        <row r="621">
          <cell r="C621">
            <v>56827</v>
          </cell>
        </row>
        <row r="622">
          <cell r="C622">
            <v>56858</v>
          </cell>
        </row>
        <row r="623">
          <cell r="C623">
            <v>56888</v>
          </cell>
        </row>
        <row r="624">
          <cell r="C624">
            <v>56919</v>
          </cell>
        </row>
        <row r="625">
          <cell r="C625">
            <v>56949</v>
          </cell>
        </row>
        <row r="626">
          <cell r="C626">
            <v>56980</v>
          </cell>
        </row>
        <row r="627">
          <cell r="C627">
            <v>57011</v>
          </cell>
        </row>
        <row r="628">
          <cell r="C628">
            <v>57040</v>
          </cell>
        </row>
        <row r="629">
          <cell r="C629">
            <v>57071</v>
          </cell>
        </row>
        <row r="630">
          <cell r="C630">
            <v>57101</v>
          </cell>
        </row>
        <row r="631">
          <cell r="C631">
            <v>57132</v>
          </cell>
        </row>
        <row r="632">
          <cell r="C632">
            <v>57162</v>
          </cell>
        </row>
        <row r="633">
          <cell r="C633">
            <v>57193</v>
          </cell>
        </row>
        <row r="634">
          <cell r="C634">
            <v>57224</v>
          </cell>
        </row>
        <row r="635">
          <cell r="C635">
            <v>57254</v>
          </cell>
        </row>
        <row r="636">
          <cell r="C636">
            <v>57285</v>
          </cell>
        </row>
        <row r="637">
          <cell r="C637">
            <v>57315</v>
          </cell>
        </row>
        <row r="638">
          <cell r="C638">
            <v>57346</v>
          </cell>
        </row>
        <row r="639">
          <cell r="C639">
            <v>57377</v>
          </cell>
        </row>
        <row r="640">
          <cell r="C640">
            <v>57405</v>
          </cell>
        </row>
        <row r="641">
          <cell r="C641">
            <v>57436</v>
          </cell>
        </row>
        <row r="642">
          <cell r="C642">
            <v>57466</v>
          </cell>
        </row>
        <row r="643">
          <cell r="C643">
            <v>57497</v>
          </cell>
        </row>
        <row r="644">
          <cell r="C644">
            <v>57527</v>
          </cell>
        </row>
        <row r="645">
          <cell r="C645">
            <v>57558</v>
          </cell>
        </row>
        <row r="646">
          <cell r="C646">
            <v>57589</v>
          </cell>
        </row>
        <row r="647">
          <cell r="C647">
            <v>57619</v>
          </cell>
        </row>
        <row r="648">
          <cell r="C648">
            <v>57650</v>
          </cell>
        </row>
        <row r="649">
          <cell r="C649">
            <v>57680</v>
          </cell>
        </row>
        <row r="650">
          <cell r="C650">
            <v>57711</v>
          </cell>
        </row>
        <row r="651">
          <cell r="C651">
            <v>57742</v>
          </cell>
        </row>
        <row r="652">
          <cell r="C652">
            <v>57770</v>
          </cell>
        </row>
        <row r="653">
          <cell r="C653">
            <v>57801</v>
          </cell>
        </row>
        <row r="654">
          <cell r="C654">
            <v>57831</v>
          </cell>
        </row>
        <row r="655">
          <cell r="C655">
            <v>57862</v>
          </cell>
        </row>
        <row r="656">
          <cell r="C656">
            <v>57892</v>
          </cell>
        </row>
        <row r="657">
          <cell r="C657">
            <v>57923</v>
          </cell>
        </row>
        <row r="658">
          <cell r="C658">
            <v>57954</v>
          </cell>
        </row>
        <row r="659">
          <cell r="C659">
            <v>57984</v>
          </cell>
        </row>
        <row r="660">
          <cell r="C660">
            <v>58015</v>
          </cell>
        </row>
        <row r="661">
          <cell r="C661">
            <v>58045</v>
          </cell>
        </row>
        <row r="662">
          <cell r="C662">
            <v>58076</v>
          </cell>
        </row>
        <row r="663">
          <cell r="C663">
            <v>58107</v>
          </cell>
        </row>
        <row r="664">
          <cell r="C664">
            <v>58135</v>
          </cell>
        </row>
        <row r="665">
          <cell r="C665">
            <v>58166</v>
          </cell>
        </row>
        <row r="666">
          <cell r="C666">
            <v>58196</v>
          </cell>
        </row>
        <row r="667">
          <cell r="C667">
            <v>58227</v>
          </cell>
        </row>
        <row r="668">
          <cell r="C668">
            <v>58257</v>
          </cell>
        </row>
        <row r="669">
          <cell r="C669">
            <v>58288</v>
          </cell>
        </row>
        <row r="670">
          <cell r="C670">
            <v>58319</v>
          </cell>
        </row>
        <row r="671">
          <cell r="C671">
            <v>58349</v>
          </cell>
        </row>
        <row r="672">
          <cell r="C672">
            <v>58380</v>
          </cell>
        </row>
        <row r="673">
          <cell r="C673">
            <v>58410</v>
          </cell>
        </row>
        <row r="674">
          <cell r="C674">
            <v>58441</v>
          </cell>
        </row>
        <row r="675">
          <cell r="C675">
            <v>58472</v>
          </cell>
        </row>
        <row r="676">
          <cell r="C676">
            <v>58501</v>
          </cell>
        </row>
        <row r="677">
          <cell r="C677">
            <v>58532</v>
          </cell>
        </row>
        <row r="678">
          <cell r="C678">
            <v>58562</v>
          </cell>
        </row>
        <row r="679">
          <cell r="C679">
            <v>58593</v>
          </cell>
        </row>
        <row r="680">
          <cell r="C680">
            <v>58623</v>
          </cell>
        </row>
        <row r="681">
          <cell r="C681">
            <v>58654</v>
          </cell>
        </row>
        <row r="682">
          <cell r="C682">
            <v>58685</v>
          </cell>
        </row>
        <row r="683">
          <cell r="C683">
            <v>58715</v>
          </cell>
        </row>
        <row r="684">
          <cell r="C684">
            <v>58746</v>
          </cell>
        </row>
        <row r="685">
          <cell r="C685">
            <v>58776</v>
          </cell>
        </row>
        <row r="686">
          <cell r="C686">
            <v>58807</v>
          </cell>
        </row>
        <row r="687">
          <cell r="C687">
            <v>58838</v>
          </cell>
        </row>
        <row r="688">
          <cell r="C688">
            <v>58866</v>
          </cell>
        </row>
        <row r="689">
          <cell r="C689">
            <v>58897</v>
          </cell>
        </row>
        <row r="690">
          <cell r="C690">
            <v>58927</v>
          </cell>
        </row>
        <row r="691">
          <cell r="C691">
            <v>58958</v>
          </cell>
        </row>
        <row r="692">
          <cell r="C692">
            <v>58988</v>
          </cell>
        </row>
        <row r="693">
          <cell r="C693">
            <v>59019</v>
          </cell>
        </row>
        <row r="694">
          <cell r="C694">
            <v>59050</v>
          </cell>
        </row>
        <row r="695">
          <cell r="C695">
            <v>59080</v>
          </cell>
        </row>
        <row r="696">
          <cell r="C696">
            <v>59111</v>
          </cell>
        </row>
        <row r="697">
          <cell r="C697">
            <v>59141</v>
          </cell>
        </row>
        <row r="698">
          <cell r="C698">
            <v>59172</v>
          </cell>
        </row>
        <row r="699">
          <cell r="C699">
            <v>59203</v>
          </cell>
        </row>
        <row r="700">
          <cell r="C700">
            <v>59231</v>
          </cell>
        </row>
        <row r="701">
          <cell r="C701">
            <v>59262</v>
          </cell>
        </row>
        <row r="702">
          <cell r="C702">
            <v>59292</v>
          </cell>
        </row>
        <row r="703">
          <cell r="C703">
            <v>59323</v>
          </cell>
        </row>
        <row r="704">
          <cell r="C704">
            <v>59353</v>
          </cell>
        </row>
        <row r="705">
          <cell r="C705">
            <v>59384</v>
          </cell>
        </row>
        <row r="706">
          <cell r="C706">
            <v>59415</v>
          </cell>
        </row>
        <row r="707">
          <cell r="C707">
            <v>59445</v>
          </cell>
        </row>
        <row r="708">
          <cell r="C708">
            <v>59476</v>
          </cell>
        </row>
        <row r="709">
          <cell r="C709">
            <v>59506</v>
          </cell>
        </row>
        <row r="710">
          <cell r="C710">
            <v>59537</v>
          </cell>
        </row>
        <row r="711">
          <cell r="C711">
            <v>59568</v>
          </cell>
        </row>
        <row r="712">
          <cell r="C712">
            <v>59596</v>
          </cell>
        </row>
        <row r="713">
          <cell r="C713">
            <v>59627</v>
          </cell>
        </row>
        <row r="714">
          <cell r="C714">
            <v>59657</v>
          </cell>
        </row>
        <row r="715">
          <cell r="C715">
            <v>59688</v>
          </cell>
        </row>
        <row r="716">
          <cell r="C716">
            <v>59718</v>
          </cell>
        </row>
        <row r="717">
          <cell r="C717">
            <v>59749</v>
          </cell>
        </row>
        <row r="718">
          <cell r="C718">
            <v>59780</v>
          </cell>
        </row>
        <row r="719">
          <cell r="C719">
            <v>59810</v>
          </cell>
        </row>
        <row r="720">
          <cell r="C720">
            <v>59841</v>
          </cell>
        </row>
        <row r="721">
          <cell r="C721">
            <v>59871</v>
          </cell>
        </row>
        <row r="722">
          <cell r="C722">
            <v>59902</v>
          </cell>
        </row>
        <row r="723">
          <cell r="C723">
            <v>59933</v>
          </cell>
        </row>
        <row r="724">
          <cell r="C724">
            <v>59962</v>
          </cell>
        </row>
        <row r="725">
          <cell r="C725">
            <v>59993</v>
          </cell>
        </row>
        <row r="726">
          <cell r="C726">
            <v>60023</v>
          </cell>
        </row>
        <row r="727">
          <cell r="C727">
            <v>60054</v>
          </cell>
        </row>
        <row r="728">
          <cell r="C728">
            <v>60084</v>
          </cell>
        </row>
        <row r="729">
          <cell r="C729">
            <v>60115</v>
          </cell>
        </row>
        <row r="730">
          <cell r="C730">
            <v>60146</v>
          </cell>
        </row>
        <row r="731">
          <cell r="C731">
            <v>60176</v>
          </cell>
        </row>
        <row r="732">
          <cell r="C732">
            <v>60207</v>
          </cell>
        </row>
        <row r="733">
          <cell r="C733">
            <v>60237</v>
          </cell>
        </row>
        <row r="734">
          <cell r="C734">
            <v>60268</v>
          </cell>
        </row>
        <row r="735">
          <cell r="C735">
            <v>60299</v>
          </cell>
        </row>
        <row r="736">
          <cell r="C736">
            <v>60327</v>
          </cell>
        </row>
        <row r="737">
          <cell r="C737">
            <v>60358</v>
          </cell>
        </row>
        <row r="738">
          <cell r="C738">
            <v>60388</v>
          </cell>
        </row>
        <row r="739">
          <cell r="C739">
            <v>60419</v>
          </cell>
        </row>
        <row r="740">
          <cell r="C740">
            <v>60449</v>
          </cell>
        </row>
        <row r="741">
          <cell r="C741">
            <v>60480</v>
          </cell>
        </row>
        <row r="742">
          <cell r="C742">
            <v>60511</v>
          </cell>
        </row>
        <row r="743">
          <cell r="C743">
            <v>60541</v>
          </cell>
        </row>
        <row r="744">
          <cell r="C744">
            <v>60572</v>
          </cell>
        </row>
        <row r="745">
          <cell r="C745">
            <v>60602</v>
          </cell>
        </row>
        <row r="746">
          <cell r="C746">
            <v>60633</v>
          </cell>
        </row>
        <row r="747">
          <cell r="C747">
            <v>60664</v>
          </cell>
        </row>
        <row r="748">
          <cell r="C748">
            <v>60692</v>
          </cell>
        </row>
        <row r="749">
          <cell r="C749">
            <v>60723</v>
          </cell>
        </row>
        <row r="750">
          <cell r="C750">
            <v>60753</v>
          </cell>
        </row>
        <row r="751">
          <cell r="C751">
            <v>60784</v>
          </cell>
        </row>
        <row r="752">
          <cell r="C752">
            <v>60814</v>
          </cell>
        </row>
        <row r="753">
          <cell r="C753">
            <v>60845</v>
          </cell>
        </row>
        <row r="754">
          <cell r="C754">
            <v>60876</v>
          </cell>
        </row>
        <row r="755">
          <cell r="C755">
            <v>60906</v>
          </cell>
        </row>
        <row r="756">
          <cell r="C756">
            <v>60937</v>
          </cell>
        </row>
        <row r="757">
          <cell r="C757">
            <v>60967</v>
          </cell>
        </row>
        <row r="758">
          <cell r="C758">
            <v>60998</v>
          </cell>
        </row>
        <row r="759">
          <cell r="C759">
            <v>61029</v>
          </cell>
        </row>
        <row r="760">
          <cell r="C760">
            <v>61057</v>
          </cell>
        </row>
        <row r="761">
          <cell r="C761">
            <v>61088</v>
          </cell>
        </row>
        <row r="762">
          <cell r="C762">
            <v>61118</v>
          </cell>
        </row>
        <row r="763">
          <cell r="C763">
            <v>61149</v>
          </cell>
        </row>
        <row r="764">
          <cell r="C764">
            <v>61179</v>
          </cell>
        </row>
        <row r="765">
          <cell r="C765">
            <v>61210</v>
          </cell>
        </row>
        <row r="766">
          <cell r="C766">
            <v>61241</v>
          </cell>
        </row>
        <row r="767">
          <cell r="C767">
            <v>61271</v>
          </cell>
        </row>
        <row r="768">
          <cell r="C768">
            <v>61302</v>
          </cell>
        </row>
        <row r="769">
          <cell r="C769">
            <v>61332</v>
          </cell>
        </row>
        <row r="770">
          <cell r="C770">
            <v>61363</v>
          </cell>
        </row>
        <row r="771">
          <cell r="C771">
            <v>61394</v>
          </cell>
        </row>
        <row r="772">
          <cell r="C772">
            <v>61423</v>
          </cell>
        </row>
        <row r="773">
          <cell r="C773">
            <v>61454</v>
          </cell>
        </row>
        <row r="774">
          <cell r="C774">
            <v>61484</v>
          </cell>
        </row>
        <row r="775">
          <cell r="C775">
            <v>61515</v>
          </cell>
        </row>
        <row r="776">
          <cell r="C776">
            <v>61545</v>
          </cell>
        </row>
        <row r="777">
          <cell r="C777">
            <v>61576</v>
          </cell>
        </row>
        <row r="778">
          <cell r="C778">
            <v>61607</v>
          </cell>
        </row>
        <row r="779">
          <cell r="C779">
            <v>61637</v>
          </cell>
        </row>
        <row r="780">
          <cell r="C780">
            <v>61668</v>
          </cell>
        </row>
        <row r="781">
          <cell r="C781">
            <v>61698</v>
          </cell>
        </row>
        <row r="782">
          <cell r="C782">
            <v>61729</v>
          </cell>
        </row>
        <row r="783">
          <cell r="C783">
            <v>61760</v>
          </cell>
        </row>
        <row r="784">
          <cell r="C784">
            <v>61788</v>
          </cell>
        </row>
        <row r="785">
          <cell r="C785">
            <v>61819</v>
          </cell>
        </row>
        <row r="786">
          <cell r="C786">
            <v>61849</v>
          </cell>
        </row>
        <row r="787">
          <cell r="C787">
            <v>61880</v>
          </cell>
        </row>
        <row r="788">
          <cell r="C788">
            <v>61910</v>
          </cell>
        </row>
        <row r="789">
          <cell r="C789">
            <v>61941</v>
          </cell>
        </row>
        <row r="790">
          <cell r="C790">
            <v>61972</v>
          </cell>
        </row>
        <row r="791">
          <cell r="C791">
            <v>62002</v>
          </cell>
        </row>
        <row r="792">
          <cell r="C792">
            <v>62033</v>
          </cell>
        </row>
        <row r="793">
          <cell r="C793">
            <v>62063</v>
          </cell>
        </row>
        <row r="794">
          <cell r="C794">
            <v>62094</v>
          </cell>
        </row>
        <row r="795">
          <cell r="C795">
            <v>62125</v>
          </cell>
        </row>
        <row r="796">
          <cell r="C796">
            <v>62153</v>
          </cell>
        </row>
        <row r="797">
          <cell r="C797">
            <v>62184</v>
          </cell>
        </row>
        <row r="798">
          <cell r="C798">
            <v>62214</v>
          </cell>
        </row>
        <row r="799">
          <cell r="C799">
            <v>62245</v>
          </cell>
        </row>
        <row r="800">
          <cell r="C800">
            <v>62275</v>
          </cell>
        </row>
        <row r="801">
          <cell r="C801">
            <v>62306</v>
          </cell>
        </row>
        <row r="802">
          <cell r="C802">
            <v>62337</v>
          </cell>
        </row>
        <row r="803">
          <cell r="C803">
            <v>62367</v>
          </cell>
        </row>
        <row r="804">
          <cell r="C804">
            <v>62398</v>
          </cell>
        </row>
        <row r="805">
          <cell r="C805">
            <v>62428</v>
          </cell>
        </row>
        <row r="806">
          <cell r="C806">
            <v>62459</v>
          </cell>
        </row>
        <row r="807">
          <cell r="C807">
            <v>62490</v>
          </cell>
        </row>
        <row r="808">
          <cell r="C808">
            <v>62518</v>
          </cell>
        </row>
        <row r="809">
          <cell r="C809">
            <v>62549</v>
          </cell>
        </row>
        <row r="810">
          <cell r="C810">
            <v>62579</v>
          </cell>
        </row>
        <row r="811">
          <cell r="C811">
            <v>62610</v>
          </cell>
        </row>
        <row r="812">
          <cell r="C812">
            <v>62640</v>
          </cell>
        </row>
        <row r="813">
          <cell r="C813">
            <v>62671</v>
          </cell>
        </row>
        <row r="814">
          <cell r="C814">
            <v>62702</v>
          </cell>
        </row>
        <row r="815">
          <cell r="C815">
            <v>62732</v>
          </cell>
        </row>
        <row r="816">
          <cell r="C816">
            <v>62763</v>
          </cell>
        </row>
        <row r="817">
          <cell r="C817">
            <v>62793</v>
          </cell>
        </row>
        <row r="818">
          <cell r="C818">
            <v>62824</v>
          </cell>
        </row>
        <row r="819">
          <cell r="C819">
            <v>62855</v>
          </cell>
        </row>
        <row r="820">
          <cell r="C820">
            <v>62884</v>
          </cell>
        </row>
        <row r="821">
          <cell r="C821">
            <v>62915</v>
          </cell>
        </row>
        <row r="822">
          <cell r="C822">
            <v>62945</v>
          </cell>
        </row>
        <row r="823">
          <cell r="C823">
            <v>62976</v>
          </cell>
        </row>
        <row r="824">
          <cell r="C824">
            <v>63006</v>
          </cell>
        </row>
        <row r="825">
          <cell r="C825">
            <v>63037</v>
          </cell>
        </row>
        <row r="826">
          <cell r="C826">
            <v>63068</v>
          </cell>
        </row>
        <row r="827">
          <cell r="C827">
            <v>63098</v>
          </cell>
        </row>
        <row r="828">
          <cell r="C828">
            <v>63129</v>
          </cell>
        </row>
        <row r="829">
          <cell r="C829">
            <v>63159</v>
          </cell>
        </row>
        <row r="830">
          <cell r="C830">
            <v>63190</v>
          </cell>
        </row>
        <row r="831">
          <cell r="C831">
            <v>63221</v>
          </cell>
        </row>
        <row r="832">
          <cell r="C832">
            <v>63249</v>
          </cell>
        </row>
        <row r="833">
          <cell r="C833">
            <v>63280</v>
          </cell>
        </row>
        <row r="834">
          <cell r="C834">
            <v>63310</v>
          </cell>
        </row>
        <row r="835">
          <cell r="C835">
            <v>63341</v>
          </cell>
        </row>
        <row r="836">
          <cell r="C836">
            <v>63371</v>
          </cell>
        </row>
        <row r="837">
          <cell r="C837">
            <v>63402</v>
          </cell>
        </row>
        <row r="838">
          <cell r="C838">
            <v>63433</v>
          </cell>
        </row>
        <row r="839">
          <cell r="C839">
            <v>63463</v>
          </cell>
        </row>
        <row r="840">
          <cell r="C840">
            <v>63494</v>
          </cell>
        </row>
        <row r="841">
          <cell r="C841">
            <v>63524</v>
          </cell>
        </row>
        <row r="842">
          <cell r="C842">
            <v>63555</v>
          </cell>
        </row>
        <row r="843">
          <cell r="C843">
            <v>63586</v>
          </cell>
        </row>
        <row r="844">
          <cell r="C844">
            <v>63614</v>
          </cell>
        </row>
        <row r="845">
          <cell r="C845">
            <v>63645</v>
          </cell>
        </row>
        <row r="846">
          <cell r="C846">
            <v>63675</v>
          </cell>
        </row>
        <row r="847">
          <cell r="C847">
            <v>63706</v>
          </cell>
        </row>
        <row r="848">
          <cell r="C848">
            <v>63736</v>
          </cell>
        </row>
        <row r="849">
          <cell r="C849">
            <v>63767</v>
          </cell>
        </row>
        <row r="850">
          <cell r="C850">
            <v>63798</v>
          </cell>
        </row>
        <row r="851">
          <cell r="C851">
            <v>63828</v>
          </cell>
        </row>
        <row r="852">
          <cell r="C852">
            <v>63859</v>
          </cell>
        </row>
        <row r="853">
          <cell r="C853">
            <v>63889</v>
          </cell>
        </row>
        <row r="854">
          <cell r="C854">
            <v>63920</v>
          </cell>
        </row>
        <row r="855">
          <cell r="C855">
            <v>63951</v>
          </cell>
        </row>
        <row r="856">
          <cell r="C856">
            <v>63979</v>
          </cell>
        </row>
        <row r="857">
          <cell r="C857">
            <v>64010</v>
          </cell>
        </row>
        <row r="858">
          <cell r="C858">
            <v>64040</v>
          </cell>
        </row>
        <row r="859">
          <cell r="C859">
            <v>64071</v>
          </cell>
        </row>
        <row r="860">
          <cell r="C860">
            <v>64101</v>
          </cell>
        </row>
        <row r="861">
          <cell r="C861">
            <v>64132</v>
          </cell>
        </row>
        <row r="862">
          <cell r="C862">
            <v>64163</v>
          </cell>
        </row>
        <row r="863">
          <cell r="C863">
            <v>64193</v>
          </cell>
        </row>
        <row r="864">
          <cell r="C864">
            <v>64224</v>
          </cell>
        </row>
        <row r="865">
          <cell r="C865">
            <v>64254</v>
          </cell>
        </row>
        <row r="866">
          <cell r="C866">
            <v>64285</v>
          </cell>
        </row>
        <row r="867">
          <cell r="C867">
            <v>64316</v>
          </cell>
        </row>
        <row r="868">
          <cell r="C868">
            <v>64345</v>
          </cell>
        </row>
        <row r="869">
          <cell r="C869">
            <v>64376</v>
          </cell>
        </row>
        <row r="870">
          <cell r="C870">
            <v>64406</v>
          </cell>
        </row>
        <row r="871">
          <cell r="C871">
            <v>64437</v>
          </cell>
        </row>
        <row r="872">
          <cell r="C872">
            <v>64467</v>
          </cell>
        </row>
        <row r="873">
          <cell r="C873">
            <v>64498</v>
          </cell>
        </row>
        <row r="874">
          <cell r="C874">
            <v>64529</v>
          </cell>
        </row>
        <row r="875">
          <cell r="C875">
            <v>64559</v>
          </cell>
        </row>
        <row r="876">
          <cell r="C876">
            <v>64590</v>
          </cell>
        </row>
        <row r="877">
          <cell r="C877">
            <v>64620</v>
          </cell>
        </row>
        <row r="878">
          <cell r="C878">
            <v>64651</v>
          </cell>
        </row>
        <row r="879">
          <cell r="C879">
            <v>64682</v>
          </cell>
        </row>
        <row r="880">
          <cell r="C880">
            <v>64710</v>
          </cell>
        </row>
        <row r="881">
          <cell r="C881">
            <v>64741</v>
          </cell>
        </row>
        <row r="882">
          <cell r="C882">
            <v>64771</v>
          </cell>
        </row>
        <row r="883">
          <cell r="C883">
            <v>64802</v>
          </cell>
        </row>
        <row r="884">
          <cell r="C884">
            <v>64832</v>
          </cell>
        </row>
        <row r="885">
          <cell r="C885">
            <v>64863</v>
          </cell>
        </row>
        <row r="886">
          <cell r="C886">
            <v>64894</v>
          </cell>
        </row>
        <row r="887">
          <cell r="C887">
            <v>64924</v>
          </cell>
        </row>
        <row r="888">
          <cell r="C888">
            <v>64955</v>
          </cell>
        </row>
        <row r="889">
          <cell r="C889">
            <v>64985</v>
          </cell>
        </row>
        <row r="890">
          <cell r="C890">
            <v>65016</v>
          </cell>
        </row>
        <row r="891">
          <cell r="C891">
            <v>65047</v>
          </cell>
        </row>
        <row r="892">
          <cell r="C892">
            <v>65075</v>
          </cell>
        </row>
        <row r="893">
          <cell r="C893">
            <v>65106</v>
          </cell>
        </row>
        <row r="894">
          <cell r="C894">
            <v>65136</v>
          </cell>
        </row>
        <row r="895">
          <cell r="C895">
            <v>65167</v>
          </cell>
        </row>
        <row r="896">
          <cell r="C896">
            <v>65197</v>
          </cell>
        </row>
        <row r="897">
          <cell r="C897">
            <v>65228</v>
          </cell>
        </row>
        <row r="898">
          <cell r="C898">
            <v>65259</v>
          </cell>
        </row>
        <row r="899">
          <cell r="C899">
            <v>65289</v>
          </cell>
        </row>
        <row r="900">
          <cell r="C900">
            <v>65320</v>
          </cell>
        </row>
        <row r="901">
          <cell r="C901">
            <v>65350</v>
          </cell>
        </row>
        <row r="902">
          <cell r="C902">
            <v>65381</v>
          </cell>
        </row>
        <row r="903">
          <cell r="C903">
            <v>65412</v>
          </cell>
        </row>
        <row r="904">
          <cell r="C904">
            <v>65440</v>
          </cell>
        </row>
        <row r="905">
          <cell r="C905">
            <v>65471</v>
          </cell>
        </row>
        <row r="906">
          <cell r="C906">
            <v>65501</v>
          </cell>
        </row>
        <row r="907">
          <cell r="C907">
            <v>65532</v>
          </cell>
        </row>
        <row r="908">
          <cell r="C908">
            <v>65562</v>
          </cell>
        </row>
        <row r="909">
          <cell r="C909">
            <v>65593</v>
          </cell>
        </row>
        <row r="910">
          <cell r="C910">
            <v>65624</v>
          </cell>
        </row>
        <row r="911">
          <cell r="C911">
            <v>65654</v>
          </cell>
        </row>
        <row r="912">
          <cell r="C912">
            <v>65685</v>
          </cell>
        </row>
        <row r="913">
          <cell r="C913">
            <v>65715</v>
          </cell>
        </row>
        <row r="914">
          <cell r="C914">
            <v>65746</v>
          </cell>
        </row>
        <row r="915">
          <cell r="C915">
            <v>65777</v>
          </cell>
        </row>
        <row r="916">
          <cell r="C916">
            <v>65806</v>
          </cell>
        </row>
        <row r="917">
          <cell r="C917">
            <v>65837</v>
          </cell>
        </row>
        <row r="918">
          <cell r="C918">
            <v>65867</v>
          </cell>
        </row>
        <row r="919">
          <cell r="C919">
            <v>65898</v>
          </cell>
        </row>
        <row r="920">
          <cell r="C920">
            <v>65928</v>
          </cell>
        </row>
        <row r="921">
          <cell r="C921">
            <v>65959</v>
          </cell>
        </row>
        <row r="922">
          <cell r="C922">
            <v>65990</v>
          </cell>
        </row>
        <row r="923">
          <cell r="C923">
            <v>66020</v>
          </cell>
        </row>
        <row r="924">
          <cell r="C924">
            <v>66051</v>
          </cell>
        </row>
        <row r="925">
          <cell r="C925">
            <v>66081</v>
          </cell>
        </row>
        <row r="926">
          <cell r="C926">
            <v>66112</v>
          </cell>
        </row>
        <row r="927">
          <cell r="C927">
            <v>66143</v>
          </cell>
        </row>
        <row r="928">
          <cell r="C928">
            <v>66171</v>
          </cell>
        </row>
        <row r="929">
          <cell r="C929">
            <v>66202</v>
          </cell>
        </row>
        <row r="930">
          <cell r="C930">
            <v>66232</v>
          </cell>
        </row>
        <row r="931">
          <cell r="C931">
            <v>66263</v>
          </cell>
        </row>
        <row r="932">
          <cell r="C932">
            <v>66293</v>
          </cell>
        </row>
        <row r="933">
          <cell r="C933">
            <v>66324</v>
          </cell>
        </row>
        <row r="934">
          <cell r="C934">
            <v>66355</v>
          </cell>
        </row>
        <row r="935">
          <cell r="C935">
            <v>66385</v>
          </cell>
        </row>
        <row r="936">
          <cell r="C936">
            <v>66416</v>
          </cell>
        </row>
        <row r="937">
          <cell r="C937">
            <v>66446</v>
          </cell>
        </row>
        <row r="938">
          <cell r="C938">
            <v>66477</v>
          </cell>
        </row>
        <row r="939">
          <cell r="C939">
            <v>66508</v>
          </cell>
        </row>
        <row r="940">
          <cell r="C940">
            <v>66536</v>
          </cell>
        </row>
        <row r="941">
          <cell r="C941">
            <v>66567</v>
          </cell>
        </row>
        <row r="942">
          <cell r="C942">
            <v>66597</v>
          </cell>
        </row>
        <row r="943">
          <cell r="C943">
            <v>66628</v>
          </cell>
        </row>
        <row r="944">
          <cell r="C944">
            <v>66658</v>
          </cell>
        </row>
        <row r="945">
          <cell r="C945">
            <v>66689</v>
          </cell>
        </row>
        <row r="946">
          <cell r="C946">
            <v>66720</v>
          </cell>
        </row>
        <row r="947">
          <cell r="C947">
            <v>66750</v>
          </cell>
        </row>
        <row r="948">
          <cell r="C948">
            <v>66781</v>
          </cell>
        </row>
        <row r="949">
          <cell r="C949">
            <v>66811</v>
          </cell>
        </row>
        <row r="950">
          <cell r="C950">
            <v>66842</v>
          </cell>
        </row>
        <row r="951">
          <cell r="C951">
            <v>66873</v>
          </cell>
        </row>
        <row r="952">
          <cell r="C952">
            <v>66901</v>
          </cell>
        </row>
        <row r="953">
          <cell r="C953">
            <v>66932</v>
          </cell>
        </row>
        <row r="954">
          <cell r="C954">
            <v>66962</v>
          </cell>
        </row>
        <row r="955">
          <cell r="C955">
            <v>66993</v>
          </cell>
        </row>
        <row r="956">
          <cell r="C956">
            <v>67023</v>
          </cell>
        </row>
        <row r="957">
          <cell r="C957">
            <v>67054</v>
          </cell>
        </row>
        <row r="958">
          <cell r="C958">
            <v>67085</v>
          </cell>
        </row>
        <row r="959">
          <cell r="C959">
            <v>67115</v>
          </cell>
        </row>
        <row r="960">
          <cell r="C960">
            <v>67146</v>
          </cell>
        </row>
        <row r="961">
          <cell r="C961">
            <v>67176</v>
          </cell>
        </row>
        <row r="962">
          <cell r="C962">
            <v>67207</v>
          </cell>
        </row>
        <row r="963">
          <cell r="C963">
            <v>67238</v>
          </cell>
        </row>
        <row r="964">
          <cell r="C964">
            <v>67267</v>
          </cell>
        </row>
        <row r="965">
          <cell r="C965">
            <v>67298</v>
          </cell>
        </row>
        <row r="966">
          <cell r="C966">
            <v>67328</v>
          </cell>
        </row>
        <row r="967">
          <cell r="C967">
            <v>67359</v>
          </cell>
        </row>
        <row r="968">
          <cell r="C968">
            <v>67389</v>
          </cell>
        </row>
        <row r="969">
          <cell r="C969">
            <v>67420</v>
          </cell>
        </row>
        <row r="970">
          <cell r="C970">
            <v>67451</v>
          </cell>
        </row>
        <row r="971">
          <cell r="C971">
            <v>67481</v>
          </cell>
        </row>
        <row r="972">
          <cell r="C972">
            <v>67512</v>
          </cell>
        </row>
        <row r="973">
          <cell r="C973">
            <v>67542</v>
          </cell>
        </row>
        <row r="974">
          <cell r="C974">
            <v>67573</v>
          </cell>
        </row>
        <row r="975">
          <cell r="C975">
            <v>67604</v>
          </cell>
        </row>
        <row r="976">
          <cell r="C976">
            <v>67632</v>
          </cell>
        </row>
        <row r="977">
          <cell r="C977">
            <v>67663</v>
          </cell>
        </row>
        <row r="978">
          <cell r="C978">
            <v>67693</v>
          </cell>
        </row>
        <row r="979">
          <cell r="C979">
            <v>67724</v>
          </cell>
        </row>
        <row r="980">
          <cell r="C980">
            <v>67754</v>
          </cell>
        </row>
        <row r="981">
          <cell r="C981">
            <v>67785</v>
          </cell>
        </row>
        <row r="982">
          <cell r="C982">
            <v>67816</v>
          </cell>
        </row>
        <row r="983">
          <cell r="C983">
            <v>67846</v>
          </cell>
        </row>
        <row r="984">
          <cell r="C984">
            <v>67877</v>
          </cell>
        </row>
        <row r="985">
          <cell r="C985">
            <v>67907</v>
          </cell>
        </row>
        <row r="986">
          <cell r="C986">
            <v>67938</v>
          </cell>
        </row>
        <row r="987">
          <cell r="C987">
            <v>67969</v>
          </cell>
        </row>
        <row r="988">
          <cell r="C988">
            <v>67997</v>
          </cell>
        </row>
        <row r="989">
          <cell r="C989">
            <v>68028</v>
          </cell>
        </row>
        <row r="990">
          <cell r="C990">
            <v>68058</v>
          </cell>
        </row>
        <row r="991">
          <cell r="C991">
            <v>68089</v>
          </cell>
        </row>
        <row r="992">
          <cell r="C992">
            <v>68119</v>
          </cell>
        </row>
        <row r="993">
          <cell r="C993">
            <v>68150</v>
          </cell>
        </row>
        <row r="994">
          <cell r="C994">
            <v>68181</v>
          </cell>
        </row>
        <row r="995">
          <cell r="C995">
            <v>68211</v>
          </cell>
        </row>
        <row r="996">
          <cell r="C996">
            <v>68242</v>
          </cell>
        </row>
        <row r="997">
          <cell r="C997">
            <v>68272</v>
          </cell>
        </row>
        <row r="998">
          <cell r="C998">
            <v>68303</v>
          </cell>
        </row>
        <row r="999">
          <cell r="C999">
            <v>68334</v>
          </cell>
        </row>
        <row r="1000">
          <cell r="C1000">
            <v>68362</v>
          </cell>
        </row>
        <row r="1001">
          <cell r="C1001">
            <v>68393</v>
          </cell>
        </row>
        <row r="1002">
          <cell r="C1002">
            <v>68423</v>
          </cell>
        </row>
        <row r="1003">
          <cell r="C1003">
            <v>68454</v>
          </cell>
        </row>
        <row r="1004">
          <cell r="C1004">
            <v>68484</v>
          </cell>
        </row>
        <row r="1005">
          <cell r="C1005">
            <v>68515</v>
          </cell>
        </row>
        <row r="1006">
          <cell r="C1006">
            <v>68546</v>
          </cell>
        </row>
        <row r="1007">
          <cell r="C1007">
            <v>68576</v>
          </cell>
        </row>
        <row r="1008">
          <cell r="C1008">
            <v>68607</v>
          </cell>
        </row>
        <row r="1009">
          <cell r="C1009">
            <v>68637</v>
          </cell>
        </row>
        <row r="1010">
          <cell r="C1010">
            <v>68668</v>
          </cell>
        </row>
        <row r="1011">
          <cell r="C1011">
            <v>68699</v>
          </cell>
        </row>
        <row r="1012">
          <cell r="C1012">
            <v>68728</v>
          </cell>
        </row>
        <row r="1013">
          <cell r="C1013">
            <v>68759</v>
          </cell>
        </row>
        <row r="1014">
          <cell r="C1014">
            <v>68789</v>
          </cell>
        </row>
        <row r="1015">
          <cell r="C1015">
            <v>68820</v>
          </cell>
        </row>
        <row r="1016">
          <cell r="C1016">
            <v>68850</v>
          </cell>
        </row>
        <row r="1017">
          <cell r="C1017">
            <v>68881</v>
          </cell>
        </row>
        <row r="1018">
          <cell r="C1018">
            <v>68912</v>
          </cell>
        </row>
        <row r="1019">
          <cell r="C1019">
            <v>68942</v>
          </cell>
        </row>
        <row r="1020">
          <cell r="C1020">
            <v>68973</v>
          </cell>
        </row>
        <row r="1021">
          <cell r="C1021">
            <v>69003</v>
          </cell>
        </row>
        <row r="1022">
          <cell r="C1022">
            <v>69034</v>
          </cell>
        </row>
        <row r="1023">
          <cell r="C1023">
            <v>69065</v>
          </cell>
        </row>
        <row r="1024">
          <cell r="C1024">
            <v>69093</v>
          </cell>
        </row>
        <row r="1025">
          <cell r="C1025">
            <v>69124</v>
          </cell>
        </row>
        <row r="1026">
          <cell r="C1026">
            <v>69154</v>
          </cell>
        </row>
        <row r="1027">
          <cell r="C1027">
            <v>69185</v>
          </cell>
        </row>
        <row r="1028">
          <cell r="C1028">
            <v>69215</v>
          </cell>
        </row>
        <row r="1029">
          <cell r="C1029">
            <v>69246</v>
          </cell>
        </row>
        <row r="1030">
          <cell r="C1030">
            <v>69277</v>
          </cell>
        </row>
        <row r="1031">
          <cell r="C1031">
            <v>69307</v>
          </cell>
        </row>
        <row r="1032">
          <cell r="C1032">
            <v>69338</v>
          </cell>
        </row>
        <row r="1033">
          <cell r="C1033">
            <v>69368</v>
          </cell>
        </row>
        <row r="1034">
          <cell r="C1034">
            <v>69399</v>
          </cell>
        </row>
        <row r="1035">
          <cell r="C1035">
            <v>69430</v>
          </cell>
        </row>
        <row r="1036">
          <cell r="C1036">
            <v>69458</v>
          </cell>
        </row>
        <row r="1037">
          <cell r="C1037">
            <v>69489</v>
          </cell>
        </row>
        <row r="1038">
          <cell r="C1038">
            <v>69519</v>
          </cell>
        </row>
        <row r="1039">
          <cell r="C1039">
            <v>69550</v>
          </cell>
        </row>
        <row r="1040">
          <cell r="C1040">
            <v>69580</v>
          </cell>
        </row>
        <row r="1041">
          <cell r="C1041">
            <v>69611</v>
          </cell>
        </row>
        <row r="1042">
          <cell r="C1042">
            <v>69642</v>
          </cell>
        </row>
        <row r="1043">
          <cell r="C1043">
            <v>69672</v>
          </cell>
        </row>
        <row r="1044">
          <cell r="C1044">
            <v>69703</v>
          </cell>
        </row>
        <row r="1045">
          <cell r="C1045">
            <v>69733</v>
          </cell>
        </row>
        <row r="1046">
          <cell r="C1046">
            <v>69764</v>
          </cell>
        </row>
        <row r="1047">
          <cell r="C1047">
            <v>69795</v>
          </cell>
        </row>
        <row r="1048">
          <cell r="C1048">
            <v>69823</v>
          </cell>
        </row>
        <row r="1049">
          <cell r="C1049">
            <v>69854</v>
          </cell>
        </row>
        <row r="1050">
          <cell r="C1050">
            <v>69884</v>
          </cell>
        </row>
        <row r="1051">
          <cell r="C1051">
            <v>69915</v>
          </cell>
        </row>
        <row r="1052">
          <cell r="C1052">
            <v>69945</v>
          </cell>
        </row>
        <row r="1053">
          <cell r="C1053">
            <v>69976</v>
          </cell>
        </row>
        <row r="1054">
          <cell r="C1054">
            <v>70007</v>
          </cell>
        </row>
        <row r="1055">
          <cell r="C1055">
            <v>70037</v>
          </cell>
        </row>
        <row r="1056">
          <cell r="C1056">
            <v>70068</v>
          </cell>
        </row>
        <row r="1057">
          <cell r="C1057">
            <v>70098</v>
          </cell>
        </row>
        <row r="1058">
          <cell r="C1058">
            <v>70129</v>
          </cell>
        </row>
        <row r="1059">
          <cell r="C1059">
            <v>70160</v>
          </cell>
        </row>
        <row r="1060">
          <cell r="C1060">
            <v>70189</v>
          </cell>
        </row>
        <row r="1061">
          <cell r="C1061">
            <v>70220</v>
          </cell>
        </row>
        <row r="1062">
          <cell r="C1062">
            <v>70250</v>
          </cell>
        </row>
        <row r="1063">
          <cell r="C1063">
            <v>70281</v>
          </cell>
        </row>
        <row r="1064">
          <cell r="C1064">
            <v>70311</v>
          </cell>
        </row>
        <row r="1065">
          <cell r="C1065">
            <v>70342</v>
          </cell>
        </row>
        <row r="1066">
          <cell r="C1066">
            <v>70373</v>
          </cell>
        </row>
        <row r="1067">
          <cell r="C1067">
            <v>70403</v>
          </cell>
        </row>
        <row r="1068">
          <cell r="C1068">
            <v>70434</v>
          </cell>
        </row>
        <row r="1069">
          <cell r="C1069">
            <v>70464</v>
          </cell>
        </row>
        <row r="1070">
          <cell r="C1070">
            <v>70495</v>
          </cell>
        </row>
        <row r="1071">
          <cell r="C1071">
            <v>70526</v>
          </cell>
        </row>
        <row r="1072">
          <cell r="C1072">
            <v>70554</v>
          </cell>
        </row>
        <row r="1073">
          <cell r="C1073">
            <v>70585</v>
          </cell>
        </row>
        <row r="1074">
          <cell r="C1074">
            <v>70615</v>
          </cell>
        </row>
        <row r="1075">
          <cell r="C1075">
            <v>70646</v>
          </cell>
        </row>
        <row r="1076">
          <cell r="C1076">
            <v>70676</v>
          </cell>
        </row>
        <row r="1077">
          <cell r="C1077">
            <v>70707</v>
          </cell>
        </row>
        <row r="1078">
          <cell r="C1078">
            <v>70738</v>
          </cell>
        </row>
        <row r="1079">
          <cell r="C1079">
            <v>70768</v>
          </cell>
        </row>
        <row r="1080">
          <cell r="C1080">
            <v>70799</v>
          </cell>
        </row>
        <row r="1081">
          <cell r="C1081">
            <v>70829</v>
          </cell>
        </row>
        <row r="1082">
          <cell r="C1082">
            <v>70860</v>
          </cell>
        </row>
        <row r="1083">
          <cell r="C1083">
            <v>70891</v>
          </cell>
        </row>
        <row r="1084">
          <cell r="C1084">
            <v>70919</v>
          </cell>
        </row>
        <row r="1085">
          <cell r="C1085">
            <v>70950</v>
          </cell>
        </row>
        <row r="1086">
          <cell r="C1086">
            <v>70980</v>
          </cell>
        </row>
        <row r="1087">
          <cell r="C1087">
            <v>71011</v>
          </cell>
        </row>
        <row r="1088">
          <cell r="C1088">
            <v>71041</v>
          </cell>
        </row>
        <row r="1089">
          <cell r="C1089">
            <v>71072</v>
          </cell>
        </row>
        <row r="1090">
          <cell r="C1090">
            <v>71103</v>
          </cell>
        </row>
        <row r="1091">
          <cell r="C1091">
            <v>71133</v>
          </cell>
        </row>
        <row r="1092">
          <cell r="C1092">
            <v>71164</v>
          </cell>
        </row>
        <row r="1093">
          <cell r="C1093">
            <v>71194</v>
          </cell>
        </row>
        <row r="1094">
          <cell r="C1094">
            <v>71225</v>
          </cell>
        </row>
        <row r="1095">
          <cell r="C1095">
            <v>71256</v>
          </cell>
        </row>
        <row r="1096">
          <cell r="C1096">
            <v>71284</v>
          </cell>
        </row>
        <row r="1097">
          <cell r="C1097">
            <v>71315</v>
          </cell>
        </row>
        <row r="1098">
          <cell r="C1098">
            <v>71345</v>
          </cell>
        </row>
        <row r="1099">
          <cell r="C1099">
            <v>71376</v>
          </cell>
        </row>
        <row r="1100">
          <cell r="C1100">
            <v>71406</v>
          </cell>
        </row>
        <row r="1101">
          <cell r="C1101">
            <v>71437</v>
          </cell>
        </row>
        <row r="1102">
          <cell r="C1102">
            <v>71468</v>
          </cell>
        </row>
        <row r="1103">
          <cell r="C1103">
            <v>71498</v>
          </cell>
        </row>
        <row r="1104">
          <cell r="C1104">
            <v>71529</v>
          </cell>
        </row>
        <row r="1105">
          <cell r="C1105">
            <v>71559</v>
          </cell>
        </row>
        <row r="1106">
          <cell r="C1106">
            <v>71590</v>
          </cell>
        </row>
        <row r="1107">
          <cell r="C1107">
            <v>71621</v>
          </cell>
        </row>
        <row r="1108">
          <cell r="C1108">
            <v>71650</v>
          </cell>
        </row>
        <row r="1109">
          <cell r="C1109">
            <v>71681</v>
          </cell>
        </row>
        <row r="1110">
          <cell r="C1110">
            <v>71711</v>
          </cell>
        </row>
        <row r="1111">
          <cell r="C1111">
            <v>71742</v>
          </cell>
        </row>
        <row r="1112">
          <cell r="C1112">
            <v>71772</v>
          </cell>
        </row>
        <row r="1113">
          <cell r="C1113">
            <v>71803</v>
          </cell>
        </row>
        <row r="1114">
          <cell r="C1114">
            <v>71834</v>
          </cell>
        </row>
        <row r="1115">
          <cell r="C1115">
            <v>71864</v>
          </cell>
        </row>
        <row r="1116">
          <cell r="C1116">
            <v>71895</v>
          </cell>
        </row>
        <row r="1117">
          <cell r="C1117">
            <v>71925</v>
          </cell>
        </row>
        <row r="1118">
          <cell r="C1118">
            <v>71956</v>
          </cell>
        </row>
        <row r="1119">
          <cell r="C1119">
            <v>71987</v>
          </cell>
        </row>
        <row r="1120">
          <cell r="C1120">
            <v>72015</v>
          </cell>
        </row>
        <row r="1121">
          <cell r="C1121">
            <v>72046</v>
          </cell>
        </row>
        <row r="1122">
          <cell r="C1122">
            <v>72076</v>
          </cell>
        </row>
        <row r="1123">
          <cell r="C1123">
            <v>72107</v>
          </cell>
        </row>
        <row r="1124">
          <cell r="C1124">
            <v>72137</v>
          </cell>
        </row>
        <row r="1125">
          <cell r="C1125">
            <v>72168</v>
          </cell>
        </row>
        <row r="1126">
          <cell r="C1126">
            <v>72199</v>
          </cell>
        </row>
        <row r="1127">
          <cell r="C1127">
            <v>72229</v>
          </cell>
        </row>
        <row r="1128">
          <cell r="C1128">
            <v>72260</v>
          </cell>
        </row>
        <row r="1129">
          <cell r="C1129">
            <v>72290</v>
          </cell>
        </row>
        <row r="1130">
          <cell r="C1130">
            <v>72321</v>
          </cell>
        </row>
        <row r="1131">
          <cell r="C1131">
            <v>72352</v>
          </cell>
        </row>
        <row r="1132">
          <cell r="C1132">
            <v>72380</v>
          </cell>
        </row>
        <row r="1133">
          <cell r="C1133">
            <v>72411</v>
          </cell>
        </row>
        <row r="1134">
          <cell r="C1134">
            <v>72441</v>
          </cell>
        </row>
        <row r="1135">
          <cell r="C1135">
            <v>72472</v>
          </cell>
        </row>
        <row r="1136">
          <cell r="C1136">
            <v>72502</v>
          </cell>
        </row>
        <row r="1137">
          <cell r="C1137">
            <v>72533</v>
          </cell>
        </row>
        <row r="1138">
          <cell r="C1138">
            <v>72564</v>
          </cell>
        </row>
        <row r="1139">
          <cell r="C1139">
            <v>72594</v>
          </cell>
        </row>
        <row r="1140">
          <cell r="C1140">
            <v>72625</v>
          </cell>
        </row>
        <row r="1141">
          <cell r="C1141">
            <v>72655</v>
          </cell>
        </row>
        <row r="1142">
          <cell r="C1142">
            <v>72686</v>
          </cell>
        </row>
        <row r="1143">
          <cell r="C1143">
            <v>72717</v>
          </cell>
        </row>
        <row r="1144">
          <cell r="C1144">
            <v>72745</v>
          </cell>
        </row>
        <row r="1145">
          <cell r="C1145">
            <v>72776</v>
          </cell>
        </row>
        <row r="1146">
          <cell r="C1146">
            <v>72806</v>
          </cell>
        </row>
        <row r="1147">
          <cell r="C1147">
            <v>72837</v>
          </cell>
        </row>
        <row r="1148">
          <cell r="C1148">
            <v>72867</v>
          </cell>
        </row>
        <row r="1149">
          <cell r="C1149">
            <v>72898</v>
          </cell>
        </row>
        <row r="1150">
          <cell r="C1150">
            <v>72929</v>
          </cell>
        </row>
        <row r="1151">
          <cell r="C1151">
            <v>72959</v>
          </cell>
        </row>
        <row r="1152">
          <cell r="C1152">
            <v>72990</v>
          </cell>
        </row>
        <row r="1153">
          <cell r="C1153">
            <v>73020</v>
          </cell>
        </row>
        <row r="1154">
          <cell r="C1154">
            <v>73051</v>
          </cell>
        </row>
        <row r="1155">
          <cell r="C1155">
            <v>73082</v>
          </cell>
        </row>
        <row r="1156">
          <cell r="C1156">
            <v>73110</v>
          </cell>
        </row>
        <row r="1157">
          <cell r="C1157">
            <v>73141</v>
          </cell>
        </row>
        <row r="1158">
          <cell r="C1158">
            <v>73171</v>
          </cell>
        </row>
        <row r="1159">
          <cell r="C1159">
            <v>73202</v>
          </cell>
        </row>
        <row r="1160">
          <cell r="C1160">
            <v>73232</v>
          </cell>
        </row>
        <row r="1161">
          <cell r="C1161">
            <v>73263</v>
          </cell>
        </row>
        <row r="1162">
          <cell r="C1162">
            <v>73294</v>
          </cell>
        </row>
        <row r="1163">
          <cell r="C1163">
            <v>73324</v>
          </cell>
        </row>
        <row r="1164">
          <cell r="C1164">
            <v>73355</v>
          </cell>
        </row>
        <row r="1165">
          <cell r="C1165">
            <v>73385</v>
          </cell>
        </row>
        <row r="1166">
          <cell r="C1166">
            <v>73416</v>
          </cell>
        </row>
        <row r="1167">
          <cell r="C1167">
            <v>73447</v>
          </cell>
        </row>
        <row r="1168">
          <cell r="C1168">
            <v>73475</v>
          </cell>
        </row>
        <row r="1169">
          <cell r="C1169">
            <v>73506</v>
          </cell>
        </row>
        <row r="1170">
          <cell r="C1170">
            <v>73536</v>
          </cell>
        </row>
        <row r="1171">
          <cell r="C1171">
            <v>73567</v>
          </cell>
        </row>
        <row r="1172">
          <cell r="C1172">
            <v>73597</v>
          </cell>
        </row>
        <row r="1173">
          <cell r="C1173">
            <v>73628</v>
          </cell>
        </row>
        <row r="1174">
          <cell r="C1174">
            <v>73659</v>
          </cell>
        </row>
        <row r="1175">
          <cell r="C1175">
            <v>73689</v>
          </cell>
        </row>
        <row r="1176">
          <cell r="C1176">
            <v>73720</v>
          </cell>
        </row>
        <row r="1177">
          <cell r="C1177">
            <v>73750</v>
          </cell>
        </row>
        <row r="1178">
          <cell r="C1178">
            <v>73781</v>
          </cell>
        </row>
        <row r="1179">
          <cell r="C1179">
            <v>73812</v>
          </cell>
        </row>
        <row r="1180">
          <cell r="C1180">
            <v>73840</v>
          </cell>
        </row>
        <row r="1181">
          <cell r="C1181">
            <v>73871</v>
          </cell>
        </row>
        <row r="1182">
          <cell r="C1182">
            <v>73901</v>
          </cell>
        </row>
        <row r="1183">
          <cell r="C1183">
            <v>73932</v>
          </cell>
        </row>
        <row r="1184">
          <cell r="C1184">
            <v>73962</v>
          </cell>
        </row>
        <row r="1185">
          <cell r="C1185">
            <v>73993</v>
          </cell>
        </row>
        <row r="1186">
          <cell r="C1186">
            <v>74024</v>
          </cell>
        </row>
        <row r="1187">
          <cell r="C1187">
            <v>74054</v>
          </cell>
        </row>
        <row r="1188">
          <cell r="C1188">
            <v>74085</v>
          </cell>
        </row>
        <row r="1189">
          <cell r="C1189">
            <v>74115</v>
          </cell>
        </row>
        <row r="1190">
          <cell r="C1190">
            <v>74146</v>
          </cell>
        </row>
        <row r="1191">
          <cell r="C1191">
            <v>74177</v>
          </cell>
        </row>
        <row r="1192">
          <cell r="C1192">
            <v>74205</v>
          </cell>
        </row>
        <row r="1193">
          <cell r="C1193">
            <v>74236</v>
          </cell>
        </row>
        <row r="1194">
          <cell r="C1194">
            <v>74266</v>
          </cell>
        </row>
        <row r="1195">
          <cell r="C1195">
            <v>74297</v>
          </cell>
        </row>
        <row r="1196">
          <cell r="C1196">
            <v>74327</v>
          </cell>
        </row>
        <row r="1197">
          <cell r="C1197">
            <v>74358</v>
          </cell>
        </row>
        <row r="1198">
          <cell r="C1198">
            <v>74389</v>
          </cell>
        </row>
        <row r="1199">
          <cell r="C1199">
            <v>74419</v>
          </cell>
        </row>
        <row r="1200">
          <cell r="C1200">
            <v>74450</v>
          </cell>
        </row>
        <row r="1201">
          <cell r="C1201">
            <v>74480</v>
          </cell>
        </row>
        <row r="1202">
          <cell r="C1202">
            <v>74511</v>
          </cell>
        </row>
        <row r="1203">
          <cell r="C1203">
            <v>74542</v>
          </cell>
        </row>
        <row r="1204">
          <cell r="C1204">
            <v>74571</v>
          </cell>
        </row>
        <row r="1205">
          <cell r="C1205">
            <v>74602</v>
          </cell>
        </row>
        <row r="1206">
          <cell r="C1206">
            <v>74632</v>
          </cell>
        </row>
        <row r="1207">
          <cell r="C1207">
            <v>74663</v>
          </cell>
        </row>
        <row r="1208">
          <cell r="C1208">
            <v>74693</v>
          </cell>
        </row>
        <row r="1209">
          <cell r="C1209">
            <v>74724</v>
          </cell>
        </row>
        <row r="1210">
          <cell r="C1210">
            <v>74755</v>
          </cell>
        </row>
        <row r="1211">
          <cell r="C1211">
            <v>74785</v>
          </cell>
        </row>
        <row r="1212">
          <cell r="C1212">
            <v>74816</v>
          </cell>
        </row>
        <row r="1213">
          <cell r="C1213">
            <v>74846</v>
          </cell>
        </row>
        <row r="1214">
          <cell r="C1214">
            <v>74877</v>
          </cell>
        </row>
        <row r="1215">
          <cell r="C1215">
            <v>74908</v>
          </cell>
        </row>
        <row r="1216">
          <cell r="C1216">
            <v>74936</v>
          </cell>
        </row>
        <row r="1217">
          <cell r="C1217">
            <v>74967</v>
          </cell>
        </row>
        <row r="1218">
          <cell r="C1218">
            <v>74997</v>
          </cell>
        </row>
        <row r="1219">
          <cell r="C1219">
            <v>75028</v>
          </cell>
        </row>
        <row r="1220">
          <cell r="C1220">
            <v>75058</v>
          </cell>
        </row>
        <row r="1221">
          <cell r="C1221">
            <v>75089</v>
          </cell>
        </row>
        <row r="1222">
          <cell r="C1222">
            <v>75120</v>
          </cell>
        </row>
        <row r="1223">
          <cell r="C1223">
            <v>75150</v>
          </cell>
        </row>
        <row r="1224">
          <cell r="C1224">
            <v>75181</v>
          </cell>
        </row>
        <row r="1225">
          <cell r="C1225">
            <v>75211</v>
          </cell>
        </row>
        <row r="1226">
          <cell r="C1226">
            <v>75242</v>
          </cell>
        </row>
        <row r="1227">
          <cell r="C1227">
            <v>75273</v>
          </cell>
        </row>
        <row r="1228">
          <cell r="C1228">
            <v>75301</v>
          </cell>
        </row>
        <row r="1229">
          <cell r="C1229">
            <v>75332</v>
          </cell>
        </row>
        <row r="1230">
          <cell r="C1230">
            <v>75362</v>
          </cell>
        </row>
        <row r="1231">
          <cell r="C1231">
            <v>75393</v>
          </cell>
        </row>
        <row r="1232">
          <cell r="C1232">
            <v>75423</v>
          </cell>
        </row>
        <row r="1233">
          <cell r="C1233">
            <v>75454</v>
          </cell>
        </row>
        <row r="1234">
          <cell r="C1234">
            <v>75485</v>
          </cell>
        </row>
        <row r="1235">
          <cell r="C1235">
            <v>75515</v>
          </cell>
        </row>
        <row r="1236">
          <cell r="C1236">
            <v>75546</v>
          </cell>
        </row>
        <row r="1237">
          <cell r="C1237">
            <v>75576</v>
          </cell>
        </row>
        <row r="1238">
          <cell r="C1238">
            <v>75607</v>
          </cell>
        </row>
        <row r="1239">
          <cell r="C1239">
            <v>75638</v>
          </cell>
        </row>
        <row r="1240">
          <cell r="C1240">
            <v>75666</v>
          </cell>
        </row>
        <row r="1241">
          <cell r="C1241">
            <v>75697</v>
          </cell>
        </row>
        <row r="1242">
          <cell r="C1242">
            <v>75727</v>
          </cell>
        </row>
        <row r="1243">
          <cell r="C1243">
            <v>75758</v>
          </cell>
        </row>
        <row r="1244">
          <cell r="C1244">
            <v>75788</v>
          </cell>
        </row>
        <row r="1245">
          <cell r="C1245">
            <v>75819</v>
          </cell>
        </row>
        <row r="1246">
          <cell r="C1246">
            <v>75850</v>
          </cell>
        </row>
        <row r="1247">
          <cell r="C1247">
            <v>75880</v>
          </cell>
        </row>
        <row r="1248">
          <cell r="C1248">
            <v>75911</v>
          </cell>
        </row>
        <row r="1249">
          <cell r="C1249">
            <v>75941</v>
          </cell>
        </row>
        <row r="1250">
          <cell r="C1250">
            <v>75972</v>
          </cell>
        </row>
        <row r="1251">
          <cell r="C1251">
            <v>76003</v>
          </cell>
        </row>
        <row r="1252">
          <cell r="C1252">
            <v>76032</v>
          </cell>
        </row>
        <row r="1253">
          <cell r="C1253">
            <v>76063</v>
          </cell>
        </row>
        <row r="1254">
          <cell r="C1254">
            <v>76093</v>
          </cell>
        </row>
        <row r="1255">
          <cell r="C1255">
            <v>76124</v>
          </cell>
        </row>
        <row r="1256">
          <cell r="C1256">
            <v>76154</v>
          </cell>
        </row>
        <row r="1257">
          <cell r="C1257">
            <v>76185</v>
          </cell>
        </row>
        <row r="1258">
          <cell r="C1258">
            <v>76216</v>
          </cell>
        </row>
        <row r="1259">
          <cell r="C1259">
            <v>76246</v>
          </cell>
        </row>
        <row r="1260">
          <cell r="C1260">
            <v>76277</v>
          </cell>
        </row>
        <row r="1261">
          <cell r="C1261">
            <v>76307</v>
          </cell>
        </row>
        <row r="1262">
          <cell r="C1262">
            <v>76338</v>
          </cell>
        </row>
        <row r="1263">
          <cell r="C1263">
            <v>76369</v>
          </cell>
        </row>
        <row r="1264">
          <cell r="C1264">
            <v>76397</v>
          </cell>
        </row>
        <row r="1265">
          <cell r="C1265">
            <v>76428</v>
          </cell>
        </row>
        <row r="1266">
          <cell r="C1266">
            <v>76458</v>
          </cell>
        </row>
        <row r="1267">
          <cell r="C1267">
            <v>76489</v>
          </cell>
        </row>
        <row r="1268">
          <cell r="C1268">
            <v>76519</v>
          </cell>
        </row>
        <row r="1269">
          <cell r="C1269">
            <v>76550</v>
          </cell>
        </row>
        <row r="1270">
          <cell r="C1270">
            <v>76581</v>
          </cell>
        </row>
        <row r="1271">
          <cell r="C1271">
            <v>76611</v>
          </cell>
        </row>
        <row r="1272">
          <cell r="C1272">
            <v>76642</v>
          </cell>
        </row>
        <row r="1273">
          <cell r="C1273">
            <v>76672</v>
          </cell>
        </row>
        <row r="1274">
          <cell r="C1274">
            <v>76703</v>
          </cell>
        </row>
        <row r="1275">
          <cell r="C1275">
            <v>76734</v>
          </cell>
        </row>
        <row r="1276">
          <cell r="C1276">
            <v>76762</v>
          </cell>
        </row>
        <row r="1277">
          <cell r="C1277">
            <v>76793</v>
          </cell>
        </row>
        <row r="1278">
          <cell r="C1278">
            <v>76823</v>
          </cell>
        </row>
        <row r="1279">
          <cell r="C1279">
            <v>76854</v>
          </cell>
        </row>
        <row r="1280">
          <cell r="C1280">
            <v>76884</v>
          </cell>
        </row>
        <row r="1281">
          <cell r="C1281">
            <v>76915</v>
          </cell>
        </row>
        <row r="1282">
          <cell r="C1282">
            <v>76946</v>
          </cell>
        </row>
        <row r="1283">
          <cell r="C1283">
            <v>76976</v>
          </cell>
        </row>
        <row r="1284">
          <cell r="C1284">
            <v>77007</v>
          </cell>
        </row>
        <row r="1285">
          <cell r="C1285">
            <v>77037</v>
          </cell>
        </row>
        <row r="1286">
          <cell r="C1286">
            <v>77068</v>
          </cell>
        </row>
        <row r="1287">
          <cell r="C1287">
            <v>77099</v>
          </cell>
        </row>
        <row r="1288">
          <cell r="C1288">
            <v>77127</v>
          </cell>
        </row>
        <row r="1289">
          <cell r="C1289">
            <v>77158</v>
          </cell>
        </row>
        <row r="1290">
          <cell r="C1290">
            <v>77188</v>
          </cell>
        </row>
        <row r="1291">
          <cell r="C1291">
            <v>77219</v>
          </cell>
        </row>
        <row r="1292">
          <cell r="C1292">
            <v>77249</v>
          </cell>
        </row>
        <row r="1293">
          <cell r="C1293">
            <v>77280</v>
          </cell>
        </row>
        <row r="1294">
          <cell r="C1294">
            <v>77311</v>
          </cell>
        </row>
        <row r="1295">
          <cell r="C1295">
            <v>77341</v>
          </cell>
        </row>
        <row r="1296">
          <cell r="C1296">
            <v>77372</v>
          </cell>
        </row>
        <row r="1297">
          <cell r="C1297">
            <v>77402</v>
          </cell>
        </row>
        <row r="1298">
          <cell r="C1298">
            <v>77433</v>
          </cell>
        </row>
        <row r="1299">
          <cell r="C1299">
            <v>77464</v>
          </cell>
        </row>
        <row r="1300">
          <cell r="C1300">
            <v>77493</v>
          </cell>
        </row>
        <row r="1301">
          <cell r="C1301">
            <v>77524</v>
          </cell>
        </row>
        <row r="1302">
          <cell r="C1302">
            <v>77554</v>
          </cell>
        </row>
        <row r="1303">
          <cell r="C1303">
            <v>77585</v>
          </cell>
        </row>
        <row r="1304">
          <cell r="C1304">
            <v>77615</v>
          </cell>
        </row>
        <row r="1305">
          <cell r="C1305">
            <v>77646</v>
          </cell>
        </row>
        <row r="1306">
          <cell r="C1306">
            <v>77677</v>
          </cell>
        </row>
        <row r="1307">
          <cell r="C1307">
            <v>77707</v>
          </cell>
        </row>
        <row r="1308">
          <cell r="C1308">
            <v>77738</v>
          </cell>
        </row>
        <row r="1309">
          <cell r="C1309">
            <v>77768</v>
          </cell>
        </row>
        <row r="1310">
          <cell r="C1310">
            <v>77799</v>
          </cell>
        </row>
        <row r="1311">
          <cell r="C1311">
            <v>77830</v>
          </cell>
        </row>
        <row r="1312">
          <cell r="C1312">
            <v>77858</v>
          </cell>
        </row>
        <row r="1313">
          <cell r="C1313">
            <v>77889</v>
          </cell>
        </row>
        <row r="1314">
          <cell r="C1314">
            <v>77919</v>
          </cell>
        </row>
        <row r="1315">
          <cell r="C1315">
            <v>77950</v>
          </cell>
        </row>
        <row r="1316">
          <cell r="C1316">
            <v>77980</v>
          </cell>
        </row>
        <row r="1317">
          <cell r="C1317">
            <v>78011</v>
          </cell>
        </row>
        <row r="1318">
          <cell r="C1318">
            <v>78042</v>
          </cell>
        </row>
        <row r="1319">
          <cell r="C1319">
            <v>78072</v>
          </cell>
        </row>
        <row r="1320">
          <cell r="C1320">
            <v>78103</v>
          </cell>
        </row>
        <row r="1321">
          <cell r="C1321">
            <v>78133</v>
          </cell>
        </row>
        <row r="1322">
          <cell r="C1322">
            <v>78164</v>
          </cell>
        </row>
        <row r="1323">
          <cell r="C1323">
            <v>78195</v>
          </cell>
        </row>
        <row r="1324">
          <cell r="C1324">
            <v>78223</v>
          </cell>
        </row>
        <row r="1325">
          <cell r="C1325">
            <v>78254</v>
          </cell>
        </row>
        <row r="1326">
          <cell r="C1326">
            <v>78284</v>
          </cell>
        </row>
        <row r="1327">
          <cell r="C1327">
            <v>78315</v>
          </cell>
        </row>
        <row r="1328">
          <cell r="C1328">
            <v>78345</v>
          </cell>
        </row>
        <row r="1329">
          <cell r="C1329">
            <v>78376</v>
          </cell>
        </row>
        <row r="1330">
          <cell r="C1330">
            <v>78407</v>
          </cell>
        </row>
        <row r="1331">
          <cell r="C1331">
            <v>78437</v>
          </cell>
        </row>
        <row r="1332">
          <cell r="C1332">
            <v>78468</v>
          </cell>
        </row>
        <row r="1333">
          <cell r="C1333">
            <v>78498</v>
          </cell>
        </row>
        <row r="1334">
          <cell r="C1334">
            <v>78529</v>
          </cell>
        </row>
        <row r="1335">
          <cell r="C1335">
            <v>78560</v>
          </cell>
        </row>
        <row r="1336">
          <cell r="C1336">
            <v>78588</v>
          </cell>
        </row>
        <row r="1337">
          <cell r="C1337">
            <v>78619</v>
          </cell>
        </row>
        <row r="1338">
          <cell r="C1338">
            <v>78649</v>
          </cell>
        </row>
        <row r="1339">
          <cell r="C1339">
            <v>78680</v>
          </cell>
        </row>
        <row r="1340">
          <cell r="C1340">
            <v>78710</v>
          </cell>
        </row>
        <row r="1341">
          <cell r="C1341">
            <v>78741</v>
          </cell>
        </row>
        <row r="1342">
          <cell r="C1342">
            <v>78772</v>
          </cell>
        </row>
        <row r="1343">
          <cell r="C1343">
            <v>78802</v>
          </cell>
        </row>
        <row r="1344">
          <cell r="C1344">
            <v>78833</v>
          </cell>
        </row>
        <row r="1345">
          <cell r="C1345">
            <v>78863</v>
          </cell>
        </row>
        <row r="1346">
          <cell r="C1346">
            <v>78894</v>
          </cell>
        </row>
        <row r="1347">
          <cell r="C1347">
            <v>78925</v>
          </cell>
        </row>
        <row r="1348">
          <cell r="C1348">
            <v>78954</v>
          </cell>
        </row>
        <row r="1349">
          <cell r="C1349">
            <v>78985</v>
          </cell>
        </row>
        <row r="1350">
          <cell r="C1350">
            <v>79015</v>
          </cell>
        </row>
        <row r="1351">
          <cell r="C1351">
            <v>79046</v>
          </cell>
        </row>
        <row r="1352">
          <cell r="C1352">
            <v>79076</v>
          </cell>
        </row>
        <row r="1353">
          <cell r="C1353">
            <v>79107</v>
          </cell>
        </row>
        <row r="1354">
          <cell r="C1354">
            <v>79138</v>
          </cell>
        </row>
        <row r="1355">
          <cell r="C1355">
            <v>79168</v>
          </cell>
        </row>
        <row r="1356">
          <cell r="C1356">
            <v>79199</v>
          </cell>
        </row>
        <row r="1357">
          <cell r="C1357">
            <v>79229</v>
          </cell>
        </row>
        <row r="1358">
          <cell r="C1358">
            <v>79260</v>
          </cell>
        </row>
        <row r="1359">
          <cell r="C1359">
            <v>79291</v>
          </cell>
        </row>
        <row r="1360">
          <cell r="C1360">
            <v>79319</v>
          </cell>
        </row>
        <row r="1361">
          <cell r="C1361">
            <v>79350</v>
          </cell>
        </row>
        <row r="1362">
          <cell r="C1362">
            <v>79380</v>
          </cell>
        </row>
        <row r="1363">
          <cell r="C1363">
            <v>79411</v>
          </cell>
        </row>
        <row r="1364">
          <cell r="C1364">
            <v>79441</v>
          </cell>
        </row>
        <row r="1365">
          <cell r="C1365">
            <v>79472</v>
          </cell>
        </row>
        <row r="1366">
          <cell r="C1366">
            <v>79503</v>
          </cell>
        </row>
        <row r="1367">
          <cell r="C1367">
            <v>79533</v>
          </cell>
        </row>
        <row r="1368">
          <cell r="C1368">
            <v>79564</v>
          </cell>
        </row>
        <row r="1369">
          <cell r="C1369">
            <v>79594</v>
          </cell>
        </row>
        <row r="1370">
          <cell r="C1370">
            <v>79625</v>
          </cell>
        </row>
        <row r="1371">
          <cell r="C1371">
            <v>79656</v>
          </cell>
        </row>
        <row r="1372">
          <cell r="C1372">
            <v>79684</v>
          </cell>
        </row>
        <row r="1373">
          <cell r="C1373">
            <v>79715</v>
          </cell>
        </row>
        <row r="1374">
          <cell r="C1374">
            <v>79745</v>
          </cell>
        </row>
        <row r="1375">
          <cell r="C1375">
            <v>79776</v>
          </cell>
        </row>
        <row r="1376">
          <cell r="C1376">
            <v>79806</v>
          </cell>
        </row>
        <row r="1377">
          <cell r="C1377">
            <v>79837</v>
          </cell>
        </row>
        <row r="1378">
          <cell r="C1378">
            <v>79868</v>
          </cell>
        </row>
        <row r="1379">
          <cell r="C1379">
            <v>79898</v>
          </cell>
        </row>
        <row r="1380">
          <cell r="C1380">
            <v>79929</v>
          </cell>
        </row>
        <row r="1381">
          <cell r="C1381">
            <v>79959</v>
          </cell>
        </row>
        <row r="1382">
          <cell r="C1382">
            <v>79990</v>
          </cell>
        </row>
        <row r="1383">
          <cell r="C1383">
            <v>80021</v>
          </cell>
        </row>
        <row r="1384">
          <cell r="C1384">
            <v>80049</v>
          </cell>
        </row>
        <row r="1385">
          <cell r="C1385">
            <v>80080</v>
          </cell>
        </row>
        <row r="1386">
          <cell r="C1386">
            <v>80110</v>
          </cell>
        </row>
        <row r="1387">
          <cell r="C1387">
            <v>80141</v>
          </cell>
        </row>
        <row r="1388">
          <cell r="C1388">
            <v>80171</v>
          </cell>
        </row>
        <row r="1389">
          <cell r="C1389">
            <v>80202</v>
          </cell>
        </row>
        <row r="1390">
          <cell r="C1390">
            <v>80233</v>
          </cell>
        </row>
        <row r="1391">
          <cell r="C1391">
            <v>80263</v>
          </cell>
        </row>
        <row r="1392">
          <cell r="C1392">
            <v>80294</v>
          </cell>
        </row>
        <row r="1393">
          <cell r="C1393">
            <v>80324</v>
          </cell>
        </row>
        <row r="1394">
          <cell r="C1394">
            <v>80355</v>
          </cell>
        </row>
        <row r="1395">
          <cell r="C1395">
            <v>80386</v>
          </cell>
        </row>
        <row r="1396">
          <cell r="C1396">
            <v>80415</v>
          </cell>
        </row>
        <row r="1397">
          <cell r="C1397">
            <v>80446</v>
          </cell>
        </row>
        <row r="1398">
          <cell r="C1398">
            <v>80476</v>
          </cell>
        </row>
        <row r="1399">
          <cell r="C1399">
            <v>80507</v>
          </cell>
        </row>
        <row r="1400">
          <cell r="C1400">
            <v>80537</v>
          </cell>
        </row>
        <row r="1401">
          <cell r="C1401">
            <v>80568</v>
          </cell>
        </row>
        <row r="1402">
          <cell r="C1402">
            <v>80599</v>
          </cell>
        </row>
        <row r="1403">
          <cell r="C1403">
            <v>80629</v>
          </cell>
        </row>
        <row r="1404">
          <cell r="C1404">
            <v>80660</v>
          </cell>
        </row>
        <row r="1405">
          <cell r="C1405">
            <v>80690</v>
          </cell>
        </row>
        <row r="1406">
          <cell r="C1406">
            <v>80721</v>
          </cell>
        </row>
        <row r="1407">
          <cell r="C1407">
            <v>80752</v>
          </cell>
        </row>
        <row r="1408">
          <cell r="C1408">
            <v>80780</v>
          </cell>
        </row>
        <row r="1409">
          <cell r="C1409">
            <v>80811</v>
          </cell>
        </row>
        <row r="1410">
          <cell r="C1410">
            <v>80841</v>
          </cell>
        </row>
        <row r="1411">
          <cell r="C1411">
            <v>80872</v>
          </cell>
        </row>
        <row r="1412">
          <cell r="C1412">
            <v>80902</v>
          </cell>
        </row>
        <row r="1413">
          <cell r="C1413">
            <v>80933</v>
          </cell>
        </row>
        <row r="1414">
          <cell r="C1414">
            <v>80964</v>
          </cell>
        </row>
        <row r="1415">
          <cell r="C1415">
            <v>80994</v>
          </cell>
        </row>
        <row r="1416">
          <cell r="C1416">
            <v>81025</v>
          </cell>
        </row>
        <row r="1417">
          <cell r="C1417">
            <v>81055</v>
          </cell>
        </row>
        <row r="1418">
          <cell r="C1418">
            <v>81086</v>
          </cell>
        </row>
        <row r="1419">
          <cell r="C1419">
            <v>81117</v>
          </cell>
        </row>
        <row r="1420">
          <cell r="C1420">
            <v>81145</v>
          </cell>
        </row>
        <row r="1421">
          <cell r="C1421">
            <v>81176</v>
          </cell>
        </row>
        <row r="1422">
          <cell r="C1422">
            <v>81206</v>
          </cell>
        </row>
        <row r="1423">
          <cell r="C1423">
            <v>81237</v>
          </cell>
        </row>
        <row r="1424">
          <cell r="C1424">
            <v>81267</v>
          </cell>
        </row>
        <row r="1425">
          <cell r="C1425">
            <v>81298</v>
          </cell>
        </row>
        <row r="1426">
          <cell r="C1426">
            <v>81329</v>
          </cell>
        </row>
        <row r="1427">
          <cell r="C1427">
            <v>81359</v>
          </cell>
        </row>
        <row r="1428">
          <cell r="C1428">
            <v>81390</v>
          </cell>
        </row>
        <row r="1429">
          <cell r="C1429">
            <v>81420</v>
          </cell>
        </row>
        <row r="1430">
          <cell r="C1430">
            <v>81451</v>
          </cell>
        </row>
        <row r="1431">
          <cell r="C1431">
            <v>81482</v>
          </cell>
        </row>
        <row r="1432">
          <cell r="C1432">
            <v>81510</v>
          </cell>
        </row>
        <row r="1433">
          <cell r="C1433">
            <v>81541</v>
          </cell>
        </row>
        <row r="1434">
          <cell r="C1434">
            <v>81571</v>
          </cell>
        </row>
        <row r="1435">
          <cell r="C1435">
            <v>81602</v>
          </cell>
        </row>
        <row r="1436">
          <cell r="C1436">
            <v>81632</v>
          </cell>
        </row>
        <row r="1437">
          <cell r="C1437">
            <v>81663</v>
          </cell>
        </row>
        <row r="1438">
          <cell r="C1438">
            <v>81694</v>
          </cell>
        </row>
        <row r="1439">
          <cell r="C1439">
            <v>81724</v>
          </cell>
        </row>
        <row r="1440">
          <cell r="C1440">
            <v>81755</v>
          </cell>
        </row>
        <row r="1441">
          <cell r="C1441">
            <v>81785</v>
          </cell>
        </row>
        <row r="1442">
          <cell r="C1442">
            <v>81816</v>
          </cell>
        </row>
        <row r="1443">
          <cell r="C1443">
            <v>81847</v>
          </cell>
        </row>
        <row r="1444">
          <cell r="C1444">
            <v>81876</v>
          </cell>
        </row>
        <row r="1445">
          <cell r="C1445">
            <v>81907</v>
          </cell>
        </row>
        <row r="1446">
          <cell r="C1446">
            <v>81937</v>
          </cell>
        </row>
        <row r="1447">
          <cell r="C1447">
            <v>81968</v>
          </cell>
        </row>
        <row r="1448">
          <cell r="C1448">
            <v>81998</v>
          </cell>
        </row>
        <row r="1449">
          <cell r="C1449">
            <v>82029</v>
          </cell>
        </row>
        <row r="1450">
          <cell r="C1450">
            <v>82060</v>
          </cell>
        </row>
        <row r="1451">
          <cell r="C1451">
            <v>82090</v>
          </cell>
        </row>
        <row r="1452">
          <cell r="C1452">
            <v>82121</v>
          </cell>
        </row>
        <row r="1453">
          <cell r="C1453">
            <v>82151</v>
          </cell>
        </row>
        <row r="1454">
          <cell r="C1454">
            <v>82182</v>
          </cell>
        </row>
        <row r="1455">
          <cell r="C1455">
            <v>82213</v>
          </cell>
        </row>
        <row r="1456">
          <cell r="C1456">
            <v>82241</v>
          </cell>
        </row>
        <row r="1457">
          <cell r="C1457">
            <v>82272</v>
          </cell>
        </row>
        <row r="1458">
          <cell r="C1458">
            <v>82302</v>
          </cell>
        </row>
        <row r="1459">
          <cell r="C1459">
            <v>82333</v>
          </cell>
        </row>
        <row r="1460">
          <cell r="C1460">
            <v>82363</v>
          </cell>
        </row>
        <row r="1461">
          <cell r="C1461">
            <v>82394</v>
          </cell>
        </row>
        <row r="1462">
          <cell r="C1462">
            <v>82425</v>
          </cell>
        </row>
        <row r="1463">
          <cell r="C1463">
            <v>82455</v>
          </cell>
        </row>
        <row r="1464">
          <cell r="C1464">
            <v>82486</v>
          </cell>
        </row>
        <row r="1465">
          <cell r="C1465">
            <v>82516</v>
          </cell>
        </row>
        <row r="1466">
          <cell r="C1466">
            <v>82547</v>
          </cell>
        </row>
        <row r="1467">
          <cell r="C1467">
            <v>82578</v>
          </cell>
        </row>
        <row r="1468">
          <cell r="C1468">
            <v>82606</v>
          </cell>
        </row>
        <row r="1469">
          <cell r="C1469">
            <v>82637</v>
          </cell>
        </row>
        <row r="1470">
          <cell r="C1470">
            <v>82667</v>
          </cell>
        </row>
        <row r="1471">
          <cell r="C1471">
            <v>82698</v>
          </cell>
        </row>
        <row r="1472">
          <cell r="C1472">
            <v>82728</v>
          </cell>
        </row>
        <row r="1473">
          <cell r="C1473">
            <v>82759</v>
          </cell>
        </row>
        <row r="1474">
          <cell r="C1474">
            <v>82790</v>
          </cell>
        </row>
        <row r="1475">
          <cell r="C1475">
            <v>82820</v>
          </cell>
        </row>
        <row r="1476">
          <cell r="C1476">
            <v>82851</v>
          </cell>
        </row>
        <row r="1477">
          <cell r="C1477">
            <v>82881</v>
          </cell>
        </row>
        <row r="1478">
          <cell r="C1478">
            <v>82912</v>
          </cell>
        </row>
        <row r="1479">
          <cell r="C1479">
            <v>82943</v>
          </cell>
        </row>
        <row r="1480">
          <cell r="C1480">
            <v>82971</v>
          </cell>
        </row>
        <row r="1481">
          <cell r="C1481">
            <v>83002</v>
          </cell>
        </row>
        <row r="1482">
          <cell r="C1482">
            <v>83032</v>
          </cell>
        </row>
        <row r="1483">
          <cell r="C1483">
            <v>83063</v>
          </cell>
        </row>
        <row r="1484">
          <cell r="C1484">
            <v>83093</v>
          </cell>
        </row>
        <row r="1485">
          <cell r="C1485">
            <v>83124</v>
          </cell>
        </row>
        <row r="1486">
          <cell r="C1486">
            <v>83155</v>
          </cell>
        </row>
        <row r="1487">
          <cell r="C1487">
            <v>83185</v>
          </cell>
        </row>
        <row r="1488">
          <cell r="C1488">
            <v>83216</v>
          </cell>
        </row>
        <row r="1489">
          <cell r="C1489">
            <v>83246</v>
          </cell>
        </row>
        <row r="1490">
          <cell r="C1490">
            <v>83277</v>
          </cell>
        </row>
        <row r="1491">
          <cell r="C1491">
            <v>83308</v>
          </cell>
        </row>
        <row r="1492">
          <cell r="C1492">
            <v>83337</v>
          </cell>
        </row>
        <row r="1493">
          <cell r="C1493">
            <v>83368</v>
          </cell>
        </row>
        <row r="1494">
          <cell r="C1494">
            <v>83398</v>
          </cell>
        </row>
        <row r="1495">
          <cell r="C1495">
            <v>83429</v>
          </cell>
        </row>
        <row r="1496">
          <cell r="C1496">
            <v>83459</v>
          </cell>
        </row>
        <row r="1497">
          <cell r="C1497">
            <v>83490</v>
          </cell>
        </row>
        <row r="1498">
          <cell r="C1498">
            <v>83521</v>
          </cell>
        </row>
        <row r="1499">
          <cell r="C1499">
            <v>83551</v>
          </cell>
        </row>
        <row r="1500">
          <cell r="C1500">
            <v>83582</v>
          </cell>
        </row>
        <row r="1501">
          <cell r="C1501">
            <v>83612</v>
          </cell>
        </row>
        <row r="1502">
          <cell r="C1502">
            <v>83643</v>
          </cell>
        </row>
        <row r="1503">
          <cell r="C1503">
            <v>83674</v>
          </cell>
        </row>
        <row r="1504">
          <cell r="C1504">
            <v>83702</v>
          </cell>
        </row>
        <row r="1505">
          <cell r="C1505">
            <v>83733</v>
          </cell>
        </row>
        <row r="1506">
          <cell r="C1506">
            <v>83763</v>
          </cell>
        </row>
        <row r="1507">
          <cell r="C1507">
            <v>83794</v>
          </cell>
        </row>
        <row r="1508">
          <cell r="C1508">
            <v>83824</v>
          </cell>
        </row>
        <row r="1509">
          <cell r="C1509">
            <v>83855</v>
          </cell>
        </row>
        <row r="1510">
          <cell r="C1510">
            <v>83886</v>
          </cell>
        </row>
        <row r="1511">
          <cell r="C1511">
            <v>83916</v>
          </cell>
        </row>
        <row r="1512">
          <cell r="C1512">
            <v>83947</v>
          </cell>
        </row>
        <row r="1513">
          <cell r="C1513">
            <v>83977</v>
          </cell>
        </row>
        <row r="1514">
          <cell r="C1514">
            <v>84008</v>
          </cell>
        </row>
        <row r="1515">
          <cell r="C1515">
            <v>84039</v>
          </cell>
        </row>
        <row r="1516">
          <cell r="C1516">
            <v>84067</v>
          </cell>
        </row>
        <row r="1517">
          <cell r="C1517">
            <v>84098</v>
          </cell>
        </row>
        <row r="1518">
          <cell r="C1518">
            <v>84128</v>
          </cell>
        </row>
        <row r="1519">
          <cell r="C1519">
            <v>84159</v>
          </cell>
        </row>
        <row r="1520">
          <cell r="C1520">
            <v>84189</v>
          </cell>
        </row>
        <row r="1521">
          <cell r="C1521">
            <v>84220</v>
          </cell>
        </row>
        <row r="1522">
          <cell r="C1522">
            <v>84251</v>
          </cell>
        </row>
        <row r="1523">
          <cell r="C1523">
            <v>84281</v>
          </cell>
        </row>
        <row r="1524">
          <cell r="C1524">
            <v>84312</v>
          </cell>
        </row>
        <row r="1525">
          <cell r="C1525">
            <v>84342</v>
          </cell>
        </row>
        <row r="1526">
          <cell r="C1526">
            <v>84373</v>
          </cell>
        </row>
        <row r="1527">
          <cell r="C1527">
            <v>84404</v>
          </cell>
        </row>
        <row r="1528">
          <cell r="C1528">
            <v>84432</v>
          </cell>
        </row>
        <row r="1529">
          <cell r="C1529">
            <v>84463</v>
          </cell>
        </row>
        <row r="1530">
          <cell r="C1530">
            <v>84493</v>
          </cell>
        </row>
        <row r="1531">
          <cell r="C1531">
            <v>84524</v>
          </cell>
        </row>
        <row r="1532">
          <cell r="C1532">
            <v>84554</v>
          </cell>
        </row>
        <row r="1533">
          <cell r="C1533">
            <v>84585</v>
          </cell>
        </row>
        <row r="1534">
          <cell r="C1534">
            <v>84616</v>
          </cell>
        </row>
        <row r="1535">
          <cell r="C1535">
            <v>84646</v>
          </cell>
        </row>
        <row r="1536">
          <cell r="C1536">
            <v>84677</v>
          </cell>
        </row>
        <row r="1537">
          <cell r="C1537">
            <v>84707</v>
          </cell>
        </row>
        <row r="1538">
          <cell r="C1538">
            <v>84738</v>
          </cell>
        </row>
        <row r="1539">
          <cell r="C1539">
            <v>84769</v>
          </cell>
        </row>
        <row r="1540">
          <cell r="C1540">
            <v>84798</v>
          </cell>
        </row>
        <row r="1541">
          <cell r="C1541">
            <v>84829</v>
          </cell>
        </row>
        <row r="1542">
          <cell r="C1542">
            <v>84859</v>
          </cell>
        </row>
        <row r="1543">
          <cell r="C1543">
            <v>84890</v>
          </cell>
        </row>
        <row r="1544">
          <cell r="C1544">
            <v>84920</v>
          </cell>
        </row>
        <row r="1545">
          <cell r="C1545">
            <v>84951</v>
          </cell>
        </row>
        <row r="1546">
          <cell r="C1546">
            <v>84982</v>
          </cell>
        </row>
        <row r="1547">
          <cell r="C1547">
            <v>85012</v>
          </cell>
        </row>
        <row r="1548">
          <cell r="C1548">
            <v>85043</v>
          </cell>
        </row>
        <row r="1549">
          <cell r="C1549">
            <v>85073</v>
          </cell>
        </row>
        <row r="1550">
          <cell r="C1550">
            <v>85104</v>
          </cell>
        </row>
        <row r="1551">
          <cell r="C1551">
            <v>85135</v>
          </cell>
        </row>
        <row r="1552">
          <cell r="C1552">
            <v>85163</v>
          </cell>
        </row>
        <row r="1553">
          <cell r="C1553">
            <v>85194</v>
          </cell>
        </row>
        <row r="1554">
          <cell r="C1554">
            <v>85224</v>
          </cell>
        </row>
        <row r="1555">
          <cell r="C1555">
            <v>85255</v>
          </cell>
        </row>
        <row r="1556">
          <cell r="C1556">
            <v>85285</v>
          </cell>
        </row>
        <row r="1557">
          <cell r="C1557">
            <v>85316</v>
          </cell>
        </row>
        <row r="1558">
          <cell r="C1558">
            <v>85347</v>
          </cell>
        </row>
        <row r="1559">
          <cell r="C1559">
            <v>85377</v>
          </cell>
        </row>
        <row r="1560">
          <cell r="C1560">
            <v>85408</v>
          </cell>
        </row>
        <row r="1561">
          <cell r="C1561">
            <v>85438</v>
          </cell>
        </row>
        <row r="1562">
          <cell r="C1562">
            <v>85469</v>
          </cell>
        </row>
        <row r="1563">
          <cell r="C1563">
            <v>85500</v>
          </cell>
        </row>
        <row r="1564">
          <cell r="C1564">
            <v>85528</v>
          </cell>
        </row>
        <row r="1565">
          <cell r="C1565">
            <v>85559</v>
          </cell>
        </row>
        <row r="1566">
          <cell r="C1566">
            <v>85589</v>
          </cell>
        </row>
        <row r="1567">
          <cell r="C1567">
            <v>85620</v>
          </cell>
        </row>
        <row r="1568">
          <cell r="C1568">
            <v>85650</v>
          </cell>
        </row>
        <row r="1569">
          <cell r="C1569">
            <v>85681</v>
          </cell>
        </row>
        <row r="1570">
          <cell r="C1570">
            <v>85712</v>
          </cell>
        </row>
        <row r="1571">
          <cell r="C1571">
            <v>85742</v>
          </cell>
        </row>
        <row r="1572">
          <cell r="C1572">
            <v>85773</v>
          </cell>
        </row>
        <row r="1573">
          <cell r="C1573">
            <v>85803</v>
          </cell>
        </row>
        <row r="1574">
          <cell r="C1574">
            <v>85834</v>
          </cell>
        </row>
        <row r="1575">
          <cell r="C1575">
            <v>85865</v>
          </cell>
        </row>
        <row r="1576">
          <cell r="C1576">
            <v>85893</v>
          </cell>
        </row>
        <row r="1577">
          <cell r="C1577">
            <v>85924</v>
          </cell>
        </row>
        <row r="1578">
          <cell r="C1578">
            <v>85954</v>
          </cell>
        </row>
        <row r="1579">
          <cell r="C1579">
            <v>85985</v>
          </cell>
        </row>
        <row r="1580">
          <cell r="C1580">
            <v>86015</v>
          </cell>
        </row>
        <row r="1581">
          <cell r="C1581">
            <v>86046</v>
          </cell>
        </row>
        <row r="1582">
          <cell r="C1582">
            <v>86077</v>
          </cell>
        </row>
        <row r="1583">
          <cell r="C1583">
            <v>86107</v>
          </cell>
        </row>
        <row r="1584">
          <cell r="C1584">
            <v>86138</v>
          </cell>
        </row>
        <row r="1585">
          <cell r="C1585">
            <v>86168</v>
          </cell>
        </row>
        <row r="1586">
          <cell r="C1586">
            <v>86199</v>
          </cell>
        </row>
        <row r="1587">
          <cell r="C1587">
            <v>86230</v>
          </cell>
        </row>
        <row r="1588">
          <cell r="C1588">
            <v>86259</v>
          </cell>
        </row>
        <row r="1589">
          <cell r="C1589">
            <v>86290</v>
          </cell>
        </row>
        <row r="1590">
          <cell r="C1590">
            <v>86320</v>
          </cell>
        </row>
        <row r="1591">
          <cell r="C1591">
            <v>86351</v>
          </cell>
        </row>
        <row r="1592">
          <cell r="C1592">
            <v>86381</v>
          </cell>
        </row>
        <row r="1593">
          <cell r="C1593">
            <v>86412</v>
          </cell>
        </row>
        <row r="1594">
          <cell r="C1594">
            <v>86443</v>
          </cell>
        </row>
        <row r="1595">
          <cell r="C1595">
            <v>86473</v>
          </cell>
        </row>
        <row r="1596">
          <cell r="C1596">
            <v>86504</v>
          </cell>
        </row>
        <row r="1597">
          <cell r="C1597">
            <v>86534</v>
          </cell>
        </row>
        <row r="1598">
          <cell r="C1598">
            <v>86565</v>
          </cell>
        </row>
        <row r="1599">
          <cell r="C1599">
            <v>86596</v>
          </cell>
        </row>
        <row r="1600">
          <cell r="C1600">
            <v>86624</v>
          </cell>
        </row>
        <row r="1601">
          <cell r="C1601">
            <v>86655</v>
          </cell>
        </row>
        <row r="1602">
          <cell r="C1602">
            <v>86685</v>
          </cell>
        </row>
        <row r="1603">
          <cell r="C1603">
            <v>86716</v>
          </cell>
        </row>
        <row r="1604">
          <cell r="C1604">
            <v>86746</v>
          </cell>
        </row>
        <row r="1605">
          <cell r="C1605">
            <v>86777</v>
          </cell>
        </row>
        <row r="1606">
          <cell r="C1606">
            <v>86808</v>
          </cell>
        </row>
        <row r="1607">
          <cell r="C1607">
            <v>86838</v>
          </cell>
        </row>
        <row r="1608">
          <cell r="C1608">
            <v>86869</v>
          </cell>
        </row>
        <row r="1609">
          <cell r="C1609">
            <v>86899</v>
          </cell>
        </row>
        <row r="1610">
          <cell r="C1610">
            <v>86930</v>
          </cell>
        </row>
        <row r="1611">
          <cell r="C1611">
            <v>86961</v>
          </cell>
        </row>
        <row r="1612">
          <cell r="C1612">
            <v>86989</v>
          </cell>
        </row>
        <row r="1613">
          <cell r="C1613">
            <v>87020</v>
          </cell>
        </row>
        <row r="1614">
          <cell r="C1614">
            <v>87050</v>
          </cell>
        </row>
        <row r="1615">
          <cell r="C1615">
            <v>87081</v>
          </cell>
        </row>
        <row r="1616">
          <cell r="C1616">
            <v>87111</v>
          </cell>
        </row>
        <row r="1617">
          <cell r="C1617">
            <v>87142</v>
          </cell>
        </row>
        <row r="1618">
          <cell r="C1618">
            <v>87173</v>
          </cell>
        </row>
        <row r="1619">
          <cell r="C1619">
            <v>87203</v>
          </cell>
        </row>
        <row r="1620">
          <cell r="C1620">
            <v>87234</v>
          </cell>
        </row>
        <row r="1621">
          <cell r="C1621">
            <v>87264</v>
          </cell>
        </row>
        <row r="1622">
          <cell r="C1622">
            <v>87295</v>
          </cell>
        </row>
        <row r="1623">
          <cell r="C1623">
            <v>87326</v>
          </cell>
        </row>
        <row r="1624">
          <cell r="C1624">
            <v>87354</v>
          </cell>
        </row>
        <row r="1625">
          <cell r="C1625">
            <v>87385</v>
          </cell>
        </row>
        <row r="1626">
          <cell r="C1626">
            <v>87415</v>
          </cell>
        </row>
        <row r="1627">
          <cell r="C1627">
            <v>87446</v>
          </cell>
        </row>
        <row r="1628">
          <cell r="C1628">
            <v>87476</v>
          </cell>
        </row>
        <row r="1629">
          <cell r="C1629">
            <v>87507</v>
          </cell>
        </row>
        <row r="1630">
          <cell r="C1630">
            <v>87538</v>
          </cell>
        </row>
        <row r="1631">
          <cell r="C1631">
            <v>87568</v>
          </cell>
        </row>
        <row r="1632">
          <cell r="C1632">
            <v>87599</v>
          </cell>
        </row>
        <row r="1633">
          <cell r="C1633">
            <v>87629</v>
          </cell>
        </row>
        <row r="1634">
          <cell r="C1634">
            <v>87660</v>
          </cell>
        </row>
        <row r="1635">
          <cell r="C1635">
            <v>87691</v>
          </cell>
        </row>
        <row r="1636">
          <cell r="C1636">
            <v>87720</v>
          </cell>
        </row>
        <row r="1637">
          <cell r="C1637">
            <v>87751</v>
          </cell>
        </row>
        <row r="1638">
          <cell r="C1638">
            <v>87781</v>
          </cell>
        </row>
        <row r="1639">
          <cell r="C1639">
            <v>87812</v>
          </cell>
        </row>
        <row r="1640">
          <cell r="C1640">
            <v>87842</v>
          </cell>
        </row>
        <row r="1641">
          <cell r="C1641">
            <v>87873</v>
          </cell>
        </row>
        <row r="1642">
          <cell r="C1642">
            <v>87904</v>
          </cell>
        </row>
        <row r="1643">
          <cell r="C1643">
            <v>87934</v>
          </cell>
        </row>
        <row r="1644">
          <cell r="C1644">
            <v>87965</v>
          </cell>
        </row>
        <row r="1645">
          <cell r="C1645">
            <v>87995</v>
          </cell>
        </row>
        <row r="1646">
          <cell r="C1646">
            <v>88026</v>
          </cell>
        </row>
        <row r="1647">
          <cell r="C1647">
            <v>88057</v>
          </cell>
        </row>
        <row r="1648">
          <cell r="C1648">
            <v>88085</v>
          </cell>
        </row>
        <row r="1649">
          <cell r="C1649">
            <v>88116</v>
          </cell>
        </row>
        <row r="1650">
          <cell r="C1650">
            <v>88146</v>
          </cell>
        </row>
        <row r="1651">
          <cell r="C1651">
            <v>88177</v>
          </cell>
        </row>
        <row r="1652">
          <cell r="C1652">
            <v>88207</v>
          </cell>
        </row>
        <row r="1653">
          <cell r="C1653">
            <v>88238</v>
          </cell>
        </row>
        <row r="1654">
          <cell r="C1654">
            <v>88269</v>
          </cell>
        </row>
        <row r="1655">
          <cell r="C1655">
            <v>88299</v>
          </cell>
        </row>
        <row r="1656">
          <cell r="C1656">
            <v>88330</v>
          </cell>
        </row>
        <row r="1657">
          <cell r="C1657">
            <v>88360</v>
          </cell>
        </row>
        <row r="1658">
          <cell r="C1658">
            <v>88391</v>
          </cell>
        </row>
        <row r="1659">
          <cell r="C1659">
            <v>88422</v>
          </cell>
        </row>
        <row r="1660">
          <cell r="C1660">
            <v>88450</v>
          </cell>
        </row>
        <row r="1661">
          <cell r="C1661">
            <v>88481</v>
          </cell>
        </row>
        <row r="1662">
          <cell r="C1662">
            <v>88511</v>
          </cell>
        </row>
        <row r="1663">
          <cell r="C1663">
            <v>88542</v>
          </cell>
        </row>
        <row r="1664">
          <cell r="C1664">
            <v>88572</v>
          </cell>
        </row>
        <row r="1665">
          <cell r="C1665">
            <v>88603</v>
          </cell>
        </row>
        <row r="1666">
          <cell r="C1666">
            <v>88634</v>
          </cell>
        </row>
        <row r="1667">
          <cell r="C1667">
            <v>88664</v>
          </cell>
        </row>
        <row r="1668">
          <cell r="C1668">
            <v>88695</v>
          </cell>
        </row>
        <row r="1669">
          <cell r="C1669">
            <v>88725</v>
          </cell>
        </row>
        <row r="1670">
          <cell r="C1670">
            <v>88756</v>
          </cell>
        </row>
        <row r="1671">
          <cell r="C1671">
            <v>88787</v>
          </cell>
        </row>
        <row r="1672">
          <cell r="C1672">
            <v>88815</v>
          </cell>
        </row>
        <row r="1673">
          <cell r="C1673">
            <v>88846</v>
          </cell>
        </row>
        <row r="1674">
          <cell r="C1674">
            <v>88876</v>
          </cell>
        </row>
        <row r="1675">
          <cell r="C1675">
            <v>88907</v>
          </cell>
        </row>
        <row r="1676">
          <cell r="C1676">
            <v>88937</v>
          </cell>
        </row>
        <row r="1677">
          <cell r="C1677">
            <v>88968</v>
          </cell>
        </row>
        <row r="1678">
          <cell r="C1678">
            <v>88999</v>
          </cell>
        </row>
        <row r="1679">
          <cell r="C1679">
            <v>89029</v>
          </cell>
        </row>
        <row r="1680">
          <cell r="C1680">
            <v>89060</v>
          </cell>
        </row>
        <row r="1681">
          <cell r="C1681">
            <v>89090</v>
          </cell>
        </row>
        <row r="1682">
          <cell r="C1682">
            <v>89121</v>
          </cell>
        </row>
        <row r="1683">
          <cell r="C1683">
            <v>89152</v>
          </cell>
        </row>
        <row r="1684">
          <cell r="C1684">
            <v>89181</v>
          </cell>
        </row>
        <row r="1685">
          <cell r="C1685">
            <v>89212</v>
          </cell>
        </row>
        <row r="1686">
          <cell r="C1686">
            <v>89242</v>
          </cell>
        </row>
        <row r="1687">
          <cell r="C1687">
            <v>89273</v>
          </cell>
        </row>
        <row r="1688">
          <cell r="C1688">
            <v>89303</v>
          </cell>
        </row>
        <row r="1689">
          <cell r="C1689">
            <v>89334</v>
          </cell>
        </row>
        <row r="1690">
          <cell r="C1690">
            <v>89365</v>
          </cell>
        </row>
        <row r="1691">
          <cell r="C1691">
            <v>89395</v>
          </cell>
        </row>
        <row r="1692">
          <cell r="C1692">
            <v>89426</v>
          </cell>
        </row>
        <row r="1693">
          <cell r="C1693">
            <v>89456</v>
          </cell>
        </row>
        <row r="1694">
          <cell r="C1694">
            <v>89487</v>
          </cell>
        </row>
        <row r="1695">
          <cell r="C1695">
            <v>89518</v>
          </cell>
        </row>
        <row r="1696">
          <cell r="C1696">
            <v>89546</v>
          </cell>
        </row>
        <row r="1697">
          <cell r="C1697">
            <v>89577</v>
          </cell>
        </row>
        <row r="1698">
          <cell r="C1698">
            <v>89607</v>
          </cell>
        </row>
        <row r="1699">
          <cell r="C1699">
            <v>89638</v>
          </cell>
        </row>
        <row r="1700">
          <cell r="C1700">
            <v>89668</v>
          </cell>
        </row>
        <row r="1701">
          <cell r="C1701">
            <v>89699</v>
          </cell>
        </row>
        <row r="1702">
          <cell r="C1702">
            <v>89730</v>
          </cell>
        </row>
        <row r="1703">
          <cell r="C1703">
            <v>89760</v>
          </cell>
        </row>
        <row r="1704">
          <cell r="C1704">
            <v>89791</v>
          </cell>
        </row>
        <row r="1705">
          <cell r="C1705">
            <v>89821</v>
          </cell>
        </row>
        <row r="1706">
          <cell r="C1706">
            <v>89852</v>
          </cell>
        </row>
        <row r="1707">
          <cell r="C1707">
            <v>89883</v>
          </cell>
        </row>
        <row r="1708">
          <cell r="C1708">
            <v>89911</v>
          </cell>
        </row>
        <row r="1709">
          <cell r="C1709">
            <v>89942</v>
          </cell>
        </row>
        <row r="1710">
          <cell r="C1710">
            <v>89972</v>
          </cell>
        </row>
        <row r="1711">
          <cell r="C1711">
            <v>90003</v>
          </cell>
        </row>
        <row r="1712">
          <cell r="C1712">
            <v>90033</v>
          </cell>
        </row>
        <row r="1713">
          <cell r="C1713">
            <v>90064</v>
          </cell>
        </row>
        <row r="1714">
          <cell r="C1714">
            <v>90095</v>
          </cell>
        </row>
        <row r="1715">
          <cell r="C1715">
            <v>90125</v>
          </cell>
        </row>
        <row r="1716">
          <cell r="C1716">
            <v>90156</v>
          </cell>
        </row>
        <row r="1717">
          <cell r="C1717">
            <v>90186</v>
          </cell>
        </row>
        <row r="1718">
          <cell r="C1718">
            <v>90217</v>
          </cell>
        </row>
        <row r="1719">
          <cell r="C1719">
            <v>90248</v>
          </cell>
        </row>
        <row r="1720">
          <cell r="C1720">
            <v>90276</v>
          </cell>
        </row>
        <row r="1721">
          <cell r="C1721">
            <v>90307</v>
          </cell>
        </row>
        <row r="1722">
          <cell r="C1722">
            <v>90337</v>
          </cell>
        </row>
        <row r="1723">
          <cell r="C1723">
            <v>90368</v>
          </cell>
        </row>
        <row r="1724">
          <cell r="C1724">
            <v>90398</v>
          </cell>
        </row>
        <row r="1725">
          <cell r="C1725">
            <v>90429</v>
          </cell>
        </row>
        <row r="1726">
          <cell r="C1726">
            <v>90460</v>
          </cell>
        </row>
        <row r="1727">
          <cell r="C1727">
            <v>90490</v>
          </cell>
        </row>
        <row r="1728">
          <cell r="C1728">
            <v>90521</v>
          </cell>
        </row>
        <row r="1729">
          <cell r="C1729">
            <v>90551</v>
          </cell>
        </row>
        <row r="1730">
          <cell r="C1730">
            <v>90582</v>
          </cell>
        </row>
        <row r="1731">
          <cell r="C1731">
            <v>90613</v>
          </cell>
        </row>
        <row r="1732">
          <cell r="C1732">
            <v>90642</v>
          </cell>
        </row>
        <row r="1733">
          <cell r="C1733">
            <v>90673</v>
          </cell>
        </row>
        <row r="1734">
          <cell r="C1734">
            <v>90703</v>
          </cell>
        </row>
        <row r="1735">
          <cell r="C1735">
            <v>90734</v>
          </cell>
        </row>
        <row r="1736">
          <cell r="C1736">
            <v>90764</v>
          </cell>
        </row>
        <row r="1737">
          <cell r="C1737">
            <v>90795</v>
          </cell>
        </row>
        <row r="1738">
          <cell r="C1738">
            <v>90826</v>
          </cell>
        </row>
        <row r="1739">
          <cell r="C1739">
            <v>90856</v>
          </cell>
        </row>
        <row r="1740">
          <cell r="C1740">
            <v>90887</v>
          </cell>
        </row>
        <row r="1741">
          <cell r="C1741">
            <v>90917</v>
          </cell>
        </row>
        <row r="1742">
          <cell r="C1742">
            <v>90948</v>
          </cell>
        </row>
        <row r="1743">
          <cell r="C1743">
            <v>90979</v>
          </cell>
        </row>
        <row r="1744">
          <cell r="C1744">
            <v>91007</v>
          </cell>
        </row>
        <row r="1745">
          <cell r="C1745">
            <v>91038</v>
          </cell>
        </row>
        <row r="1746">
          <cell r="C1746">
            <v>91068</v>
          </cell>
        </row>
        <row r="1747">
          <cell r="C1747">
            <v>91099</v>
          </cell>
        </row>
        <row r="1748">
          <cell r="C1748">
            <v>91129</v>
          </cell>
        </row>
        <row r="1749">
          <cell r="C1749">
            <v>91160</v>
          </cell>
        </row>
        <row r="1750">
          <cell r="C1750">
            <v>91191</v>
          </cell>
        </row>
        <row r="1751">
          <cell r="C1751">
            <v>91221</v>
          </cell>
        </row>
        <row r="1752">
          <cell r="C1752">
            <v>91252</v>
          </cell>
        </row>
        <row r="1753">
          <cell r="C1753">
            <v>91282</v>
          </cell>
        </row>
        <row r="1754">
          <cell r="C1754">
            <v>91313</v>
          </cell>
        </row>
        <row r="1755">
          <cell r="C1755">
            <v>91344</v>
          </cell>
        </row>
        <row r="1756">
          <cell r="C1756">
            <v>91372</v>
          </cell>
        </row>
        <row r="1757">
          <cell r="C1757">
            <v>91403</v>
          </cell>
        </row>
        <row r="1758">
          <cell r="C1758">
            <v>91433</v>
          </cell>
        </row>
        <row r="1759">
          <cell r="C1759">
            <v>91464</v>
          </cell>
        </row>
        <row r="1760">
          <cell r="C1760">
            <v>91494</v>
          </cell>
        </row>
        <row r="1761">
          <cell r="C1761">
            <v>91525</v>
          </cell>
        </row>
        <row r="1762">
          <cell r="C1762">
            <v>91556</v>
          </cell>
        </row>
        <row r="1763">
          <cell r="C1763">
            <v>91586</v>
          </cell>
        </row>
        <row r="1764">
          <cell r="C1764">
            <v>91617</v>
          </cell>
        </row>
        <row r="1765">
          <cell r="C1765">
            <v>91647</v>
          </cell>
        </row>
        <row r="1766">
          <cell r="C1766">
            <v>91678</v>
          </cell>
        </row>
        <row r="1767">
          <cell r="C1767">
            <v>91709</v>
          </cell>
        </row>
        <row r="1768">
          <cell r="C1768">
            <v>91737</v>
          </cell>
        </row>
        <row r="1769">
          <cell r="C1769">
            <v>91768</v>
          </cell>
        </row>
        <row r="1770">
          <cell r="C1770">
            <v>91798</v>
          </cell>
        </row>
        <row r="1771">
          <cell r="C1771">
            <v>91829</v>
          </cell>
        </row>
        <row r="1772">
          <cell r="C1772">
            <v>91859</v>
          </cell>
        </row>
        <row r="1773">
          <cell r="C1773">
            <v>91890</v>
          </cell>
        </row>
        <row r="1774">
          <cell r="C1774">
            <v>91921</v>
          </cell>
        </row>
        <row r="1775">
          <cell r="C1775">
            <v>91951</v>
          </cell>
        </row>
        <row r="1776">
          <cell r="C1776">
            <v>91982</v>
          </cell>
        </row>
        <row r="1777">
          <cell r="C1777">
            <v>92012</v>
          </cell>
        </row>
        <row r="1778">
          <cell r="C1778">
            <v>92043</v>
          </cell>
        </row>
        <row r="1779">
          <cell r="C1779">
            <v>92074</v>
          </cell>
        </row>
        <row r="1780">
          <cell r="C1780">
            <v>92103</v>
          </cell>
        </row>
        <row r="1781">
          <cell r="C1781">
            <v>92134</v>
          </cell>
        </row>
        <row r="1782">
          <cell r="C1782">
            <v>92164</v>
          </cell>
        </row>
        <row r="1783">
          <cell r="C1783">
            <v>92195</v>
          </cell>
        </row>
        <row r="1784">
          <cell r="C1784">
            <v>92225</v>
          </cell>
        </row>
        <row r="1785">
          <cell r="C1785">
            <v>92256</v>
          </cell>
        </row>
        <row r="1786">
          <cell r="C1786">
            <v>92287</v>
          </cell>
        </row>
        <row r="1787">
          <cell r="C1787">
            <v>92317</v>
          </cell>
        </row>
        <row r="1788">
          <cell r="C1788">
            <v>92348</v>
          </cell>
        </row>
        <row r="1789">
          <cell r="C1789">
            <v>92378</v>
          </cell>
        </row>
        <row r="1790">
          <cell r="C1790">
            <v>92409</v>
          </cell>
        </row>
        <row r="1791">
          <cell r="C1791">
            <v>92440</v>
          </cell>
        </row>
        <row r="1792">
          <cell r="C1792">
            <v>92468</v>
          </cell>
        </row>
        <row r="1793">
          <cell r="C1793">
            <v>92499</v>
          </cell>
        </row>
        <row r="1794">
          <cell r="C1794">
            <v>92529</v>
          </cell>
        </row>
        <row r="1795">
          <cell r="C1795">
            <v>92560</v>
          </cell>
        </row>
        <row r="1796">
          <cell r="C1796">
            <v>92590</v>
          </cell>
        </row>
        <row r="1797">
          <cell r="C1797">
            <v>92621</v>
          </cell>
        </row>
        <row r="1798">
          <cell r="C1798">
            <v>92652</v>
          </cell>
        </row>
        <row r="1799">
          <cell r="C1799">
            <v>92682</v>
          </cell>
        </row>
        <row r="1800">
          <cell r="C1800">
            <v>92713</v>
          </cell>
        </row>
        <row r="1801">
          <cell r="C1801">
            <v>92743</v>
          </cell>
        </row>
        <row r="1802">
          <cell r="C1802">
            <v>92774</v>
          </cell>
        </row>
        <row r="1803">
          <cell r="C1803">
            <v>92805</v>
          </cell>
        </row>
        <row r="1804">
          <cell r="C1804">
            <v>92833</v>
          </cell>
        </row>
        <row r="1805">
          <cell r="C1805">
            <v>92864</v>
          </cell>
        </row>
        <row r="1806">
          <cell r="C1806">
            <v>92894</v>
          </cell>
        </row>
        <row r="1807">
          <cell r="C1807">
            <v>92925</v>
          </cell>
        </row>
        <row r="1808">
          <cell r="C1808">
            <v>92955</v>
          </cell>
        </row>
        <row r="1809">
          <cell r="C1809">
            <v>92986</v>
          </cell>
        </row>
        <row r="1810">
          <cell r="C1810">
            <v>93017</v>
          </cell>
        </row>
        <row r="1811">
          <cell r="C1811">
            <v>93047</v>
          </cell>
        </row>
        <row r="1812">
          <cell r="C1812">
            <v>93078</v>
          </cell>
        </row>
        <row r="1813">
          <cell r="C1813">
            <v>93108</v>
          </cell>
        </row>
        <row r="1814">
          <cell r="C1814">
            <v>93139</v>
          </cell>
        </row>
        <row r="1815">
          <cell r="C1815">
            <v>93170</v>
          </cell>
        </row>
        <row r="1816">
          <cell r="C1816">
            <v>93198</v>
          </cell>
        </row>
        <row r="1817">
          <cell r="C1817">
            <v>93229</v>
          </cell>
        </row>
        <row r="1818">
          <cell r="C1818">
            <v>93259</v>
          </cell>
        </row>
        <row r="1819">
          <cell r="C1819">
            <v>93290</v>
          </cell>
        </row>
        <row r="1820">
          <cell r="C1820">
            <v>93320</v>
          </cell>
        </row>
        <row r="1821">
          <cell r="C1821">
            <v>93351</v>
          </cell>
        </row>
        <row r="1822">
          <cell r="C1822">
            <v>93382</v>
          </cell>
        </row>
        <row r="1823">
          <cell r="C1823">
            <v>93412</v>
          </cell>
        </row>
        <row r="1824">
          <cell r="C1824">
            <v>93443</v>
          </cell>
        </row>
        <row r="1825">
          <cell r="C1825">
            <v>93473</v>
          </cell>
        </row>
        <row r="1826">
          <cell r="C1826">
            <v>93504</v>
          </cell>
        </row>
        <row r="1827">
          <cell r="C1827">
            <v>93535</v>
          </cell>
        </row>
        <row r="1828">
          <cell r="C1828">
            <v>93564</v>
          </cell>
        </row>
        <row r="1829">
          <cell r="C1829">
            <v>93595</v>
          </cell>
        </row>
        <row r="1830">
          <cell r="C1830">
            <v>93625</v>
          </cell>
        </row>
        <row r="1831">
          <cell r="C1831">
            <v>93656</v>
          </cell>
        </row>
        <row r="1832">
          <cell r="C1832">
            <v>93686</v>
          </cell>
        </row>
        <row r="1833">
          <cell r="C1833">
            <v>93717</v>
          </cell>
        </row>
        <row r="1834">
          <cell r="C1834">
            <v>93748</v>
          </cell>
        </row>
        <row r="1835">
          <cell r="C1835">
            <v>93778</v>
          </cell>
        </row>
        <row r="1836">
          <cell r="C1836">
            <v>93809</v>
          </cell>
        </row>
        <row r="1837">
          <cell r="C1837">
            <v>93839</v>
          </cell>
        </row>
        <row r="1838">
          <cell r="C1838">
            <v>93870</v>
          </cell>
        </row>
        <row r="1839">
          <cell r="C1839">
            <v>93901</v>
          </cell>
        </row>
        <row r="1840">
          <cell r="C1840">
            <v>93929</v>
          </cell>
        </row>
        <row r="1841">
          <cell r="C1841">
            <v>93960</v>
          </cell>
        </row>
        <row r="1842">
          <cell r="C1842">
            <v>93990</v>
          </cell>
        </row>
        <row r="1843">
          <cell r="C1843">
            <v>94021</v>
          </cell>
        </row>
        <row r="1844">
          <cell r="C1844">
            <v>94051</v>
          </cell>
        </row>
        <row r="1845">
          <cell r="C1845">
            <v>94082</v>
          </cell>
        </row>
        <row r="1846">
          <cell r="C1846">
            <v>94113</v>
          </cell>
        </row>
        <row r="1847">
          <cell r="C1847">
            <v>94143</v>
          </cell>
        </row>
        <row r="1848">
          <cell r="C1848">
            <v>94174</v>
          </cell>
        </row>
        <row r="1849">
          <cell r="C1849">
            <v>94204</v>
          </cell>
        </row>
        <row r="1850">
          <cell r="C1850">
            <v>94235</v>
          </cell>
        </row>
        <row r="1851">
          <cell r="C1851">
            <v>94266</v>
          </cell>
        </row>
        <row r="1852">
          <cell r="C1852">
            <v>94294</v>
          </cell>
        </row>
        <row r="1853">
          <cell r="C1853">
            <v>94325</v>
          </cell>
        </row>
        <row r="1854">
          <cell r="C1854">
            <v>94355</v>
          </cell>
        </row>
        <row r="1855">
          <cell r="C1855">
            <v>94386</v>
          </cell>
        </row>
        <row r="1856">
          <cell r="C1856">
            <v>94416</v>
          </cell>
        </row>
        <row r="1857">
          <cell r="C1857">
            <v>94447</v>
          </cell>
        </row>
        <row r="1858">
          <cell r="C1858">
            <v>94478</v>
          </cell>
        </row>
        <row r="1859">
          <cell r="C1859">
            <v>94508</v>
          </cell>
        </row>
        <row r="1860">
          <cell r="C1860">
            <v>94539</v>
          </cell>
        </row>
        <row r="1861">
          <cell r="C1861">
            <v>94569</v>
          </cell>
        </row>
        <row r="1862">
          <cell r="C1862">
            <v>94600</v>
          </cell>
        </row>
        <row r="1863">
          <cell r="C1863">
            <v>94631</v>
          </cell>
        </row>
        <row r="1864">
          <cell r="C1864">
            <v>94659</v>
          </cell>
        </row>
        <row r="1865">
          <cell r="C1865">
            <v>94690</v>
          </cell>
        </row>
        <row r="1866">
          <cell r="C1866">
            <v>94720</v>
          </cell>
        </row>
        <row r="1867">
          <cell r="C1867">
            <v>94751</v>
          </cell>
        </row>
        <row r="1868">
          <cell r="C1868">
            <v>94781</v>
          </cell>
        </row>
        <row r="1869">
          <cell r="C1869">
            <v>94812</v>
          </cell>
        </row>
        <row r="1870">
          <cell r="C1870">
            <v>94843</v>
          </cell>
        </row>
        <row r="1871">
          <cell r="C1871">
            <v>94873</v>
          </cell>
        </row>
        <row r="1872">
          <cell r="C1872">
            <v>94904</v>
          </cell>
        </row>
        <row r="1873">
          <cell r="C1873">
            <v>94934</v>
          </cell>
        </row>
        <row r="1874">
          <cell r="C1874">
            <v>94965</v>
          </cell>
        </row>
        <row r="1875">
          <cell r="C1875">
            <v>94996</v>
          </cell>
        </row>
        <row r="1876">
          <cell r="C1876">
            <v>95025</v>
          </cell>
        </row>
        <row r="1877">
          <cell r="C1877">
            <v>95056</v>
          </cell>
        </row>
        <row r="1878">
          <cell r="C1878">
            <v>95086</v>
          </cell>
        </row>
        <row r="1879">
          <cell r="C1879">
            <v>95117</v>
          </cell>
        </row>
        <row r="1880">
          <cell r="C1880">
            <v>95147</v>
          </cell>
        </row>
        <row r="1881">
          <cell r="C1881">
            <v>95178</v>
          </cell>
        </row>
        <row r="1882">
          <cell r="C1882">
            <v>95209</v>
          </cell>
        </row>
        <row r="1883">
          <cell r="C1883">
            <v>95239</v>
          </cell>
        </row>
        <row r="1884">
          <cell r="C1884">
            <v>95270</v>
          </cell>
        </row>
        <row r="1885">
          <cell r="C1885">
            <v>95300</v>
          </cell>
        </row>
        <row r="1886">
          <cell r="C1886">
            <v>95331</v>
          </cell>
        </row>
        <row r="1887">
          <cell r="C1887">
            <v>95362</v>
          </cell>
        </row>
        <row r="1888">
          <cell r="C1888">
            <v>95390</v>
          </cell>
        </row>
        <row r="1889">
          <cell r="C1889">
            <v>95421</v>
          </cell>
        </row>
        <row r="1890">
          <cell r="C1890">
            <v>95451</v>
          </cell>
        </row>
        <row r="1891">
          <cell r="C1891">
            <v>95482</v>
          </cell>
        </row>
        <row r="1892">
          <cell r="C1892">
            <v>95512</v>
          </cell>
        </row>
        <row r="1893">
          <cell r="C1893">
            <v>95543</v>
          </cell>
        </row>
        <row r="1894">
          <cell r="C1894">
            <v>95574</v>
          </cell>
        </row>
        <row r="1895">
          <cell r="C1895">
            <v>95604</v>
          </cell>
        </row>
        <row r="1896">
          <cell r="C1896">
            <v>95635</v>
          </cell>
        </row>
        <row r="1897">
          <cell r="C1897">
            <v>95665</v>
          </cell>
        </row>
        <row r="1898">
          <cell r="C1898">
            <v>95696</v>
          </cell>
        </row>
        <row r="1899">
          <cell r="C1899">
            <v>95727</v>
          </cell>
        </row>
        <row r="1900">
          <cell r="C1900">
            <v>95755</v>
          </cell>
        </row>
        <row r="1901">
          <cell r="C1901">
            <v>95786</v>
          </cell>
        </row>
        <row r="1902">
          <cell r="C1902">
            <v>95816</v>
          </cell>
        </row>
        <row r="1903">
          <cell r="C1903">
            <v>95847</v>
          </cell>
        </row>
        <row r="1904">
          <cell r="C1904">
            <v>95877</v>
          </cell>
        </row>
        <row r="1905">
          <cell r="C1905">
            <v>95908</v>
          </cell>
        </row>
        <row r="1906">
          <cell r="C1906">
            <v>95939</v>
          </cell>
        </row>
        <row r="1907">
          <cell r="C1907">
            <v>95969</v>
          </cell>
        </row>
        <row r="1908">
          <cell r="C1908">
            <v>96000</v>
          </cell>
        </row>
        <row r="1909">
          <cell r="C1909">
            <v>96030</v>
          </cell>
        </row>
        <row r="1910">
          <cell r="C1910">
            <v>96061</v>
          </cell>
        </row>
        <row r="1911">
          <cell r="C1911">
            <v>96092</v>
          </cell>
        </row>
        <row r="1912">
          <cell r="C1912">
            <v>96120</v>
          </cell>
        </row>
        <row r="1913">
          <cell r="C1913">
            <v>96151</v>
          </cell>
        </row>
        <row r="1914">
          <cell r="C1914">
            <v>96181</v>
          </cell>
        </row>
        <row r="1915">
          <cell r="C1915">
            <v>96212</v>
          </cell>
        </row>
        <row r="1916">
          <cell r="C1916">
            <v>96242</v>
          </cell>
        </row>
        <row r="1917">
          <cell r="C1917">
            <v>96273</v>
          </cell>
        </row>
        <row r="1918">
          <cell r="C1918">
            <v>96304</v>
          </cell>
        </row>
        <row r="1919">
          <cell r="C1919">
            <v>96334</v>
          </cell>
        </row>
        <row r="1920">
          <cell r="C1920">
            <v>96365</v>
          </cell>
        </row>
        <row r="1921">
          <cell r="C1921">
            <v>96395</v>
          </cell>
        </row>
        <row r="1922">
          <cell r="C1922">
            <v>96426</v>
          </cell>
        </row>
        <row r="1923">
          <cell r="C1923">
            <v>96457</v>
          </cell>
        </row>
        <row r="1924">
          <cell r="C1924">
            <v>96486</v>
          </cell>
        </row>
        <row r="1925">
          <cell r="C1925">
            <v>96517</v>
          </cell>
        </row>
        <row r="1926">
          <cell r="C1926">
            <v>96547</v>
          </cell>
        </row>
        <row r="1927">
          <cell r="C1927">
            <v>96578</v>
          </cell>
        </row>
        <row r="1928">
          <cell r="C1928">
            <v>96608</v>
          </cell>
        </row>
        <row r="1929">
          <cell r="C1929">
            <v>96639</v>
          </cell>
        </row>
        <row r="1930">
          <cell r="C1930">
            <v>96670</v>
          </cell>
        </row>
        <row r="1931">
          <cell r="C1931">
            <v>96700</v>
          </cell>
        </row>
        <row r="1932">
          <cell r="C1932">
            <v>96731</v>
          </cell>
        </row>
        <row r="1933">
          <cell r="C1933">
            <v>96761</v>
          </cell>
        </row>
        <row r="1934">
          <cell r="C1934">
            <v>96792</v>
          </cell>
        </row>
        <row r="1935">
          <cell r="C1935">
            <v>96823</v>
          </cell>
        </row>
        <row r="1936">
          <cell r="C1936">
            <v>96851</v>
          </cell>
        </row>
        <row r="1937">
          <cell r="C1937">
            <v>96882</v>
          </cell>
        </row>
        <row r="1938">
          <cell r="C1938">
            <v>96912</v>
          </cell>
        </row>
        <row r="1939">
          <cell r="C1939">
            <v>96943</v>
          </cell>
        </row>
        <row r="1940">
          <cell r="C1940">
            <v>96973</v>
          </cell>
        </row>
        <row r="1941">
          <cell r="C1941">
            <v>97004</v>
          </cell>
        </row>
        <row r="1942">
          <cell r="C1942">
            <v>97035</v>
          </cell>
        </row>
        <row r="1943">
          <cell r="C1943">
            <v>97065</v>
          </cell>
        </row>
        <row r="1944">
          <cell r="C1944">
            <v>97096</v>
          </cell>
        </row>
        <row r="1945">
          <cell r="C1945">
            <v>97126</v>
          </cell>
        </row>
        <row r="1946">
          <cell r="C1946">
            <v>97157</v>
          </cell>
        </row>
        <row r="1947">
          <cell r="C1947">
            <v>97188</v>
          </cell>
        </row>
        <row r="1948">
          <cell r="C1948">
            <v>97216</v>
          </cell>
        </row>
        <row r="1949">
          <cell r="C1949">
            <v>97247</v>
          </cell>
        </row>
        <row r="1950">
          <cell r="C1950">
            <v>97277</v>
          </cell>
        </row>
        <row r="1951">
          <cell r="C1951">
            <v>97308</v>
          </cell>
        </row>
        <row r="1952">
          <cell r="C1952">
            <v>97338</v>
          </cell>
        </row>
        <row r="1953">
          <cell r="C1953">
            <v>97369</v>
          </cell>
        </row>
        <row r="1954">
          <cell r="C1954">
            <v>97400</v>
          </cell>
        </row>
        <row r="1955">
          <cell r="C1955">
            <v>97430</v>
          </cell>
        </row>
        <row r="1956">
          <cell r="C1956">
            <v>97461</v>
          </cell>
        </row>
        <row r="1957">
          <cell r="C1957">
            <v>97491</v>
          </cell>
        </row>
        <row r="1958">
          <cell r="C1958">
            <v>97522</v>
          </cell>
        </row>
        <row r="1959">
          <cell r="C1959">
            <v>97553</v>
          </cell>
        </row>
        <row r="1960">
          <cell r="C1960">
            <v>97581</v>
          </cell>
        </row>
        <row r="1961">
          <cell r="C1961">
            <v>97612</v>
          </cell>
        </row>
        <row r="1962">
          <cell r="C1962">
            <v>97642</v>
          </cell>
        </row>
        <row r="1963">
          <cell r="C1963">
            <v>97673</v>
          </cell>
        </row>
        <row r="1964">
          <cell r="C1964">
            <v>97703</v>
          </cell>
        </row>
        <row r="1965">
          <cell r="C1965">
            <v>97734</v>
          </cell>
        </row>
        <row r="1966">
          <cell r="C1966">
            <v>97765</v>
          </cell>
        </row>
        <row r="1967">
          <cell r="C1967">
            <v>97795</v>
          </cell>
        </row>
        <row r="1968">
          <cell r="C1968">
            <v>97826</v>
          </cell>
        </row>
        <row r="1969">
          <cell r="C1969">
            <v>97856</v>
          </cell>
        </row>
        <row r="1970">
          <cell r="C1970">
            <v>97887</v>
          </cell>
        </row>
        <row r="1971">
          <cell r="C1971">
            <v>97918</v>
          </cell>
        </row>
        <row r="1972">
          <cell r="C1972">
            <v>97947</v>
          </cell>
        </row>
        <row r="1973">
          <cell r="C1973">
            <v>97978</v>
          </cell>
        </row>
        <row r="1974">
          <cell r="C1974">
            <v>98008</v>
          </cell>
        </row>
        <row r="1975">
          <cell r="C1975">
            <v>98039</v>
          </cell>
        </row>
        <row r="1976">
          <cell r="C1976">
            <v>98069</v>
          </cell>
        </row>
        <row r="1977">
          <cell r="C1977">
            <v>98100</v>
          </cell>
        </row>
        <row r="1978">
          <cell r="C1978">
            <v>98131</v>
          </cell>
        </row>
        <row r="1979">
          <cell r="C1979">
            <v>98161</v>
          </cell>
        </row>
        <row r="1980">
          <cell r="C1980">
            <v>98192</v>
          </cell>
        </row>
        <row r="1981">
          <cell r="C1981">
            <v>98222</v>
          </cell>
        </row>
        <row r="1982">
          <cell r="C1982">
            <v>98253</v>
          </cell>
        </row>
        <row r="1983">
          <cell r="C1983">
            <v>98284</v>
          </cell>
        </row>
        <row r="1984">
          <cell r="C1984">
            <v>98312</v>
          </cell>
        </row>
        <row r="1985">
          <cell r="C1985">
            <v>98343</v>
          </cell>
        </row>
        <row r="1986">
          <cell r="C1986">
            <v>98373</v>
          </cell>
        </row>
        <row r="1987">
          <cell r="C1987">
            <v>98404</v>
          </cell>
        </row>
        <row r="1988">
          <cell r="C1988">
            <v>98434</v>
          </cell>
        </row>
        <row r="1989">
          <cell r="C1989">
            <v>98465</v>
          </cell>
        </row>
        <row r="1990">
          <cell r="C1990">
            <v>98496</v>
          </cell>
        </row>
        <row r="1991">
          <cell r="C1991">
            <v>98526</v>
          </cell>
        </row>
        <row r="1992">
          <cell r="C1992">
            <v>98557</v>
          </cell>
        </row>
        <row r="1993">
          <cell r="C1993">
            <v>98587</v>
          </cell>
        </row>
        <row r="1994">
          <cell r="C1994">
            <v>98618</v>
          </cell>
        </row>
        <row r="1995">
          <cell r="C1995">
            <v>98649</v>
          </cell>
        </row>
        <row r="1996">
          <cell r="C1996">
            <v>98677</v>
          </cell>
        </row>
        <row r="1997">
          <cell r="C1997">
            <v>98708</v>
          </cell>
        </row>
        <row r="1998">
          <cell r="C1998">
            <v>98738</v>
          </cell>
        </row>
        <row r="1999">
          <cell r="C1999">
            <v>98769</v>
          </cell>
        </row>
        <row r="2000">
          <cell r="C2000">
            <v>98799</v>
          </cell>
        </row>
      </sheetData>
      <sheetData sheetId="15"/>
      <sheetData sheetId="16">
        <row r="8">
          <cell r="D8" t="str">
            <v>4.Trim</v>
          </cell>
          <cell r="E8" t="str">
            <v>1.Trim</v>
          </cell>
          <cell r="F8" t="str">
            <v>2.Trim</v>
          </cell>
          <cell r="G8" t="str">
            <v>3.Trim</v>
          </cell>
          <cell r="H8" t="str">
            <v>4.Trim</v>
          </cell>
        </row>
        <row r="9">
          <cell r="D9">
            <v>2024</v>
          </cell>
          <cell r="E9">
            <v>2025</v>
          </cell>
          <cell r="F9">
            <v>2025</v>
          </cell>
          <cell r="G9">
            <v>2025</v>
          </cell>
          <cell r="H9">
            <v>2025</v>
          </cell>
          <cell r="W9">
            <v>44561</v>
          </cell>
          <cell r="X9">
            <v>44926</v>
          </cell>
          <cell r="Y9">
            <v>45291</v>
          </cell>
          <cell r="Z9">
            <v>45657</v>
          </cell>
          <cell r="AA9">
            <v>46022</v>
          </cell>
        </row>
        <row r="10">
          <cell r="D10">
            <v>234.31422501279596</v>
          </cell>
          <cell r="E10">
            <v>240.7052000993873</v>
          </cell>
          <cell r="F10">
            <v>244.50373671682257</v>
          </cell>
          <cell r="G10">
            <v>215.33333333333334</v>
          </cell>
          <cell r="H10">
            <v>158.33333333333334</v>
          </cell>
          <cell r="W10">
            <v>4661140.0829506638</v>
          </cell>
          <cell r="X10">
            <v>5179059.0179476636</v>
          </cell>
          <cell r="Y10">
            <v>5147924.3597643664</v>
          </cell>
          <cell r="Z10">
            <v>6072137.0397327328</v>
          </cell>
          <cell r="AA10">
            <v>7142483.9594730325</v>
          </cell>
          <cell r="AC10">
            <v>0.11260057395972067</v>
          </cell>
          <cell r="AD10">
            <v>0.17627186487006741</v>
          </cell>
        </row>
        <row r="11">
          <cell r="D11">
            <v>274.84587037909432</v>
          </cell>
          <cell r="E11">
            <v>277.56201168869035</v>
          </cell>
          <cell r="F11">
            <v>281.7383430355157</v>
          </cell>
          <cell r="G11">
            <v>275.33333333333331</v>
          </cell>
          <cell r="H11">
            <v>215.33333333333334</v>
          </cell>
          <cell r="W11">
            <v>705344.62192642398</v>
          </cell>
          <cell r="X11">
            <v>907744.76964221837</v>
          </cell>
          <cell r="Y11">
            <v>861038.55209010921</v>
          </cell>
          <cell r="Z11">
            <v>907463.41573145404</v>
          </cell>
          <cell r="AA11">
            <v>963893.73474110488</v>
          </cell>
          <cell r="AC11">
            <v>8.1202271706057649E-2</v>
          </cell>
          <cell r="AD11">
            <v>6.2184676573617592E-2</v>
          </cell>
        </row>
        <row r="12">
          <cell r="D12">
            <v>383.78405653817316</v>
          </cell>
          <cell r="E12">
            <v>363.13439870117833</v>
          </cell>
          <cell r="F12">
            <v>357.88966866548731</v>
          </cell>
          <cell r="G12">
            <v>327</v>
          </cell>
          <cell r="H12">
            <v>283.33333333333331</v>
          </cell>
          <cell r="W12">
            <v>1643722.1651174638</v>
          </cell>
          <cell r="X12">
            <v>2013868.9627566985</v>
          </cell>
          <cell r="Y12">
            <v>1772021.6812321662</v>
          </cell>
          <cell r="Z12">
            <v>1645867.9754551174</v>
          </cell>
          <cell r="AA12">
            <v>1942926.4427397989</v>
          </cell>
          <cell r="AC12">
            <v>4.2694269811614616E-2</v>
          </cell>
          <cell r="AD12">
            <v>0.18048742166122933</v>
          </cell>
        </row>
        <row r="13">
          <cell r="D13">
            <v>412.15008472669814</v>
          </cell>
          <cell r="E13">
            <v>400.61445906868425</v>
          </cell>
          <cell r="F13">
            <v>413.50503664113052</v>
          </cell>
          <cell r="G13">
            <v>374</v>
          </cell>
          <cell r="H13">
            <v>312.33333333333331</v>
          </cell>
          <cell r="W13">
            <v>1853509.9065218004</v>
          </cell>
          <cell r="X13">
            <v>1810276.2817576844</v>
          </cell>
          <cell r="Y13">
            <v>1995359.4582108848</v>
          </cell>
          <cell r="Z13">
            <v>2343981.6804167582</v>
          </cell>
          <cell r="AA13">
            <v>2686531.4545259904</v>
          </cell>
          <cell r="AC13">
            <v>9.7233994745041574E-2</v>
          </cell>
          <cell r="AD13">
            <v>0.14614012428984813</v>
          </cell>
        </row>
        <row r="14">
          <cell r="D14">
            <v>277.56602940564966</v>
          </cell>
          <cell r="E14">
            <v>272.44615300897971</v>
          </cell>
          <cell r="F14">
            <v>281.99679125044076</v>
          </cell>
          <cell r="G14">
            <v>253.66666666666666</v>
          </cell>
          <cell r="H14">
            <v>207.33333333333334</v>
          </cell>
          <cell r="W14">
            <v>451013.63319021574</v>
          </cell>
          <cell r="X14">
            <v>438982.38046859921</v>
          </cell>
          <cell r="Y14">
            <v>504254.48870440165</v>
          </cell>
          <cell r="Z14">
            <v>675440.78148826852</v>
          </cell>
          <cell r="AA14">
            <v>1008736.9408159906</v>
          </cell>
          <cell r="AC14">
            <v>0.22291722983198636</v>
          </cell>
          <cell r="AD14">
            <v>0.49344986039092298</v>
          </cell>
        </row>
        <row r="15">
          <cell r="D15">
            <v>324.7318364981449</v>
          </cell>
          <cell r="E15">
            <v>323.2648757509109</v>
          </cell>
          <cell r="F15">
            <v>331.32437013953626</v>
          </cell>
          <cell r="G15">
            <v>299</v>
          </cell>
          <cell r="H15">
            <v>245.66666666666666</v>
          </cell>
          <cell r="W15">
            <v>7549.7561947607965</v>
          </cell>
          <cell r="X15">
            <v>8186.6233224617954</v>
          </cell>
          <cell r="Y15">
            <v>15250.179526804004</v>
          </cell>
          <cell r="Z15">
            <v>15906.570586850768</v>
          </cell>
          <cell r="AA15">
            <v>17043.970942590382</v>
          </cell>
          <cell r="AC15">
            <v>0.22577134476436922</v>
          </cell>
          <cell r="AD15">
            <v>7.1505064497048076E-2</v>
          </cell>
        </row>
        <row r="16">
          <cell r="D16">
            <v>417.05182506046003</v>
          </cell>
          <cell r="E16">
            <v>405.08397057726489</v>
          </cell>
          <cell r="F16">
            <v>395.74224255755053</v>
          </cell>
          <cell r="G16">
            <v>374.33333333333331</v>
          </cell>
          <cell r="H16">
            <v>352.33333333333331</v>
          </cell>
          <cell r="W16">
            <v>477254.27032901742</v>
          </cell>
          <cell r="X16">
            <v>559064.38548850967</v>
          </cell>
          <cell r="Y16">
            <v>683183.07315287599</v>
          </cell>
          <cell r="Z16">
            <v>812966.36906832177</v>
          </cell>
          <cell r="AA16">
            <v>825732.06875635008</v>
          </cell>
        </row>
        <row r="17">
          <cell r="D17">
            <v>479.93840371942173</v>
          </cell>
          <cell r="E17">
            <v>466.23203955756298</v>
          </cell>
          <cell r="F17">
            <v>455.23707893806591</v>
          </cell>
          <cell r="G17">
            <v>473.33333333333331</v>
          </cell>
          <cell r="H17">
            <v>414.33333333333331</v>
          </cell>
          <cell r="W17">
            <v>680766.76206037228</v>
          </cell>
          <cell r="X17">
            <v>668633.09761909652</v>
          </cell>
          <cell r="Y17">
            <v>723171.92317186715</v>
          </cell>
          <cell r="Z17">
            <v>668359</v>
          </cell>
          <cell r="AA17">
            <v>617700.63046935736</v>
          </cell>
        </row>
        <row r="18">
          <cell r="D18">
            <v>795.52077271476628</v>
          </cell>
          <cell r="E18">
            <v>725.02415092960291</v>
          </cell>
          <cell r="W18">
            <v>106674.84904768677</v>
          </cell>
          <cell r="X18">
            <v>152540.46631617605</v>
          </cell>
          <cell r="Y18">
            <v>129224.67504628657</v>
          </cell>
          <cell r="Z18">
            <v>123527.31076752856</v>
          </cell>
          <cell r="AA18">
            <v>172088.24780496245</v>
          </cell>
        </row>
        <row r="19">
          <cell r="D19">
            <v>923.74697916673165</v>
          </cell>
          <cell r="E19">
            <v>843.04568380402418</v>
          </cell>
          <cell r="W19">
            <v>186448.50368391993</v>
          </cell>
          <cell r="X19">
            <v>208795.64487097581</v>
          </cell>
          <cell r="Y19">
            <v>247156.55998802214</v>
          </cell>
          <cell r="Z19">
            <v>376958.73725472542</v>
          </cell>
          <cell r="AA19">
            <v>355477.78986275051</v>
          </cell>
        </row>
        <row r="20">
          <cell r="D20">
            <v>523.87062110295369</v>
          </cell>
          <cell r="E20">
            <v>633.75714799991999</v>
          </cell>
          <cell r="F20">
            <v>633.16422792222772</v>
          </cell>
          <cell r="G20">
            <v>561.33333333333337</v>
          </cell>
          <cell r="H20">
            <v>401.33333333333331</v>
          </cell>
        </row>
        <row r="21">
          <cell r="D21">
            <v>531.08533928422185</v>
          </cell>
          <cell r="E21">
            <v>634.88561548107248</v>
          </cell>
          <cell r="F21">
            <v>668.03007437966096</v>
          </cell>
          <cell r="G21">
            <v>597</v>
          </cell>
          <cell r="H21">
            <v>436.33333333333331</v>
          </cell>
        </row>
        <row r="102">
          <cell r="C102"/>
          <cell r="D102" t="str">
            <v>Prix au producteur du maïs blanc</v>
          </cell>
          <cell r="E102" t="str">
            <v>Prix au consommateur du maïs blanc</v>
          </cell>
          <cell r="F102" t="str">
            <v>Prix au producteur du mil local</v>
          </cell>
          <cell r="G102" t="str">
            <v>Prix au consommateur du mil local</v>
          </cell>
          <cell r="H102" t="str">
            <v>Prix au producteur du sorgho blanc</v>
          </cell>
          <cell r="I102" t="str">
            <v>Prix au consommateur du sorgho blanc</v>
          </cell>
          <cell r="J102" t="str">
            <v>Prix au producteur du riz décortiqué</v>
          </cell>
          <cell r="K102" t="str">
            <v>Prix au consommateur du riz décortiqué</v>
          </cell>
          <cell r="L102" t="str">
            <v>Prix au producteur du sésame</v>
          </cell>
          <cell r="M102" t="str">
            <v>Prix au consommateur du sésame</v>
          </cell>
          <cell r="N102" t="str">
            <v>Prix au producteur du niébé</v>
          </cell>
          <cell r="O102" t="str">
            <v>Prix au consommateur du niébé</v>
          </cell>
          <cell r="V102" t="str">
            <v>Production brute totale de céréales</v>
          </cell>
          <cell r="W102" t="str">
            <v>dont : Production brute de mil</v>
          </cell>
          <cell r="X102" t="str">
            <v>dont : Production brute de sorgho</v>
          </cell>
          <cell r="Y102" t="str">
            <v>dont : Production brute de maïs</v>
          </cell>
          <cell r="Z102" t="str">
            <v>dont : Production brute de riz (pluvial et irrigué)</v>
          </cell>
          <cell r="AA102" t="str">
            <v>dont : Production fonio</v>
          </cell>
        </row>
        <row r="103">
          <cell r="A103" t="str">
            <v>Faux1</v>
          </cell>
          <cell r="C103">
            <v>35431</v>
          </cell>
          <cell r="Q103">
            <v>1</v>
          </cell>
          <cell r="U103">
            <v>43100</v>
          </cell>
          <cell r="V103">
            <v>4063198</v>
          </cell>
          <cell r="AK103">
            <v>1</v>
          </cell>
        </row>
        <row r="104">
          <cell r="C104">
            <v>35462</v>
          </cell>
          <cell r="U104">
            <v>43465</v>
          </cell>
        </row>
        <row r="105">
          <cell r="C105">
            <v>35490</v>
          </cell>
          <cell r="U105">
            <v>43830</v>
          </cell>
        </row>
        <row r="106">
          <cell r="C106">
            <v>35521</v>
          </cell>
          <cell r="U106">
            <v>44196</v>
          </cell>
        </row>
        <row r="107">
          <cell r="C107">
            <v>35551</v>
          </cell>
          <cell r="U107">
            <v>44561</v>
          </cell>
        </row>
        <row r="108">
          <cell r="C108">
            <v>35582</v>
          </cell>
          <cell r="U108">
            <v>44926</v>
          </cell>
        </row>
        <row r="109">
          <cell r="C109">
            <v>35612</v>
          </cell>
          <cell r="U109">
            <v>45291</v>
          </cell>
        </row>
        <row r="110">
          <cell r="C110">
            <v>35643</v>
          </cell>
          <cell r="U110">
            <v>45657</v>
          </cell>
        </row>
        <row r="111">
          <cell r="C111">
            <v>35674</v>
          </cell>
          <cell r="U111">
            <v>46022</v>
          </cell>
        </row>
        <row r="112">
          <cell r="C112">
            <v>35704</v>
          </cell>
        </row>
        <row r="113">
          <cell r="C113">
            <v>35735</v>
          </cell>
        </row>
        <row r="114">
          <cell r="C114">
            <v>35765</v>
          </cell>
        </row>
        <row r="115">
          <cell r="C115">
            <v>35796</v>
          </cell>
        </row>
        <row r="116">
          <cell r="C116">
            <v>35827</v>
          </cell>
        </row>
        <row r="117">
          <cell r="C117">
            <v>35855</v>
          </cell>
        </row>
        <row r="118">
          <cell r="C118">
            <v>35886</v>
          </cell>
        </row>
        <row r="119">
          <cell r="C119">
            <v>35916</v>
          </cell>
        </row>
        <row r="120">
          <cell r="C120">
            <v>35947</v>
          </cell>
        </row>
        <row r="121">
          <cell r="C121">
            <v>35977</v>
          </cell>
        </row>
        <row r="122">
          <cell r="C122">
            <v>36008</v>
          </cell>
        </row>
        <row r="123">
          <cell r="C123">
            <v>36039</v>
          </cell>
        </row>
        <row r="124">
          <cell r="C124">
            <v>36069</v>
          </cell>
        </row>
        <row r="125">
          <cell r="C125">
            <v>36100</v>
          </cell>
        </row>
        <row r="126">
          <cell r="C126">
            <v>36130</v>
          </cell>
        </row>
        <row r="127">
          <cell r="C127">
            <v>36161</v>
          </cell>
        </row>
        <row r="128">
          <cell r="C128">
            <v>36192</v>
          </cell>
        </row>
        <row r="129">
          <cell r="C129">
            <v>36220</v>
          </cell>
        </row>
        <row r="130">
          <cell r="C130">
            <v>36251</v>
          </cell>
        </row>
        <row r="131">
          <cell r="C131">
            <v>36281</v>
          </cell>
        </row>
        <row r="132">
          <cell r="C132">
            <v>36312</v>
          </cell>
        </row>
        <row r="133">
          <cell r="C133">
            <v>36342</v>
          </cell>
        </row>
        <row r="134">
          <cell r="C134">
            <v>36373</v>
          </cell>
        </row>
        <row r="135">
          <cell r="C135">
            <v>36404</v>
          </cell>
        </row>
        <row r="136">
          <cell r="C136">
            <v>36434</v>
          </cell>
        </row>
        <row r="137">
          <cell r="C137">
            <v>36465</v>
          </cell>
        </row>
        <row r="138">
          <cell r="C138">
            <v>36495</v>
          </cell>
        </row>
        <row r="139">
          <cell r="C139">
            <v>36526</v>
          </cell>
        </row>
        <row r="140">
          <cell r="C140">
            <v>36557</v>
          </cell>
        </row>
        <row r="141">
          <cell r="C141">
            <v>36586</v>
          </cell>
        </row>
        <row r="142">
          <cell r="C142">
            <v>36617</v>
          </cell>
        </row>
        <row r="143">
          <cell r="C143">
            <v>36647</v>
          </cell>
        </row>
        <row r="144">
          <cell r="C144">
            <v>36678</v>
          </cell>
        </row>
        <row r="145">
          <cell r="C145">
            <v>36708</v>
          </cell>
        </row>
        <row r="146">
          <cell r="C146">
            <v>36739</v>
          </cell>
        </row>
        <row r="147">
          <cell r="C147">
            <v>36770</v>
          </cell>
        </row>
        <row r="148">
          <cell r="C148">
            <v>36800</v>
          </cell>
        </row>
        <row r="149">
          <cell r="C149">
            <v>36831</v>
          </cell>
        </row>
        <row r="150">
          <cell r="C150">
            <v>36861</v>
          </cell>
        </row>
        <row r="151">
          <cell r="C151">
            <v>36892</v>
          </cell>
        </row>
        <row r="152">
          <cell r="C152">
            <v>36923</v>
          </cell>
        </row>
        <row r="153">
          <cell r="C153">
            <v>36951</v>
          </cell>
        </row>
        <row r="154">
          <cell r="C154">
            <v>36982</v>
          </cell>
        </row>
        <row r="155">
          <cell r="C155">
            <v>37012</v>
          </cell>
        </row>
        <row r="156">
          <cell r="C156">
            <v>37043</v>
          </cell>
        </row>
        <row r="157">
          <cell r="C157">
            <v>37073</v>
          </cell>
        </row>
        <row r="158">
          <cell r="C158">
            <v>37104</v>
          </cell>
        </row>
        <row r="159">
          <cell r="C159">
            <v>37135</v>
          </cell>
        </row>
        <row r="160">
          <cell r="C160">
            <v>37165</v>
          </cell>
        </row>
        <row r="161">
          <cell r="C161">
            <v>37196</v>
          </cell>
        </row>
        <row r="162">
          <cell r="C162">
            <v>37226</v>
          </cell>
        </row>
        <row r="163">
          <cell r="C163">
            <v>37257</v>
          </cell>
        </row>
        <row r="164">
          <cell r="C164">
            <v>37288</v>
          </cell>
        </row>
        <row r="165">
          <cell r="C165">
            <v>37316</v>
          </cell>
        </row>
        <row r="166">
          <cell r="C166">
            <v>37347</v>
          </cell>
        </row>
        <row r="167">
          <cell r="C167">
            <v>37377</v>
          </cell>
        </row>
        <row r="168">
          <cell r="C168">
            <v>37408</v>
          </cell>
        </row>
        <row r="169">
          <cell r="C169">
            <v>37438</v>
          </cell>
        </row>
        <row r="170">
          <cell r="C170">
            <v>37469</v>
          </cell>
        </row>
        <row r="171">
          <cell r="C171">
            <v>37500</v>
          </cell>
        </row>
        <row r="172">
          <cell r="C172">
            <v>37530</v>
          </cell>
        </row>
        <row r="173">
          <cell r="C173">
            <v>37561</v>
          </cell>
        </row>
        <row r="174">
          <cell r="C174">
            <v>37591</v>
          </cell>
        </row>
        <row r="175">
          <cell r="C175">
            <v>37622</v>
          </cell>
        </row>
        <row r="176">
          <cell r="C176">
            <v>37653</v>
          </cell>
        </row>
        <row r="177">
          <cell r="C177">
            <v>37681</v>
          </cell>
        </row>
        <row r="178">
          <cell r="C178">
            <v>37712</v>
          </cell>
        </row>
        <row r="179">
          <cell r="C179">
            <v>37742</v>
          </cell>
        </row>
        <row r="180">
          <cell r="C180">
            <v>37773</v>
          </cell>
        </row>
        <row r="181">
          <cell r="C181">
            <v>37803</v>
          </cell>
        </row>
        <row r="182">
          <cell r="C182">
            <v>37834</v>
          </cell>
        </row>
        <row r="183">
          <cell r="C183">
            <v>37865</v>
          </cell>
        </row>
        <row r="184">
          <cell r="C184">
            <v>37895</v>
          </cell>
        </row>
        <row r="185">
          <cell r="C185">
            <v>37926</v>
          </cell>
        </row>
        <row r="186">
          <cell r="C186">
            <v>37956</v>
          </cell>
        </row>
        <row r="187">
          <cell r="C187">
            <v>37987</v>
          </cell>
        </row>
        <row r="188">
          <cell r="C188">
            <v>38018</v>
          </cell>
        </row>
        <row r="189">
          <cell r="C189">
            <v>38047</v>
          </cell>
        </row>
        <row r="190">
          <cell r="C190">
            <v>38078</v>
          </cell>
        </row>
        <row r="191">
          <cell r="C191">
            <v>38108</v>
          </cell>
        </row>
        <row r="192">
          <cell r="C192">
            <v>38139</v>
          </cell>
        </row>
        <row r="193">
          <cell r="C193">
            <v>38169</v>
          </cell>
        </row>
        <row r="194">
          <cell r="C194">
            <v>38200</v>
          </cell>
        </row>
        <row r="195">
          <cell r="C195">
            <v>38231</v>
          </cell>
        </row>
        <row r="196">
          <cell r="C196">
            <v>38261</v>
          </cell>
        </row>
        <row r="197">
          <cell r="C197">
            <v>38292</v>
          </cell>
        </row>
        <row r="198">
          <cell r="C198">
            <v>38322</v>
          </cell>
        </row>
        <row r="199">
          <cell r="C199">
            <v>38353</v>
          </cell>
        </row>
        <row r="200">
          <cell r="C200">
            <v>38384</v>
          </cell>
        </row>
        <row r="201">
          <cell r="C201">
            <v>38412</v>
          </cell>
        </row>
        <row r="202">
          <cell r="C202">
            <v>38443</v>
          </cell>
        </row>
        <row r="203">
          <cell r="C203">
            <v>38473</v>
          </cell>
        </row>
        <row r="204">
          <cell r="C204">
            <v>38504</v>
          </cell>
        </row>
        <row r="205">
          <cell r="C205">
            <v>38534</v>
          </cell>
        </row>
        <row r="206">
          <cell r="C206">
            <v>38565</v>
          </cell>
        </row>
        <row r="207">
          <cell r="C207">
            <v>38596</v>
          </cell>
        </row>
        <row r="208">
          <cell r="C208">
            <v>38626</v>
          </cell>
        </row>
        <row r="209">
          <cell r="C209">
            <v>38657</v>
          </cell>
        </row>
        <row r="210">
          <cell r="C210">
            <v>38687</v>
          </cell>
        </row>
        <row r="211">
          <cell r="C211">
            <v>38718</v>
          </cell>
        </row>
        <row r="212">
          <cell r="C212">
            <v>38749</v>
          </cell>
        </row>
        <row r="213">
          <cell r="C213">
            <v>38777</v>
          </cell>
        </row>
        <row r="214">
          <cell r="C214">
            <v>38808</v>
          </cell>
        </row>
        <row r="215">
          <cell r="C215">
            <v>38838</v>
          </cell>
        </row>
        <row r="216">
          <cell r="C216">
            <v>38869</v>
          </cell>
        </row>
        <row r="217">
          <cell r="C217">
            <v>38899</v>
          </cell>
        </row>
        <row r="218">
          <cell r="C218">
            <v>38930</v>
          </cell>
        </row>
        <row r="219">
          <cell r="C219">
            <v>38961</v>
          </cell>
        </row>
        <row r="220">
          <cell r="C220">
            <v>38991</v>
          </cell>
        </row>
        <row r="221">
          <cell r="C221">
            <v>39022</v>
          </cell>
        </row>
        <row r="222">
          <cell r="C222">
            <v>39052</v>
          </cell>
        </row>
        <row r="223">
          <cell r="C223">
            <v>39083</v>
          </cell>
        </row>
        <row r="224">
          <cell r="C224">
            <v>39114</v>
          </cell>
        </row>
        <row r="225">
          <cell r="C225">
            <v>39142</v>
          </cell>
        </row>
        <row r="226">
          <cell r="C226">
            <v>39173</v>
          </cell>
        </row>
        <row r="227">
          <cell r="C227">
            <v>39203</v>
          </cell>
        </row>
        <row r="228">
          <cell r="C228">
            <v>39234</v>
          </cell>
        </row>
        <row r="229">
          <cell r="C229">
            <v>39264</v>
          </cell>
        </row>
        <row r="230">
          <cell r="C230">
            <v>39295</v>
          </cell>
        </row>
        <row r="231">
          <cell r="C231">
            <v>39326</v>
          </cell>
        </row>
        <row r="232">
          <cell r="C232">
            <v>39356</v>
          </cell>
        </row>
        <row r="233">
          <cell r="C233">
            <v>39387</v>
          </cell>
        </row>
        <row r="234">
          <cell r="C234">
            <v>39417</v>
          </cell>
        </row>
        <row r="235">
          <cell r="C235">
            <v>39448</v>
          </cell>
        </row>
        <row r="236">
          <cell r="C236">
            <v>39479</v>
          </cell>
        </row>
        <row r="237">
          <cell r="C237">
            <v>39508</v>
          </cell>
        </row>
        <row r="238">
          <cell r="C238">
            <v>39539</v>
          </cell>
        </row>
        <row r="239">
          <cell r="C239">
            <v>39569</v>
          </cell>
        </row>
        <row r="240">
          <cell r="C240">
            <v>39600</v>
          </cell>
        </row>
        <row r="241">
          <cell r="C241">
            <v>39630</v>
          </cell>
        </row>
        <row r="242">
          <cell r="C242">
            <v>39661</v>
          </cell>
        </row>
        <row r="243">
          <cell r="C243">
            <v>39692</v>
          </cell>
        </row>
        <row r="244">
          <cell r="C244">
            <v>39722</v>
          </cell>
        </row>
        <row r="245">
          <cell r="C245">
            <v>39753</v>
          </cell>
        </row>
        <row r="246">
          <cell r="C246">
            <v>39783</v>
          </cell>
        </row>
        <row r="247">
          <cell r="C247">
            <v>39814</v>
          </cell>
        </row>
        <row r="248">
          <cell r="C248">
            <v>39845</v>
          </cell>
        </row>
        <row r="249">
          <cell r="C249">
            <v>39873</v>
          </cell>
        </row>
        <row r="250">
          <cell r="C250">
            <v>39904</v>
          </cell>
        </row>
        <row r="251">
          <cell r="C251">
            <v>39934</v>
          </cell>
        </row>
        <row r="252">
          <cell r="C252">
            <v>39965</v>
          </cell>
        </row>
        <row r="253">
          <cell r="C253">
            <v>39995</v>
          </cell>
        </row>
        <row r="254">
          <cell r="C254">
            <v>40026</v>
          </cell>
        </row>
        <row r="255">
          <cell r="C255">
            <v>40057</v>
          </cell>
        </row>
        <row r="256">
          <cell r="C256">
            <v>40087</v>
          </cell>
        </row>
        <row r="257">
          <cell r="C257">
            <v>40118</v>
          </cell>
        </row>
        <row r="258">
          <cell r="C258">
            <v>40148</v>
          </cell>
        </row>
        <row r="259">
          <cell r="C259">
            <v>40179</v>
          </cell>
        </row>
        <row r="260">
          <cell r="C260">
            <v>40210</v>
          </cell>
        </row>
        <row r="261">
          <cell r="C261">
            <v>40238</v>
          </cell>
        </row>
        <row r="262">
          <cell r="C262">
            <v>40269</v>
          </cell>
        </row>
        <row r="263">
          <cell r="C263">
            <v>40299</v>
          </cell>
        </row>
        <row r="264">
          <cell r="C264">
            <v>40330</v>
          </cell>
        </row>
        <row r="265">
          <cell r="C265">
            <v>40360</v>
          </cell>
        </row>
        <row r="266">
          <cell r="C266">
            <v>40391</v>
          </cell>
        </row>
        <row r="267">
          <cell r="C267">
            <v>40422</v>
          </cell>
        </row>
        <row r="268">
          <cell r="C268">
            <v>40452</v>
          </cell>
        </row>
        <row r="269">
          <cell r="C269">
            <v>40483</v>
          </cell>
        </row>
        <row r="270">
          <cell r="C270">
            <v>40513</v>
          </cell>
        </row>
        <row r="271">
          <cell r="C271">
            <v>40544</v>
          </cell>
        </row>
        <row r="272">
          <cell r="C272">
            <v>40575</v>
          </cell>
        </row>
        <row r="273">
          <cell r="C273">
            <v>40603</v>
          </cell>
        </row>
        <row r="274">
          <cell r="C274">
            <v>40634</v>
          </cell>
        </row>
        <row r="275">
          <cell r="C275">
            <v>40664</v>
          </cell>
        </row>
        <row r="276">
          <cell r="C276">
            <v>40695</v>
          </cell>
        </row>
        <row r="277">
          <cell r="C277">
            <v>40725</v>
          </cell>
        </row>
        <row r="278">
          <cell r="C278">
            <v>40756</v>
          </cell>
        </row>
        <row r="279">
          <cell r="C279">
            <v>40787</v>
          </cell>
        </row>
        <row r="280">
          <cell r="C280">
            <v>40817</v>
          </cell>
        </row>
        <row r="281">
          <cell r="C281">
            <v>40848</v>
          </cell>
        </row>
        <row r="282">
          <cell r="C282">
            <v>40878</v>
          </cell>
        </row>
        <row r="283">
          <cell r="C283">
            <v>40909</v>
          </cell>
        </row>
        <row r="284">
          <cell r="C284">
            <v>40940</v>
          </cell>
        </row>
        <row r="285">
          <cell r="C285">
            <v>40969</v>
          </cell>
        </row>
        <row r="286">
          <cell r="C286">
            <v>41000</v>
          </cell>
        </row>
        <row r="287">
          <cell r="C287">
            <v>41030</v>
          </cell>
        </row>
        <row r="288">
          <cell r="C288">
            <v>41061</v>
          </cell>
        </row>
        <row r="289">
          <cell r="C289">
            <v>41091</v>
          </cell>
        </row>
        <row r="290">
          <cell r="C290">
            <v>41122</v>
          </cell>
        </row>
        <row r="291">
          <cell r="C291">
            <v>41153</v>
          </cell>
        </row>
        <row r="292">
          <cell r="C292">
            <v>41183</v>
          </cell>
        </row>
        <row r="293">
          <cell r="C293">
            <v>41214</v>
          </cell>
        </row>
        <row r="294">
          <cell r="C294">
            <v>41244</v>
          </cell>
        </row>
        <row r="295">
          <cell r="C295">
            <v>41275</v>
          </cell>
        </row>
        <row r="296">
          <cell r="C296">
            <v>41306</v>
          </cell>
        </row>
        <row r="297">
          <cell r="C297">
            <v>41334</v>
          </cell>
        </row>
        <row r="298">
          <cell r="C298">
            <v>41365</v>
          </cell>
        </row>
        <row r="299">
          <cell r="C299">
            <v>41395</v>
          </cell>
        </row>
        <row r="300">
          <cell r="C300">
            <v>41426</v>
          </cell>
        </row>
        <row r="301">
          <cell r="C301">
            <v>41456</v>
          </cell>
        </row>
        <row r="302">
          <cell r="C302">
            <v>41487</v>
          </cell>
        </row>
        <row r="303">
          <cell r="C303">
            <v>41518</v>
          </cell>
        </row>
        <row r="304">
          <cell r="C304">
            <v>41548</v>
          </cell>
        </row>
        <row r="305">
          <cell r="C305">
            <v>41579</v>
          </cell>
        </row>
        <row r="306">
          <cell r="C306">
            <v>41609</v>
          </cell>
        </row>
        <row r="307">
          <cell r="C307">
            <v>41640</v>
          </cell>
        </row>
        <row r="308">
          <cell r="C308">
            <v>41671</v>
          </cell>
        </row>
        <row r="309">
          <cell r="C309">
            <v>41699</v>
          </cell>
        </row>
        <row r="310">
          <cell r="C310">
            <v>41730</v>
          </cell>
        </row>
        <row r="311">
          <cell r="C311">
            <v>41760</v>
          </cell>
        </row>
        <row r="312">
          <cell r="C312">
            <v>41791</v>
          </cell>
        </row>
        <row r="313">
          <cell r="C313">
            <v>41821</v>
          </cell>
        </row>
        <row r="314">
          <cell r="C314">
            <v>41852</v>
          </cell>
        </row>
        <row r="315">
          <cell r="C315">
            <v>41883</v>
          </cell>
        </row>
        <row r="316">
          <cell r="C316">
            <v>41913</v>
          </cell>
        </row>
        <row r="317">
          <cell r="C317">
            <v>41944</v>
          </cell>
        </row>
        <row r="318">
          <cell r="C318">
            <v>41974</v>
          </cell>
        </row>
        <row r="319">
          <cell r="C319">
            <v>42005</v>
          </cell>
        </row>
        <row r="320">
          <cell r="C320">
            <v>42036</v>
          </cell>
        </row>
        <row r="321">
          <cell r="C321">
            <v>42064</v>
          </cell>
        </row>
        <row r="322">
          <cell r="C322">
            <v>42095</v>
          </cell>
        </row>
        <row r="323">
          <cell r="C323">
            <v>42125</v>
          </cell>
        </row>
        <row r="324">
          <cell r="C324">
            <v>42156</v>
          </cell>
        </row>
        <row r="325">
          <cell r="C325">
            <v>42186</v>
          </cell>
        </row>
        <row r="326">
          <cell r="C326">
            <v>42217</v>
          </cell>
        </row>
        <row r="327">
          <cell r="C327">
            <v>42248</v>
          </cell>
        </row>
        <row r="328">
          <cell r="C328">
            <v>42278</v>
          </cell>
        </row>
        <row r="329">
          <cell r="C329">
            <v>42309</v>
          </cell>
        </row>
        <row r="330">
          <cell r="C330">
            <v>42339</v>
          </cell>
        </row>
        <row r="331">
          <cell r="C331">
            <v>42370</v>
          </cell>
        </row>
        <row r="332">
          <cell r="C332">
            <v>42401</v>
          </cell>
        </row>
        <row r="333">
          <cell r="C333">
            <v>42430</v>
          </cell>
        </row>
        <row r="334">
          <cell r="C334">
            <v>42461</v>
          </cell>
        </row>
        <row r="335">
          <cell r="C335">
            <v>42491</v>
          </cell>
        </row>
        <row r="336">
          <cell r="C336">
            <v>42522</v>
          </cell>
        </row>
        <row r="337">
          <cell r="C337">
            <v>42552</v>
          </cell>
        </row>
        <row r="338">
          <cell r="C338">
            <v>42583</v>
          </cell>
        </row>
        <row r="339">
          <cell r="C339">
            <v>42614</v>
          </cell>
        </row>
        <row r="340">
          <cell r="C340">
            <v>42644</v>
          </cell>
        </row>
        <row r="341">
          <cell r="C341">
            <v>42675</v>
          </cell>
        </row>
        <row r="342">
          <cell r="C342">
            <v>42705</v>
          </cell>
        </row>
        <row r="343">
          <cell r="C343">
            <v>42736</v>
          </cell>
        </row>
        <row r="344">
          <cell r="C344">
            <v>42767</v>
          </cell>
        </row>
        <row r="345">
          <cell r="C345">
            <v>42795</v>
          </cell>
        </row>
        <row r="346">
          <cell r="C346">
            <v>42826</v>
          </cell>
        </row>
        <row r="347">
          <cell r="C347">
            <v>42856</v>
          </cell>
        </row>
        <row r="348">
          <cell r="C348">
            <v>42887</v>
          </cell>
        </row>
        <row r="349">
          <cell r="C349">
            <v>42917</v>
          </cell>
        </row>
        <row r="350">
          <cell r="C350">
            <v>42948</v>
          </cell>
        </row>
        <row r="351">
          <cell r="C351">
            <v>42979</v>
          </cell>
        </row>
        <row r="352">
          <cell r="C352">
            <v>43009</v>
          </cell>
        </row>
        <row r="353">
          <cell r="C353">
            <v>43040</v>
          </cell>
        </row>
        <row r="354">
          <cell r="C354">
            <v>43070</v>
          </cell>
        </row>
        <row r="355">
          <cell r="C355">
            <v>43101</v>
          </cell>
        </row>
        <row r="356">
          <cell r="C356">
            <v>43132</v>
          </cell>
        </row>
        <row r="357">
          <cell r="C357">
            <v>43160</v>
          </cell>
        </row>
        <row r="358">
          <cell r="C358">
            <v>43191</v>
          </cell>
        </row>
        <row r="359">
          <cell r="C359">
            <v>43221</v>
          </cell>
        </row>
        <row r="360">
          <cell r="C360">
            <v>43252</v>
          </cell>
        </row>
        <row r="361">
          <cell r="C361">
            <v>43282</v>
          </cell>
        </row>
        <row r="362">
          <cell r="C362">
            <v>43313</v>
          </cell>
        </row>
        <row r="363">
          <cell r="C363">
            <v>43344</v>
          </cell>
        </row>
        <row r="364">
          <cell r="C364">
            <v>43374</v>
          </cell>
        </row>
        <row r="365">
          <cell r="C365">
            <v>43405</v>
          </cell>
        </row>
        <row r="366">
          <cell r="C366">
            <v>43435</v>
          </cell>
        </row>
        <row r="367">
          <cell r="C367">
            <v>43466</v>
          </cell>
        </row>
        <row r="368">
          <cell r="C368">
            <v>43497</v>
          </cell>
        </row>
        <row r="369">
          <cell r="C369">
            <v>43525</v>
          </cell>
        </row>
        <row r="370">
          <cell r="C370">
            <v>43556</v>
          </cell>
        </row>
        <row r="371">
          <cell r="C371">
            <v>43586</v>
          </cell>
        </row>
        <row r="372">
          <cell r="C372">
            <v>43617</v>
          </cell>
        </row>
        <row r="373">
          <cell r="C373">
            <v>43647</v>
          </cell>
        </row>
        <row r="374">
          <cell r="C374">
            <v>43678</v>
          </cell>
        </row>
        <row r="375">
          <cell r="C375">
            <v>43709</v>
          </cell>
        </row>
        <row r="376">
          <cell r="C376">
            <v>43739</v>
          </cell>
        </row>
        <row r="377">
          <cell r="C377">
            <v>43770</v>
          </cell>
        </row>
        <row r="378">
          <cell r="C378">
            <v>43800</v>
          </cell>
        </row>
        <row r="379">
          <cell r="C379">
            <v>43831</v>
          </cell>
        </row>
        <row r="380">
          <cell r="C380">
            <v>43862</v>
          </cell>
        </row>
        <row r="381">
          <cell r="C381">
            <v>43891</v>
          </cell>
        </row>
        <row r="382">
          <cell r="C382">
            <v>43922</v>
          </cell>
        </row>
        <row r="383">
          <cell r="C383">
            <v>43952</v>
          </cell>
        </row>
        <row r="384">
          <cell r="C384">
            <v>43983</v>
          </cell>
        </row>
        <row r="385">
          <cell r="C385">
            <v>44013</v>
          </cell>
        </row>
        <row r="386">
          <cell r="C386">
            <v>44044</v>
          </cell>
        </row>
        <row r="387">
          <cell r="C387">
            <v>44075</v>
          </cell>
        </row>
        <row r="388">
          <cell r="C388">
            <v>44105</v>
          </cell>
        </row>
        <row r="389">
          <cell r="C389">
            <v>44136</v>
          </cell>
        </row>
        <row r="390">
          <cell r="C390">
            <v>44166</v>
          </cell>
        </row>
        <row r="391">
          <cell r="C391">
            <v>44197</v>
          </cell>
        </row>
        <row r="392">
          <cell r="C392">
            <v>44228</v>
          </cell>
        </row>
        <row r="393">
          <cell r="C393">
            <v>44256</v>
          </cell>
        </row>
        <row r="394">
          <cell r="C394">
            <v>44287</v>
          </cell>
        </row>
        <row r="395">
          <cell r="C395">
            <v>44317</v>
          </cell>
        </row>
        <row r="396">
          <cell r="C396">
            <v>44348</v>
          </cell>
        </row>
        <row r="397">
          <cell r="C397">
            <v>44378</v>
          </cell>
        </row>
        <row r="398">
          <cell r="C398">
            <v>44409</v>
          </cell>
        </row>
        <row r="399">
          <cell r="C399">
            <v>44440</v>
          </cell>
        </row>
        <row r="400">
          <cell r="C400">
            <v>44470</v>
          </cell>
        </row>
        <row r="401">
          <cell r="C401">
            <v>44501</v>
          </cell>
        </row>
        <row r="402">
          <cell r="C402">
            <v>44531</v>
          </cell>
        </row>
        <row r="403">
          <cell r="C403">
            <v>44562</v>
          </cell>
        </row>
        <row r="404">
          <cell r="C404">
            <v>44593</v>
          </cell>
        </row>
        <row r="405">
          <cell r="C405">
            <v>44621</v>
          </cell>
        </row>
        <row r="406">
          <cell r="C406">
            <v>44652</v>
          </cell>
        </row>
        <row r="407">
          <cell r="C407">
            <v>44682</v>
          </cell>
        </row>
        <row r="408">
          <cell r="C408">
            <v>44713</v>
          </cell>
        </row>
        <row r="409">
          <cell r="C409">
            <v>44743</v>
          </cell>
        </row>
        <row r="410">
          <cell r="C410">
            <v>44774</v>
          </cell>
        </row>
        <row r="411">
          <cell r="C411">
            <v>44805</v>
          </cell>
        </row>
        <row r="412">
          <cell r="C412">
            <v>44835</v>
          </cell>
        </row>
        <row r="413">
          <cell r="C413">
            <v>44866</v>
          </cell>
        </row>
        <row r="414">
          <cell r="C414">
            <v>44896</v>
          </cell>
        </row>
        <row r="415">
          <cell r="C415">
            <v>44927</v>
          </cell>
        </row>
        <row r="416">
          <cell r="C416">
            <v>44958</v>
          </cell>
        </row>
        <row r="417">
          <cell r="C417">
            <v>44986</v>
          </cell>
        </row>
        <row r="418">
          <cell r="C418">
            <v>45017</v>
          </cell>
        </row>
        <row r="419">
          <cell r="C419">
            <v>45047</v>
          </cell>
        </row>
        <row r="420">
          <cell r="C420">
            <v>45078</v>
          </cell>
        </row>
        <row r="421">
          <cell r="C421">
            <v>45108</v>
          </cell>
        </row>
        <row r="422">
          <cell r="C422">
            <v>45139</v>
          </cell>
        </row>
        <row r="423">
          <cell r="C423">
            <v>45170</v>
          </cell>
        </row>
        <row r="424">
          <cell r="C424">
            <v>45200</v>
          </cell>
        </row>
        <row r="425">
          <cell r="C425">
            <v>45231</v>
          </cell>
        </row>
        <row r="426">
          <cell r="C426">
            <v>45261</v>
          </cell>
        </row>
        <row r="427">
          <cell r="C427">
            <v>45292</v>
          </cell>
        </row>
        <row r="428">
          <cell r="C428">
            <v>45323</v>
          </cell>
        </row>
        <row r="429">
          <cell r="C429">
            <v>45352</v>
          </cell>
        </row>
        <row r="430">
          <cell r="C430">
            <v>45383</v>
          </cell>
        </row>
        <row r="431">
          <cell r="C431">
            <v>45413</v>
          </cell>
        </row>
        <row r="432">
          <cell r="C432">
            <v>45444</v>
          </cell>
        </row>
        <row r="433">
          <cell r="C433">
            <v>45474</v>
          </cell>
        </row>
        <row r="434">
          <cell r="C434">
            <v>45505</v>
          </cell>
        </row>
        <row r="435">
          <cell r="C435">
            <v>45536</v>
          </cell>
        </row>
        <row r="436">
          <cell r="C436">
            <v>45566</v>
          </cell>
        </row>
        <row r="437">
          <cell r="C437">
            <v>45597</v>
          </cell>
        </row>
        <row r="438">
          <cell r="C438">
            <v>45627</v>
          </cell>
        </row>
        <row r="439">
          <cell r="C439">
            <v>45658</v>
          </cell>
        </row>
        <row r="440">
          <cell r="C440">
            <v>45689</v>
          </cell>
        </row>
        <row r="441">
          <cell r="C441">
            <v>45717</v>
          </cell>
        </row>
        <row r="442">
          <cell r="C442">
            <v>45748</v>
          </cell>
        </row>
        <row r="443">
          <cell r="C443">
            <v>45778</v>
          </cell>
        </row>
        <row r="444">
          <cell r="C444">
            <v>45809</v>
          </cell>
        </row>
        <row r="445">
          <cell r="C445">
            <v>45839</v>
          </cell>
        </row>
        <row r="446">
          <cell r="C446">
            <v>45870</v>
          </cell>
        </row>
        <row r="447">
          <cell r="C447">
            <v>45901</v>
          </cell>
        </row>
        <row r="448">
          <cell r="C448">
            <v>45931</v>
          </cell>
        </row>
        <row r="449">
          <cell r="C449">
            <v>45962</v>
          </cell>
        </row>
        <row r="450">
          <cell r="C450">
            <v>45992</v>
          </cell>
        </row>
        <row r="451">
          <cell r="C451">
            <v>46023</v>
          </cell>
        </row>
        <row r="452">
          <cell r="C452">
            <v>46054</v>
          </cell>
        </row>
        <row r="453">
          <cell r="C453">
            <v>46082</v>
          </cell>
        </row>
        <row r="454">
          <cell r="C454">
            <v>46113</v>
          </cell>
        </row>
        <row r="455">
          <cell r="C455">
            <v>46143</v>
          </cell>
        </row>
        <row r="456">
          <cell r="C456">
            <v>46174</v>
          </cell>
        </row>
        <row r="457">
          <cell r="C457">
            <v>46204</v>
          </cell>
        </row>
        <row r="458">
          <cell r="C458">
            <v>46235</v>
          </cell>
        </row>
        <row r="459">
          <cell r="C459">
            <v>46266</v>
          </cell>
        </row>
        <row r="460">
          <cell r="C460">
            <v>46296</v>
          </cell>
        </row>
        <row r="461">
          <cell r="C461">
            <v>46327</v>
          </cell>
        </row>
        <row r="462">
          <cell r="C462">
            <v>46357</v>
          </cell>
        </row>
        <row r="463">
          <cell r="C463">
            <v>46388</v>
          </cell>
        </row>
        <row r="464">
          <cell r="C464">
            <v>46419</v>
          </cell>
        </row>
        <row r="465">
          <cell r="C465">
            <v>46447</v>
          </cell>
        </row>
        <row r="466">
          <cell r="C466">
            <v>46478</v>
          </cell>
        </row>
        <row r="467">
          <cell r="C467">
            <v>46508</v>
          </cell>
        </row>
        <row r="468">
          <cell r="C468">
            <v>46539</v>
          </cell>
        </row>
        <row r="469">
          <cell r="C469">
            <v>46569</v>
          </cell>
        </row>
        <row r="470">
          <cell r="C470">
            <v>46600</v>
          </cell>
        </row>
        <row r="471">
          <cell r="C471">
            <v>46631</v>
          </cell>
        </row>
        <row r="472">
          <cell r="C472">
            <v>46661</v>
          </cell>
        </row>
        <row r="473">
          <cell r="C473">
            <v>46692</v>
          </cell>
        </row>
        <row r="474">
          <cell r="C474">
            <v>46722</v>
          </cell>
        </row>
        <row r="475">
          <cell r="C475">
            <v>46753</v>
          </cell>
        </row>
        <row r="476">
          <cell r="C476">
            <v>46784</v>
          </cell>
        </row>
        <row r="477">
          <cell r="C477">
            <v>46813</v>
          </cell>
        </row>
        <row r="478">
          <cell r="C478">
            <v>46844</v>
          </cell>
        </row>
        <row r="479">
          <cell r="C479">
            <v>46874</v>
          </cell>
        </row>
        <row r="480">
          <cell r="C480">
            <v>46905</v>
          </cell>
        </row>
        <row r="481">
          <cell r="C481">
            <v>46935</v>
          </cell>
        </row>
        <row r="482">
          <cell r="C482">
            <v>46966</v>
          </cell>
        </row>
        <row r="483">
          <cell r="C483">
            <v>46997</v>
          </cell>
        </row>
        <row r="484">
          <cell r="C484">
            <v>47027</v>
          </cell>
        </row>
        <row r="485">
          <cell r="C485">
            <v>47058</v>
          </cell>
        </row>
        <row r="486">
          <cell r="C486">
            <v>47088</v>
          </cell>
        </row>
        <row r="487">
          <cell r="C487">
            <v>47119</v>
          </cell>
        </row>
        <row r="488">
          <cell r="C488">
            <v>47150</v>
          </cell>
        </row>
        <row r="489">
          <cell r="C489">
            <v>47178</v>
          </cell>
        </row>
        <row r="490">
          <cell r="C490">
            <v>47209</v>
          </cell>
        </row>
        <row r="491">
          <cell r="C491">
            <v>47239</v>
          </cell>
        </row>
        <row r="492">
          <cell r="C492">
            <v>47270</v>
          </cell>
        </row>
        <row r="493">
          <cell r="C493">
            <v>47300</v>
          </cell>
        </row>
        <row r="494">
          <cell r="C494">
            <v>47331</v>
          </cell>
        </row>
        <row r="495">
          <cell r="C495">
            <v>47362</v>
          </cell>
        </row>
        <row r="496">
          <cell r="C496">
            <v>47392</v>
          </cell>
        </row>
        <row r="497">
          <cell r="C497">
            <v>47423</v>
          </cell>
        </row>
        <row r="498">
          <cell r="C498">
            <v>47453</v>
          </cell>
        </row>
        <row r="499">
          <cell r="C499">
            <v>47484</v>
          </cell>
        </row>
        <row r="500">
          <cell r="C500">
            <v>47515</v>
          </cell>
        </row>
        <row r="501">
          <cell r="C501">
            <v>47543</v>
          </cell>
        </row>
        <row r="502">
          <cell r="C502">
            <v>47574</v>
          </cell>
        </row>
        <row r="503">
          <cell r="C503">
            <v>47604</v>
          </cell>
        </row>
        <row r="504">
          <cell r="C504">
            <v>47635</v>
          </cell>
        </row>
        <row r="505">
          <cell r="C505">
            <v>47665</v>
          </cell>
        </row>
        <row r="506">
          <cell r="C506">
            <v>47696</v>
          </cell>
        </row>
        <row r="507">
          <cell r="C507">
            <v>47727</v>
          </cell>
        </row>
        <row r="508">
          <cell r="C508">
            <v>47757</v>
          </cell>
        </row>
        <row r="509">
          <cell r="C509">
            <v>47788</v>
          </cell>
        </row>
        <row r="510">
          <cell r="C510">
            <v>47818</v>
          </cell>
        </row>
        <row r="511">
          <cell r="C511">
            <v>47849</v>
          </cell>
        </row>
        <row r="512">
          <cell r="C512">
            <v>47880</v>
          </cell>
        </row>
        <row r="513">
          <cell r="C513">
            <v>47908</v>
          </cell>
        </row>
        <row r="514">
          <cell r="C514">
            <v>47939</v>
          </cell>
        </row>
        <row r="515">
          <cell r="C515">
            <v>47969</v>
          </cell>
        </row>
        <row r="516">
          <cell r="C516">
            <v>48000</v>
          </cell>
        </row>
        <row r="517">
          <cell r="C517">
            <v>48030</v>
          </cell>
        </row>
        <row r="518">
          <cell r="C518">
            <v>48061</v>
          </cell>
        </row>
        <row r="519">
          <cell r="C519">
            <v>48092</v>
          </cell>
        </row>
        <row r="520">
          <cell r="C520">
            <v>48122</v>
          </cell>
        </row>
        <row r="521">
          <cell r="C521">
            <v>48153</v>
          </cell>
        </row>
        <row r="522">
          <cell r="C522">
            <v>48183</v>
          </cell>
        </row>
        <row r="523">
          <cell r="C523">
            <v>48214</v>
          </cell>
        </row>
        <row r="524">
          <cell r="C524">
            <v>48245</v>
          </cell>
        </row>
        <row r="525">
          <cell r="C525">
            <v>48274</v>
          </cell>
        </row>
        <row r="526">
          <cell r="C526">
            <v>48305</v>
          </cell>
        </row>
        <row r="527">
          <cell r="C527">
            <v>48335</v>
          </cell>
        </row>
        <row r="528">
          <cell r="C528">
            <v>48366</v>
          </cell>
        </row>
        <row r="529">
          <cell r="C529">
            <v>48396</v>
          </cell>
        </row>
        <row r="530">
          <cell r="C530">
            <v>48427</v>
          </cell>
        </row>
        <row r="531">
          <cell r="C531">
            <v>48458</v>
          </cell>
        </row>
        <row r="532">
          <cell r="C532">
            <v>48488</v>
          </cell>
        </row>
        <row r="533">
          <cell r="C533">
            <v>48519</v>
          </cell>
        </row>
        <row r="534">
          <cell r="C534">
            <v>48549</v>
          </cell>
        </row>
        <row r="535">
          <cell r="C535">
            <v>48580</v>
          </cell>
        </row>
        <row r="536">
          <cell r="C536">
            <v>48611</v>
          </cell>
        </row>
        <row r="537">
          <cell r="C537">
            <v>48639</v>
          </cell>
        </row>
        <row r="538">
          <cell r="C538">
            <v>48670</v>
          </cell>
        </row>
        <row r="539">
          <cell r="C539">
            <v>48700</v>
          </cell>
        </row>
        <row r="540">
          <cell r="C540">
            <v>48731</v>
          </cell>
        </row>
        <row r="541">
          <cell r="C541">
            <v>48761</v>
          </cell>
        </row>
        <row r="542">
          <cell r="C542">
            <v>48792</v>
          </cell>
        </row>
        <row r="543">
          <cell r="C543">
            <v>48823</v>
          </cell>
        </row>
        <row r="544">
          <cell r="C544">
            <v>48853</v>
          </cell>
        </row>
        <row r="545">
          <cell r="C545">
            <v>48884</v>
          </cell>
        </row>
        <row r="546">
          <cell r="C546">
            <v>48914</v>
          </cell>
        </row>
        <row r="547">
          <cell r="C547">
            <v>48945</v>
          </cell>
        </row>
        <row r="548">
          <cell r="C548">
            <v>48976</v>
          </cell>
        </row>
        <row r="549">
          <cell r="C549">
            <v>49004</v>
          </cell>
        </row>
        <row r="550">
          <cell r="C550">
            <v>49035</v>
          </cell>
        </row>
        <row r="551">
          <cell r="C551">
            <v>49065</v>
          </cell>
        </row>
        <row r="552">
          <cell r="C552">
            <v>49096</v>
          </cell>
        </row>
        <row r="553">
          <cell r="C553">
            <v>49126</v>
          </cell>
        </row>
        <row r="554">
          <cell r="C554">
            <v>49157</v>
          </cell>
        </row>
        <row r="555">
          <cell r="C555">
            <v>49188</v>
          </cell>
        </row>
        <row r="556">
          <cell r="C556">
            <v>49218</v>
          </cell>
        </row>
        <row r="557">
          <cell r="C557">
            <v>49249</v>
          </cell>
        </row>
        <row r="558">
          <cell r="C558">
            <v>49279</v>
          </cell>
        </row>
        <row r="559">
          <cell r="C559">
            <v>49310</v>
          </cell>
        </row>
        <row r="560">
          <cell r="C560">
            <v>49341</v>
          </cell>
        </row>
        <row r="561">
          <cell r="C561">
            <v>49369</v>
          </cell>
        </row>
        <row r="562">
          <cell r="C562">
            <v>49400</v>
          </cell>
        </row>
        <row r="563">
          <cell r="C563">
            <v>49430</v>
          </cell>
        </row>
        <row r="564">
          <cell r="C564">
            <v>49461</v>
          </cell>
        </row>
        <row r="565">
          <cell r="C565">
            <v>49491</v>
          </cell>
        </row>
        <row r="566">
          <cell r="C566">
            <v>49522</v>
          </cell>
        </row>
        <row r="567">
          <cell r="C567">
            <v>49553</v>
          </cell>
        </row>
        <row r="568">
          <cell r="C568">
            <v>49583</v>
          </cell>
        </row>
        <row r="569">
          <cell r="C569">
            <v>49614</v>
          </cell>
        </row>
        <row r="570">
          <cell r="C570">
            <v>49644</v>
          </cell>
        </row>
        <row r="571">
          <cell r="C571">
            <v>49675</v>
          </cell>
        </row>
        <row r="572">
          <cell r="C572">
            <v>49706</v>
          </cell>
        </row>
        <row r="573">
          <cell r="C573">
            <v>49735</v>
          </cell>
        </row>
        <row r="574">
          <cell r="C574">
            <v>49766</v>
          </cell>
        </row>
        <row r="575">
          <cell r="C575">
            <v>49796</v>
          </cell>
        </row>
        <row r="576">
          <cell r="C576">
            <v>49827</v>
          </cell>
        </row>
        <row r="577">
          <cell r="C577">
            <v>49857</v>
          </cell>
        </row>
        <row r="578">
          <cell r="C578">
            <v>49888</v>
          </cell>
        </row>
        <row r="579">
          <cell r="C579">
            <v>49919</v>
          </cell>
        </row>
        <row r="580">
          <cell r="C580">
            <v>49949</v>
          </cell>
        </row>
        <row r="581">
          <cell r="C581">
            <v>49980</v>
          </cell>
        </row>
        <row r="582">
          <cell r="C582">
            <v>50010</v>
          </cell>
        </row>
        <row r="583">
          <cell r="C583">
            <v>50041</v>
          </cell>
        </row>
        <row r="584">
          <cell r="C584">
            <v>50072</v>
          </cell>
        </row>
        <row r="585">
          <cell r="C585">
            <v>50100</v>
          </cell>
        </row>
        <row r="586">
          <cell r="C586">
            <v>50131</v>
          </cell>
        </row>
        <row r="587">
          <cell r="C587">
            <v>50161</v>
          </cell>
        </row>
        <row r="588">
          <cell r="C588">
            <v>50192</v>
          </cell>
        </row>
        <row r="589">
          <cell r="C589">
            <v>50222</v>
          </cell>
        </row>
        <row r="590">
          <cell r="C590">
            <v>50253</v>
          </cell>
        </row>
        <row r="591">
          <cell r="C591">
            <v>50284</v>
          </cell>
        </row>
        <row r="592">
          <cell r="C592">
            <v>50314</v>
          </cell>
        </row>
        <row r="593">
          <cell r="C593">
            <v>50345</v>
          </cell>
        </row>
        <row r="594">
          <cell r="C594">
            <v>50375</v>
          </cell>
        </row>
        <row r="595">
          <cell r="C595">
            <v>50406</v>
          </cell>
        </row>
        <row r="596">
          <cell r="C596">
            <v>50437</v>
          </cell>
        </row>
        <row r="597">
          <cell r="C597">
            <v>50465</v>
          </cell>
        </row>
        <row r="598">
          <cell r="C598">
            <v>50496</v>
          </cell>
        </row>
        <row r="599">
          <cell r="C599">
            <v>50526</v>
          </cell>
        </row>
        <row r="600">
          <cell r="C600">
            <v>50557</v>
          </cell>
        </row>
        <row r="601">
          <cell r="C601">
            <v>50587</v>
          </cell>
        </row>
        <row r="602">
          <cell r="C602">
            <v>50618</v>
          </cell>
        </row>
        <row r="603">
          <cell r="C603">
            <v>50649</v>
          </cell>
        </row>
        <row r="604">
          <cell r="C604">
            <v>50679</v>
          </cell>
        </row>
        <row r="605">
          <cell r="C605">
            <v>50710</v>
          </cell>
        </row>
        <row r="606">
          <cell r="C606">
            <v>50740</v>
          </cell>
        </row>
        <row r="607">
          <cell r="C607">
            <v>50771</v>
          </cell>
        </row>
        <row r="608">
          <cell r="C608">
            <v>50802</v>
          </cell>
        </row>
        <row r="609">
          <cell r="C609">
            <v>50830</v>
          </cell>
        </row>
        <row r="610">
          <cell r="C610">
            <v>50861</v>
          </cell>
        </row>
        <row r="611">
          <cell r="C611">
            <v>50891</v>
          </cell>
        </row>
        <row r="612">
          <cell r="C612">
            <v>50922</v>
          </cell>
        </row>
        <row r="613">
          <cell r="C613">
            <v>50952</v>
          </cell>
        </row>
        <row r="614">
          <cell r="C614">
            <v>50983</v>
          </cell>
        </row>
        <row r="615">
          <cell r="C615">
            <v>51014</v>
          </cell>
        </row>
        <row r="616">
          <cell r="C616">
            <v>51044</v>
          </cell>
        </row>
        <row r="617">
          <cell r="C617">
            <v>51075</v>
          </cell>
        </row>
        <row r="618">
          <cell r="C618">
            <v>51105</v>
          </cell>
        </row>
        <row r="619">
          <cell r="C619">
            <v>51136</v>
          </cell>
        </row>
        <row r="620">
          <cell r="C620">
            <v>51167</v>
          </cell>
        </row>
        <row r="621">
          <cell r="C621">
            <v>51196</v>
          </cell>
        </row>
        <row r="622">
          <cell r="C622">
            <v>51227</v>
          </cell>
        </row>
        <row r="623">
          <cell r="C623">
            <v>51257</v>
          </cell>
        </row>
        <row r="624">
          <cell r="C624">
            <v>51288</v>
          </cell>
        </row>
        <row r="625">
          <cell r="C625">
            <v>51318</v>
          </cell>
        </row>
        <row r="626">
          <cell r="C626">
            <v>51349</v>
          </cell>
        </row>
        <row r="627">
          <cell r="C627">
            <v>51380</v>
          </cell>
        </row>
        <row r="628">
          <cell r="C628">
            <v>51410</v>
          </cell>
        </row>
        <row r="629">
          <cell r="C629">
            <v>51441</v>
          </cell>
        </row>
        <row r="630">
          <cell r="C630">
            <v>51471</v>
          </cell>
        </row>
        <row r="631">
          <cell r="C631">
            <v>51502</v>
          </cell>
        </row>
        <row r="632">
          <cell r="C632">
            <v>51533</v>
          </cell>
        </row>
        <row r="633">
          <cell r="C633">
            <v>51561</v>
          </cell>
        </row>
        <row r="634">
          <cell r="C634">
            <v>51592</v>
          </cell>
        </row>
        <row r="635">
          <cell r="C635">
            <v>51622</v>
          </cell>
        </row>
        <row r="636">
          <cell r="C636">
            <v>51653</v>
          </cell>
        </row>
        <row r="637">
          <cell r="C637">
            <v>51683</v>
          </cell>
        </row>
        <row r="638">
          <cell r="C638">
            <v>51714</v>
          </cell>
        </row>
        <row r="639">
          <cell r="C639">
            <v>51745</v>
          </cell>
        </row>
        <row r="640">
          <cell r="C640">
            <v>51775</v>
          </cell>
        </row>
        <row r="641">
          <cell r="C641">
            <v>51806</v>
          </cell>
        </row>
        <row r="642">
          <cell r="C642">
            <v>51836</v>
          </cell>
        </row>
        <row r="643">
          <cell r="C643">
            <v>51867</v>
          </cell>
        </row>
        <row r="644">
          <cell r="C644">
            <v>51898</v>
          </cell>
        </row>
        <row r="645">
          <cell r="C645">
            <v>51926</v>
          </cell>
        </row>
        <row r="646">
          <cell r="C646">
            <v>51957</v>
          </cell>
        </row>
        <row r="647">
          <cell r="C647">
            <v>51987</v>
          </cell>
        </row>
        <row r="648">
          <cell r="C648">
            <v>52018</v>
          </cell>
        </row>
        <row r="649">
          <cell r="C649">
            <v>52048</v>
          </cell>
        </row>
        <row r="650">
          <cell r="C650">
            <v>52079</v>
          </cell>
        </row>
        <row r="651">
          <cell r="C651">
            <v>52110</v>
          </cell>
        </row>
        <row r="652">
          <cell r="C652">
            <v>52140</v>
          </cell>
        </row>
        <row r="653">
          <cell r="C653">
            <v>52171</v>
          </cell>
        </row>
        <row r="654">
          <cell r="C654">
            <v>52201</v>
          </cell>
        </row>
        <row r="655">
          <cell r="C655">
            <v>52232</v>
          </cell>
        </row>
        <row r="656">
          <cell r="C656">
            <v>52263</v>
          </cell>
        </row>
        <row r="657">
          <cell r="C657">
            <v>52291</v>
          </cell>
        </row>
        <row r="658">
          <cell r="C658">
            <v>52322</v>
          </cell>
        </row>
        <row r="659">
          <cell r="C659">
            <v>52352</v>
          </cell>
        </row>
        <row r="660">
          <cell r="C660">
            <v>52383</v>
          </cell>
        </row>
        <row r="661">
          <cell r="C661">
            <v>52413</v>
          </cell>
        </row>
        <row r="662">
          <cell r="C662">
            <v>52444</v>
          </cell>
        </row>
        <row r="663">
          <cell r="C663">
            <v>52475</v>
          </cell>
        </row>
        <row r="664">
          <cell r="C664">
            <v>52505</v>
          </cell>
        </row>
        <row r="665">
          <cell r="C665">
            <v>52536</v>
          </cell>
        </row>
        <row r="666">
          <cell r="C666">
            <v>52566</v>
          </cell>
        </row>
        <row r="667">
          <cell r="C667">
            <v>52597</v>
          </cell>
        </row>
        <row r="668">
          <cell r="C668">
            <v>52628</v>
          </cell>
        </row>
        <row r="669">
          <cell r="C669">
            <v>52657</v>
          </cell>
        </row>
        <row r="670">
          <cell r="C670">
            <v>52688</v>
          </cell>
        </row>
        <row r="671">
          <cell r="C671">
            <v>52718</v>
          </cell>
        </row>
        <row r="672">
          <cell r="C672">
            <v>52749</v>
          </cell>
        </row>
        <row r="673">
          <cell r="C673">
            <v>52779</v>
          </cell>
        </row>
        <row r="674">
          <cell r="C674">
            <v>52810</v>
          </cell>
        </row>
        <row r="675">
          <cell r="C675">
            <v>52841</v>
          </cell>
        </row>
        <row r="676">
          <cell r="C676">
            <v>52871</v>
          </cell>
        </row>
        <row r="677">
          <cell r="C677">
            <v>52902</v>
          </cell>
        </row>
        <row r="678">
          <cell r="C678">
            <v>52932</v>
          </cell>
        </row>
        <row r="679">
          <cell r="C679">
            <v>52963</v>
          </cell>
        </row>
        <row r="680">
          <cell r="C680">
            <v>52994</v>
          </cell>
        </row>
        <row r="681">
          <cell r="C681">
            <v>53022</v>
          </cell>
        </row>
        <row r="682">
          <cell r="C682">
            <v>53053</v>
          </cell>
        </row>
        <row r="683">
          <cell r="C683">
            <v>53083</v>
          </cell>
        </row>
        <row r="684">
          <cell r="C684">
            <v>53114</v>
          </cell>
        </row>
        <row r="685">
          <cell r="C685">
            <v>53144</v>
          </cell>
        </row>
        <row r="686">
          <cell r="C686">
            <v>53175</v>
          </cell>
        </row>
        <row r="687">
          <cell r="C687">
            <v>53206</v>
          </cell>
        </row>
        <row r="688">
          <cell r="C688">
            <v>53236</v>
          </cell>
        </row>
        <row r="689">
          <cell r="C689">
            <v>53267</v>
          </cell>
        </row>
        <row r="690">
          <cell r="C690">
            <v>53297</v>
          </cell>
        </row>
        <row r="691">
          <cell r="C691">
            <v>53328</v>
          </cell>
        </row>
        <row r="692">
          <cell r="C692">
            <v>53359</v>
          </cell>
        </row>
        <row r="693">
          <cell r="C693">
            <v>53387</v>
          </cell>
        </row>
        <row r="694">
          <cell r="C694">
            <v>53418</v>
          </cell>
        </row>
        <row r="695">
          <cell r="C695">
            <v>53448</v>
          </cell>
        </row>
        <row r="696">
          <cell r="C696">
            <v>53479</v>
          </cell>
        </row>
        <row r="697">
          <cell r="C697">
            <v>53509</v>
          </cell>
        </row>
        <row r="698">
          <cell r="C698">
            <v>53540</v>
          </cell>
        </row>
        <row r="699">
          <cell r="C699">
            <v>53571</v>
          </cell>
        </row>
        <row r="700">
          <cell r="C700">
            <v>53601</v>
          </cell>
        </row>
        <row r="701">
          <cell r="C701">
            <v>53632</v>
          </cell>
        </row>
        <row r="702">
          <cell r="C702">
            <v>53662</v>
          </cell>
        </row>
        <row r="703">
          <cell r="C703">
            <v>53693</v>
          </cell>
        </row>
        <row r="704">
          <cell r="C704">
            <v>53724</v>
          </cell>
        </row>
        <row r="705">
          <cell r="C705">
            <v>53752</v>
          </cell>
        </row>
        <row r="706">
          <cell r="C706">
            <v>53783</v>
          </cell>
        </row>
        <row r="707">
          <cell r="C707">
            <v>53813</v>
          </cell>
        </row>
        <row r="708">
          <cell r="C708">
            <v>53844</v>
          </cell>
        </row>
        <row r="709">
          <cell r="C709">
            <v>53874</v>
          </cell>
        </row>
        <row r="710">
          <cell r="C710">
            <v>53905</v>
          </cell>
        </row>
        <row r="711">
          <cell r="C711">
            <v>53936</v>
          </cell>
        </row>
        <row r="712">
          <cell r="C712">
            <v>53966</v>
          </cell>
        </row>
        <row r="713">
          <cell r="C713">
            <v>53997</v>
          </cell>
        </row>
        <row r="714">
          <cell r="C714">
            <v>54027</v>
          </cell>
        </row>
        <row r="715">
          <cell r="C715">
            <v>54058</v>
          </cell>
        </row>
        <row r="716">
          <cell r="C716">
            <v>54089</v>
          </cell>
        </row>
        <row r="717">
          <cell r="C717">
            <v>54118</v>
          </cell>
        </row>
        <row r="718">
          <cell r="C718">
            <v>54149</v>
          </cell>
        </row>
        <row r="719">
          <cell r="C719">
            <v>54179</v>
          </cell>
        </row>
        <row r="720">
          <cell r="C720">
            <v>54210</v>
          </cell>
        </row>
        <row r="721">
          <cell r="C721">
            <v>54240</v>
          </cell>
        </row>
        <row r="722">
          <cell r="C722">
            <v>54271</v>
          </cell>
        </row>
        <row r="723">
          <cell r="C723">
            <v>54302</v>
          </cell>
        </row>
        <row r="724">
          <cell r="C724">
            <v>54332</v>
          </cell>
        </row>
        <row r="725">
          <cell r="C725">
            <v>54363</v>
          </cell>
        </row>
        <row r="726">
          <cell r="C726">
            <v>54393</v>
          </cell>
        </row>
        <row r="727">
          <cell r="C727">
            <v>54424</v>
          </cell>
        </row>
        <row r="728">
          <cell r="C728">
            <v>54455</v>
          </cell>
        </row>
        <row r="729">
          <cell r="C729">
            <v>54483</v>
          </cell>
        </row>
        <row r="730">
          <cell r="C730">
            <v>54514</v>
          </cell>
        </row>
        <row r="731">
          <cell r="C731">
            <v>54544</v>
          </cell>
        </row>
        <row r="732">
          <cell r="C732">
            <v>54575</v>
          </cell>
        </row>
        <row r="733">
          <cell r="C733">
            <v>54605</v>
          </cell>
        </row>
        <row r="734">
          <cell r="C734">
            <v>54636</v>
          </cell>
        </row>
        <row r="735">
          <cell r="C735">
            <v>54667</v>
          </cell>
        </row>
        <row r="736">
          <cell r="C736">
            <v>54697</v>
          </cell>
        </row>
        <row r="737">
          <cell r="C737">
            <v>54728</v>
          </cell>
        </row>
        <row r="738">
          <cell r="C738">
            <v>54758</v>
          </cell>
        </row>
        <row r="739">
          <cell r="C739">
            <v>54789</v>
          </cell>
        </row>
        <row r="740">
          <cell r="C740">
            <v>54820</v>
          </cell>
        </row>
        <row r="741">
          <cell r="C741">
            <v>54848</v>
          </cell>
        </row>
        <row r="742">
          <cell r="C742">
            <v>54879</v>
          </cell>
        </row>
        <row r="743">
          <cell r="C743">
            <v>54909</v>
          </cell>
        </row>
        <row r="744">
          <cell r="C744">
            <v>54940</v>
          </cell>
        </row>
        <row r="745">
          <cell r="C745">
            <v>54970</v>
          </cell>
        </row>
        <row r="746">
          <cell r="C746">
            <v>55001</v>
          </cell>
        </row>
        <row r="747">
          <cell r="C747">
            <v>55032</v>
          </cell>
        </row>
        <row r="748">
          <cell r="C748">
            <v>55062</v>
          </cell>
        </row>
        <row r="749">
          <cell r="C749">
            <v>55093</v>
          </cell>
        </row>
        <row r="750">
          <cell r="C750">
            <v>55123</v>
          </cell>
        </row>
        <row r="751">
          <cell r="C751">
            <v>55154</v>
          </cell>
        </row>
        <row r="752">
          <cell r="C752">
            <v>55185</v>
          </cell>
        </row>
        <row r="753">
          <cell r="C753">
            <v>55213</v>
          </cell>
        </row>
        <row r="754">
          <cell r="C754">
            <v>55244</v>
          </cell>
        </row>
        <row r="755">
          <cell r="C755">
            <v>55274</v>
          </cell>
        </row>
        <row r="756">
          <cell r="C756">
            <v>55305</v>
          </cell>
        </row>
        <row r="757">
          <cell r="C757">
            <v>55335</v>
          </cell>
        </row>
        <row r="758">
          <cell r="C758">
            <v>55366</v>
          </cell>
        </row>
        <row r="759">
          <cell r="C759">
            <v>55397</v>
          </cell>
        </row>
        <row r="760">
          <cell r="C760">
            <v>55427</v>
          </cell>
        </row>
        <row r="761">
          <cell r="C761">
            <v>55458</v>
          </cell>
        </row>
        <row r="762">
          <cell r="C762">
            <v>55488</v>
          </cell>
        </row>
        <row r="763">
          <cell r="C763">
            <v>55519</v>
          </cell>
        </row>
        <row r="764">
          <cell r="C764">
            <v>55550</v>
          </cell>
        </row>
        <row r="765">
          <cell r="C765">
            <v>55579</v>
          </cell>
        </row>
        <row r="766">
          <cell r="C766">
            <v>55610</v>
          </cell>
        </row>
        <row r="767">
          <cell r="C767">
            <v>55640</v>
          </cell>
        </row>
        <row r="768">
          <cell r="C768">
            <v>55671</v>
          </cell>
        </row>
        <row r="769">
          <cell r="C769">
            <v>55701</v>
          </cell>
        </row>
        <row r="770">
          <cell r="C770">
            <v>55732</v>
          </cell>
        </row>
        <row r="771">
          <cell r="C771">
            <v>55763</v>
          </cell>
        </row>
        <row r="772">
          <cell r="C772">
            <v>55793</v>
          </cell>
        </row>
        <row r="773">
          <cell r="C773">
            <v>55824</v>
          </cell>
        </row>
        <row r="774">
          <cell r="C774">
            <v>55854</v>
          </cell>
        </row>
        <row r="775">
          <cell r="C775">
            <v>55885</v>
          </cell>
        </row>
        <row r="776">
          <cell r="C776">
            <v>55916</v>
          </cell>
        </row>
        <row r="777">
          <cell r="C777">
            <v>55944</v>
          </cell>
        </row>
        <row r="778">
          <cell r="C778">
            <v>55975</v>
          </cell>
        </row>
        <row r="779">
          <cell r="C779">
            <v>56005</v>
          </cell>
        </row>
        <row r="780">
          <cell r="C780">
            <v>56036</v>
          </cell>
        </row>
        <row r="781">
          <cell r="C781">
            <v>56066</v>
          </cell>
        </row>
        <row r="782">
          <cell r="C782">
            <v>56097</v>
          </cell>
        </row>
        <row r="783">
          <cell r="C783">
            <v>56128</v>
          </cell>
        </row>
        <row r="784">
          <cell r="C784">
            <v>56158</v>
          </cell>
        </row>
        <row r="785">
          <cell r="C785">
            <v>56189</v>
          </cell>
        </row>
        <row r="786">
          <cell r="C786">
            <v>56219</v>
          </cell>
        </row>
        <row r="787">
          <cell r="C787">
            <v>56250</v>
          </cell>
        </row>
        <row r="788">
          <cell r="C788">
            <v>56281</v>
          </cell>
        </row>
        <row r="789">
          <cell r="C789">
            <v>56309</v>
          </cell>
        </row>
        <row r="790">
          <cell r="C790">
            <v>56340</v>
          </cell>
        </row>
        <row r="791">
          <cell r="C791">
            <v>56370</v>
          </cell>
        </row>
        <row r="792">
          <cell r="C792">
            <v>56401</v>
          </cell>
        </row>
        <row r="793">
          <cell r="C793">
            <v>56431</v>
          </cell>
        </row>
        <row r="794">
          <cell r="C794">
            <v>56462</v>
          </cell>
        </row>
        <row r="795">
          <cell r="C795">
            <v>56493</v>
          </cell>
        </row>
        <row r="796">
          <cell r="C796">
            <v>56523</v>
          </cell>
        </row>
        <row r="797">
          <cell r="C797">
            <v>56554</v>
          </cell>
        </row>
        <row r="798">
          <cell r="C798">
            <v>56584</v>
          </cell>
        </row>
        <row r="799">
          <cell r="C799">
            <v>56615</v>
          </cell>
        </row>
        <row r="800">
          <cell r="C800">
            <v>56646</v>
          </cell>
        </row>
        <row r="801">
          <cell r="C801">
            <v>56674</v>
          </cell>
        </row>
        <row r="802">
          <cell r="C802">
            <v>56705</v>
          </cell>
        </row>
        <row r="803">
          <cell r="C803">
            <v>56735</v>
          </cell>
        </row>
        <row r="804">
          <cell r="C804">
            <v>56766</v>
          </cell>
        </row>
        <row r="805">
          <cell r="C805">
            <v>56796</v>
          </cell>
        </row>
        <row r="806">
          <cell r="C806">
            <v>56827</v>
          </cell>
        </row>
        <row r="807">
          <cell r="C807">
            <v>56858</v>
          </cell>
        </row>
        <row r="808">
          <cell r="C808">
            <v>56888</v>
          </cell>
        </row>
        <row r="809">
          <cell r="C809">
            <v>56919</v>
          </cell>
        </row>
        <row r="810">
          <cell r="C810">
            <v>56949</v>
          </cell>
        </row>
        <row r="811">
          <cell r="C811">
            <v>56980</v>
          </cell>
        </row>
        <row r="812">
          <cell r="C812">
            <v>57011</v>
          </cell>
        </row>
        <row r="813">
          <cell r="C813">
            <v>57040</v>
          </cell>
        </row>
        <row r="814">
          <cell r="C814">
            <v>57071</v>
          </cell>
        </row>
        <row r="815">
          <cell r="C815">
            <v>57101</v>
          </cell>
        </row>
        <row r="816">
          <cell r="C816">
            <v>57132</v>
          </cell>
        </row>
        <row r="817">
          <cell r="C817">
            <v>57162</v>
          </cell>
        </row>
        <row r="818">
          <cell r="C818">
            <v>57193</v>
          </cell>
        </row>
        <row r="819">
          <cell r="C819">
            <v>57224</v>
          </cell>
        </row>
        <row r="820">
          <cell r="C820">
            <v>57254</v>
          </cell>
        </row>
        <row r="821">
          <cell r="C821">
            <v>57285</v>
          </cell>
        </row>
        <row r="822">
          <cell r="C822">
            <v>57315</v>
          </cell>
        </row>
        <row r="823">
          <cell r="C823">
            <v>57346</v>
          </cell>
        </row>
        <row r="824">
          <cell r="C824">
            <v>57377</v>
          </cell>
        </row>
        <row r="825">
          <cell r="C825">
            <v>57405</v>
          </cell>
        </row>
        <row r="826">
          <cell r="C826">
            <v>57436</v>
          </cell>
        </row>
        <row r="827">
          <cell r="C827">
            <v>57466</v>
          </cell>
        </row>
        <row r="828">
          <cell r="C828">
            <v>57497</v>
          </cell>
        </row>
        <row r="829">
          <cell r="C829">
            <v>57527</v>
          </cell>
        </row>
        <row r="830">
          <cell r="C830">
            <v>57558</v>
          </cell>
        </row>
        <row r="831">
          <cell r="C831">
            <v>57589</v>
          </cell>
        </row>
        <row r="832">
          <cell r="C832">
            <v>57619</v>
          </cell>
        </row>
        <row r="833">
          <cell r="C833">
            <v>57650</v>
          </cell>
        </row>
        <row r="834">
          <cell r="C834">
            <v>57680</v>
          </cell>
        </row>
        <row r="835">
          <cell r="C835">
            <v>57711</v>
          </cell>
        </row>
        <row r="836">
          <cell r="C836">
            <v>57742</v>
          </cell>
        </row>
        <row r="837">
          <cell r="C837">
            <v>57770</v>
          </cell>
        </row>
        <row r="838">
          <cell r="C838">
            <v>57801</v>
          </cell>
        </row>
        <row r="839">
          <cell r="C839">
            <v>57831</v>
          </cell>
        </row>
        <row r="840">
          <cell r="C840">
            <v>57862</v>
          </cell>
        </row>
        <row r="841">
          <cell r="C841">
            <v>57892</v>
          </cell>
        </row>
        <row r="842">
          <cell r="C842">
            <v>57923</v>
          </cell>
        </row>
        <row r="843">
          <cell r="C843">
            <v>57954</v>
          </cell>
        </row>
        <row r="844">
          <cell r="C844">
            <v>57984</v>
          </cell>
        </row>
        <row r="845">
          <cell r="C845">
            <v>58015</v>
          </cell>
        </row>
        <row r="846">
          <cell r="C846">
            <v>58045</v>
          </cell>
        </row>
        <row r="847">
          <cell r="C847">
            <v>58076</v>
          </cell>
        </row>
        <row r="848">
          <cell r="C848">
            <v>58107</v>
          </cell>
        </row>
        <row r="849">
          <cell r="C849">
            <v>58135</v>
          </cell>
        </row>
        <row r="850">
          <cell r="C850">
            <v>58166</v>
          </cell>
        </row>
        <row r="851">
          <cell r="C851">
            <v>58196</v>
          </cell>
        </row>
        <row r="852">
          <cell r="C852">
            <v>58227</v>
          </cell>
        </row>
        <row r="853">
          <cell r="C853">
            <v>58257</v>
          </cell>
        </row>
        <row r="854">
          <cell r="C854">
            <v>58288</v>
          </cell>
        </row>
        <row r="855">
          <cell r="C855">
            <v>58319</v>
          </cell>
        </row>
        <row r="856">
          <cell r="C856">
            <v>58349</v>
          </cell>
        </row>
        <row r="857">
          <cell r="C857">
            <v>58380</v>
          </cell>
        </row>
        <row r="858">
          <cell r="C858">
            <v>58410</v>
          </cell>
        </row>
        <row r="859">
          <cell r="C859">
            <v>58441</v>
          </cell>
        </row>
        <row r="860">
          <cell r="C860">
            <v>58472</v>
          </cell>
        </row>
        <row r="861">
          <cell r="C861">
            <v>58501</v>
          </cell>
        </row>
        <row r="862">
          <cell r="C862">
            <v>58532</v>
          </cell>
        </row>
        <row r="863">
          <cell r="C863">
            <v>58562</v>
          </cell>
        </row>
        <row r="864">
          <cell r="C864">
            <v>58593</v>
          </cell>
        </row>
        <row r="865">
          <cell r="C865">
            <v>58623</v>
          </cell>
        </row>
        <row r="866">
          <cell r="C866">
            <v>58654</v>
          </cell>
        </row>
        <row r="867">
          <cell r="C867">
            <v>58685</v>
          </cell>
        </row>
        <row r="868">
          <cell r="C868">
            <v>58715</v>
          </cell>
        </row>
        <row r="869">
          <cell r="C869">
            <v>58746</v>
          </cell>
        </row>
        <row r="870">
          <cell r="C870">
            <v>58776</v>
          </cell>
        </row>
        <row r="871">
          <cell r="C871">
            <v>58807</v>
          </cell>
        </row>
        <row r="872">
          <cell r="C872">
            <v>58838</v>
          </cell>
        </row>
        <row r="873">
          <cell r="C873">
            <v>58866</v>
          </cell>
        </row>
        <row r="874">
          <cell r="C874">
            <v>58897</v>
          </cell>
        </row>
        <row r="875">
          <cell r="C875">
            <v>58927</v>
          </cell>
        </row>
        <row r="876">
          <cell r="C876">
            <v>58958</v>
          </cell>
        </row>
        <row r="877">
          <cell r="C877">
            <v>58988</v>
          </cell>
        </row>
        <row r="878">
          <cell r="C878">
            <v>59019</v>
          </cell>
        </row>
        <row r="879">
          <cell r="C879">
            <v>59050</v>
          </cell>
        </row>
        <row r="880">
          <cell r="C880">
            <v>59080</v>
          </cell>
        </row>
        <row r="881">
          <cell r="C881">
            <v>59111</v>
          </cell>
        </row>
        <row r="882">
          <cell r="C882">
            <v>59141</v>
          </cell>
        </row>
        <row r="883">
          <cell r="C883">
            <v>59172</v>
          </cell>
        </row>
        <row r="884">
          <cell r="C884">
            <v>59203</v>
          </cell>
        </row>
        <row r="885">
          <cell r="C885">
            <v>59231</v>
          </cell>
        </row>
        <row r="886">
          <cell r="C886">
            <v>59262</v>
          </cell>
        </row>
        <row r="887">
          <cell r="C887">
            <v>59292</v>
          </cell>
        </row>
        <row r="888">
          <cell r="C888">
            <v>59323</v>
          </cell>
        </row>
        <row r="889">
          <cell r="C889">
            <v>59353</v>
          </cell>
        </row>
        <row r="890">
          <cell r="C890">
            <v>59384</v>
          </cell>
        </row>
        <row r="891">
          <cell r="C891">
            <v>59415</v>
          </cell>
        </row>
        <row r="892">
          <cell r="C892">
            <v>59445</v>
          </cell>
        </row>
        <row r="893">
          <cell r="C893">
            <v>59476</v>
          </cell>
        </row>
        <row r="894">
          <cell r="C894">
            <v>59506</v>
          </cell>
        </row>
        <row r="895">
          <cell r="C895">
            <v>59537</v>
          </cell>
        </row>
        <row r="896">
          <cell r="C896">
            <v>59568</v>
          </cell>
        </row>
        <row r="897">
          <cell r="C897">
            <v>59596</v>
          </cell>
        </row>
        <row r="898">
          <cell r="C898">
            <v>59627</v>
          </cell>
        </row>
        <row r="899">
          <cell r="C899">
            <v>59657</v>
          </cell>
        </row>
        <row r="900">
          <cell r="C900">
            <v>59688</v>
          </cell>
        </row>
        <row r="901">
          <cell r="C901">
            <v>59718</v>
          </cell>
        </row>
        <row r="902">
          <cell r="C902">
            <v>59749</v>
          </cell>
        </row>
        <row r="903">
          <cell r="C903">
            <v>59780</v>
          </cell>
        </row>
        <row r="904">
          <cell r="C904">
            <v>59810</v>
          </cell>
        </row>
        <row r="905">
          <cell r="C905">
            <v>59841</v>
          </cell>
        </row>
        <row r="906">
          <cell r="C906">
            <v>59871</v>
          </cell>
        </row>
        <row r="907">
          <cell r="C907">
            <v>59902</v>
          </cell>
        </row>
        <row r="908">
          <cell r="C908">
            <v>59933</v>
          </cell>
        </row>
        <row r="909">
          <cell r="C909">
            <v>59962</v>
          </cell>
        </row>
        <row r="910">
          <cell r="C910">
            <v>59993</v>
          </cell>
        </row>
        <row r="911">
          <cell r="C911">
            <v>60023</v>
          </cell>
        </row>
        <row r="912">
          <cell r="C912">
            <v>60054</v>
          </cell>
        </row>
        <row r="913">
          <cell r="C913">
            <v>60084</v>
          </cell>
        </row>
        <row r="914">
          <cell r="C914">
            <v>60115</v>
          </cell>
        </row>
        <row r="915">
          <cell r="C915">
            <v>60146</v>
          </cell>
        </row>
        <row r="916">
          <cell r="C916">
            <v>60176</v>
          </cell>
        </row>
        <row r="917">
          <cell r="C917">
            <v>60207</v>
          </cell>
        </row>
        <row r="918">
          <cell r="C918">
            <v>60237</v>
          </cell>
        </row>
        <row r="919">
          <cell r="C919">
            <v>60268</v>
          </cell>
        </row>
        <row r="920">
          <cell r="C920">
            <v>60299</v>
          </cell>
        </row>
        <row r="921">
          <cell r="C921">
            <v>60327</v>
          </cell>
        </row>
        <row r="922">
          <cell r="C922">
            <v>60358</v>
          </cell>
        </row>
        <row r="923">
          <cell r="C923">
            <v>60388</v>
          </cell>
        </row>
        <row r="924">
          <cell r="C924">
            <v>60419</v>
          </cell>
        </row>
        <row r="925">
          <cell r="C925">
            <v>60449</v>
          </cell>
        </row>
        <row r="926">
          <cell r="C926">
            <v>60480</v>
          </cell>
        </row>
        <row r="927">
          <cell r="C927">
            <v>60511</v>
          </cell>
        </row>
        <row r="928">
          <cell r="C928">
            <v>60541</v>
          </cell>
        </row>
        <row r="929">
          <cell r="C929">
            <v>60572</v>
          </cell>
        </row>
        <row r="930">
          <cell r="C930">
            <v>60602</v>
          </cell>
        </row>
        <row r="931">
          <cell r="C931">
            <v>60633</v>
          </cell>
        </row>
        <row r="932">
          <cell r="C932">
            <v>60664</v>
          </cell>
        </row>
        <row r="933">
          <cell r="C933">
            <v>60692</v>
          </cell>
        </row>
        <row r="934">
          <cell r="C934">
            <v>60723</v>
          </cell>
        </row>
        <row r="935">
          <cell r="C935">
            <v>60753</v>
          </cell>
        </row>
        <row r="936">
          <cell r="C936">
            <v>60784</v>
          </cell>
        </row>
        <row r="937">
          <cell r="C937">
            <v>60814</v>
          </cell>
        </row>
        <row r="938">
          <cell r="C938">
            <v>60845</v>
          </cell>
        </row>
        <row r="939">
          <cell r="C939">
            <v>60876</v>
          </cell>
        </row>
        <row r="940">
          <cell r="C940">
            <v>60906</v>
          </cell>
        </row>
        <row r="941">
          <cell r="C941">
            <v>60937</v>
          </cell>
        </row>
        <row r="942">
          <cell r="C942">
            <v>60967</v>
          </cell>
        </row>
        <row r="943">
          <cell r="C943">
            <v>60998</v>
          </cell>
        </row>
        <row r="944">
          <cell r="C944">
            <v>61029</v>
          </cell>
        </row>
        <row r="945">
          <cell r="C945">
            <v>61057</v>
          </cell>
        </row>
        <row r="946">
          <cell r="C946">
            <v>61088</v>
          </cell>
        </row>
        <row r="947">
          <cell r="C947">
            <v>61118</v>
          </cell>
        </row>
        <row r="948">
          <cell r="C948">
            <v>61149</v>
          </cell>
        </row>
        <row r="949">
          <cell r="C949">
            <v>61179</v>
          </cell>
        </row>
        <row r="950">
          <cell r="C950">
            <v>61210</v>
          </cell>
        </row>
        <row r="951">
          <cell r="C951">
            <v>61241</v>
          </cell>
        </row>
        <row r="952">
          <cell r="C952">
            <v>61271</v>
          </cell>
        </row>
        <row r="953">
          <cell r="C953">
            <v>61302</v>
          </cell>
        </row>
        <row r="954">
          <cell r="C954">
            <v>61332</v>
          </cell>
        </row>
        <row r="955">
          <cell r="C955">
            <v>61363</v>
          </cell>
        </row>
        <row r="956">
          <cell r="C956">
            <v>61394</v>
          </cell>
        </row>
        <row r="957">
          <cell r="C957">
            <v>61423</v>
          </cell>
        </row>
        <row r="958">
          <cell r="C958">
            <v>61454</v>
          </cell>
        </row>
        <row r="959">
          <cell r="C959">
            <v>61484</v>
          </cell>
        </row>
        <row r="960">
          <cell r="C960">
            <v>61515</v>
          </cell>
        </row>
        <row r="961">
          <cell r="C961">
            <v>61545</v>
          </cell>
        </row>
        <row r="962">
          <cell r="C962">
            <v>61576</v>
          </cell>
        </row>
        <row r="963">
          <cell r="C963">
            <v>61607</v>
          </cell>
        </row>
        <row r="964">
          <cell r="C964">
            <v>61637</v>
          </cell>
        </row>
        <row r="965">
          <cell r="C965">
            <v>61668</v>
          </cell>
        </row>
        <row r="966">
          <cell r="C966">
            <v>61698</v>
          </cell>
        </row>
        <row r="967">
          <cell r="C967">
            <v>61729</v>
          </cell>
        </row>
        <row r="968">
          <cell r="C968">
            <v>61760</v>
          </cell>
        </row>
        <row r="969">
          <cell r="C969">
            <v>61788</v>
          </cell>
        </row>
        <row r="970">
          <cell r="C970">
            <v>61819</v>
          </cell>
        </row>
        <row r="971">
          <cell r="C971">
            <v>61849</v>
          </cell>
        </row>
        <row r="972">
          <cell r="C972">
            <v>61880</v>
          </cell>
        </row>
        <row r="973">
          <cell r="C973">
            <v>61910</v>
          </cell>
        </row>
        <row r="974">
          <cell r="C974">
            <v>61941</v>
          </cell>
        </row>
        <row r="975">
          <cell r="C975">
            <v>61972</v>
          </cell>
        </row>
        <row r="976">
          <cell r="C976">
            <v>62002</v>
          </cell>
        </row>
        <row r="977">
          <cell r="C977">
            <v>62033</v>
          </cell>
        </row>
        <row r="978">
          <cell r="C978">
            <v>62063</v>
          </cell>
        </row>
        <row r="979">
          <cell r="C979">
            <v>62094</v>
          </cell>
        </row>
        <row r="980">
          <cell r="C980">
            <v>62125</v>
          </cell>
        </row>
        <row r="981">
          <cell r="C981">
            <v>62153</v>
          </cell>
        </row>
        <row r="982">
          <cell r="C982">
            <v>62184</v>
          </cell>
        </row>
        <row r="983">
          <cell r="C983">
            <v>62214</v>
          </cell>
        </row>
        <row r="984">
          <cell r="C984">
            <v>62245</v>
          </cell>
        </row>
        <row r="985">
          <cell r="C985">
            <v>62275</v>
          </cell>
        </row>
        <row r="986">
          <cell r="C986">
            <v>62306</v>
          </cell>
        </row>
        <row r="987">
          <cell r="C987">
            <v>62337</v>
          </cell>
        </row>
        <row r="988">
          <cell r="C988">
            <v>62367</v>
          </cell>
        </row>
        <row r="989">
          <cell r="C989">
            <v>62398</v>
          </cell>
        </row>
        <row r="990">
          <cell r="C990">
            <v>62428</v>
          </cell>
        </row>
        <row r="991">
          <cell r="C991">
            <v>62459</v>
          </cell>
        </row>
        <row r="992">
          <cell r="C992">
            <v>62490</v>
          </cell>
        </row>
        <row r="993">
          <cell r="C993">
            <v>62518</v>
          </cell>
        </row>
        <row r="994">
          <cell r="C994">
            <v>62549</v>
          </cell>
        </row>
        <row r="995">
          <cell r="C995">
            <v>62579</v>
          </cell>
        </row>
        <row r="996">
          <cell r="C996">
            <v>62610</v>
          </cell>
        </row>
        <row r="997">
          <cell r="C997">
            <v>62640</v>
          </cell>
        </row>
        <row r="998">
          <cell r="C998">
            <v>62671</v>
          </cell>
        </row>
        <row r="999">
          <cell r="C999">
            <v>62702</v>
          </cell>
        </row>
        <row r="1000">
          <cell r="C1000">
            <v>62732</v>
          </cell>
        </row>
        <row r="1001">
          <cell r="C1001">
            <v>62763</v>
          </cell>
        </row>
        <row r="1002">
          <cell r="C1002">
            <v>62793</v>
          </cell>
        </row>
        <row r="1003">
          <cell r="C1003">
            <v>62824</v>
          </cell>
        </row>
        <row r="1004">
          <cell r="C1004">
            <v>62855</v>
          </cell>
        </row>
        <row r="1005">
          <cell r="C1005">
            <v>62884</v>
          </cell>
        </row>
        <row r="1006">
          <cell r="C1006">
            <v>62915</v>
          </cell>
        </row>
        <row r="1007">
          <cell r="C1007">
            <v>62945</v>
          </cell>
        </row>
        <row r="1008">
          <cell r="C1008">
            <v>62976</v>
          </cell>
        </row>
        <row r="1009">
          <cell r="C1009">
            <v>63006</v>
          </cell>
        </row>
        <row r="1010">
          <cell r="C1010">
            <v>63037</v>
          </cell>
        </row>
        <row r="1011">
          <cell r="C1011">
            <v>63068</v>
          </cell>
        </row>
        <row r="1012">
          <cell r="C1012">
            <v>63098</v>
          </cell>
        </row>
        <row r="1013">
          <cell r="C1013">
            <v>63129</v>
          </cell>
        </row>
        <row r="1014">
          <cell r="C1014">
            <v>63159</v>
          </cell>
        </row>
        <row r="1015">
          <cell r="C1015">
            <v>63190</v>
          </cell>
        </row>
        <row r="1016">
          <cell r="C1016">
            <v>63221</v>
          </cell>
        </row>
        <row r="1017">
          <cell r="C1017">
            <v>63249</v>
          </cell>
        </row>
        <row r="1018">
          <cell r="C1018">
            <v>63280</v>
          </cell>
        </row>
        <row r="1019">
          <cell r="C1019">
            <v>63310</v>
          </cell>
        </row>
        <row r="1020">
          <cell r="C1020">
            <v>63341</v>
          </cell>
        </row>
        <row r="1021">
          <cell r="C1021">
            <v>63371</v>
          </cell>
        </row>
        <row r="1022">
          <cell r="C1022">
            <v>63402</v>
          </cell>
        </row>
        <row r="1023">
          <cell r="C1023">
            <v>63433</v>
          </cell>
        </row>
        <row r="1024">
          <cell r="C1024">
            <v>63463</v>
          </cell>
        </row>
        <row r="1025">
          <cell r="C1025">
            <v>63494</v>
          </cell>
        </row>
        <row r="1026">
          <cell r="C1026">
            <v>63524</v>
          </cell>
        </row>
        <row r="1027">
          <cell r="C1027">
            <v>63555</v>
          </cell>
        </row>
        <row r="1028">
          <cell r="C1028">
            <v>63586</v>
          </cell>
        </row>
        <row r="1029">
          <cell r="C1029">
            <v>63614</v>
          </cell>
        </row>
        <row r="1030">
          <cell r="C1030">
            <v>63645</v>
          </cell>
        </row>
        <row r="1031">
          <cell r="C1031">
            <v>63675</v>
          </cell>
        </row>
        <row r="1032">
          <cell r="C1032">
            <v>63706</v>
          </cell>
        </row>
        <row r="1033">
          <cell r="C1033">
            <v>63736</v>
          </cell>
        </row>
        <row r="1034">
          <cell r="C1034">
            <v>63767</v>
          </cell>
        </row>
        <row r="1035">
          <cell r="C1035">
            <v>63798</v>
          </cell>
        </row>
        <row r="1036">
          <cell r="C1036">
            <v>63828</v>
          </cell>
        </row>
        <row r="1037">
          <cell r="C1037">
            <v>63859</v>
          </cell>
        </row>
        <row r="1038">
          <cell r="C1038">
            <v>63889</v>
          </cell>
        </row>
        <row r="1039">
          <cell r="C1039">
            <v>63920</v>
          </cell>
        </row>
        <row r="1040">
          <cell r="C1040">
            <v>63951</v>
          </cell>
        </row>
        <row r="1041">
          <cell r="C1041">
            <v>63979</v>
          </cell>
        </row>
        <row r="1042">
          <cell r="C1042">
            <v>64010</v>
          </cell>
        </row>
        <row r="1043">
          <cell r="C1043">
            <v>64040</v>
          </cell>
        </row>
        <row r="1044">
          <cell r="C1044">
            <v>64071</v>
          </cell>
        </row>
        <row r="1045">
          <cell r="C1045">
            <v>64101</v>
          </cell>
        </row>
        <row r="1046">
          <cell r="C1046">
            <v>64132</v>
          </cell>
        </row>
        <row r="1047">
          <cell r="C1047">
            <v>64163</v>
          </cell>
        </row>
        <row r="1048">
          <cell r="C1048">
            <v>64193</v>
          </cell>
        </row>
        <row r="1049">
          <cell r="C1049">
            <v>64224</v>
          </cell>
        </row>
        <row r="1050">
          <cell r="C1050">
            <v>64254</v>
          </cell>
        </row>
        <row r="1051">
          <cell r="C1051">
            <v>64285</v>
          </cell>
        </row>
        <row r="1052">
          <cell r="C1052">
            <v>64316</v>
          </cell>
        </row>
        <row r="1053">
          <cell r="C1053">
            <v>64345</v>
          </cell>
        </row>
        <row r="1054">
          <cell r="C1054">
            <v>64376</v>
          </cell>
        </row>
        <row r="1055">
          <cell r="C1055">
            <v>64406</v>
          </cell>
        </row>
        <row r="1056">
          <cell r="C1056">
            <v>64437</v>
          </cell>
        </row>
        <row r="1057">
          <cell r="C1057">
            <v>64467</v>
          </cell>
        </row>
        <row r="1058">
          <cell r="C1058">
            <v>64498</v>
          </cell>
        </row>
        <row r="1059">
          <cell r="C1059">
            <v>64529</v>
          </cell>
        </row>
        <row r="1060">
          <cell r="C1060">
            <v>64559</v>
          </cell>
        </row>
        <row r="1061">
          <cell r="C1061">
            <v>64590</v>
          </cell>
        </row>
        <row r="1062">
          <cell r="C1062">
            <v>64620</v>
          </cell>
        </row>
        <row r="1063">
          <cell r="C1063">
            <v>64651</v>
          </cell>
        </row>
        <row r="1064">
          <cell r="C1064">
            <v>64682</v>
          </cell>
        </row>
        <row r="1065">
          <cell r="C1065">
            <v>64710</v>
          </cell>
        </row>
        <row r="1066">
          <cell r="C1066">
            <v>64741</v>
          </cell>
        </row>
        <row r="1067">
          <cell r="C1067">
            <v>64771</v>
          </cell>
        </row>
        <row r="1068">
          <cell r="C1068">
            <v>64802</v>
          </cell>
        </row>
        <row r="1069">
          <cell r="C1069">
            <v>64832</v>
          </cell>
        </row>
        <row r="1070">
          <cell r="C1070">
            <v>64863</v>
          </cell>
        </row>
        <row r="1071">
          <cell r="C1071">
            <v>64894</v>
          </cell>
        </row>
        <row r="1072">
          <cell r="C1072">
            <v>64924</v>
          </cell>
        </row>
        <row r="1073">
          <cell r="C1073">
            <v>64955</v>
          </cell>
        </row>
        <row r="1074">
          <cell r="C1074">
            <v>64985</v>
          </cell>
        </row>
        <row r="1075">
          <cell r="C1075">
            <v>65016</v>
          </cell>
        </row>
        <row r="1076">
          <cell r="C1076">
            <v>65047</v>
          </cell>
        </row>
        <row r="1077">
          <cell r="C1077">
            <v>65075</v>
          </cell>
        </row>
        <row r="1078">
          <cell r="C1078">
            <v>65106</v>
          </cell>
        </row>
        <row r="1079">
          <cell r="C1079">
            <v>65136</v>
          </cell>
        </row>
        <row r="1080">
          <cell r="C1080">
            <v>65167</v>
          </cell>
        </row>
        <row r="1081">
          <cell r="C1081">
            <v>65197</v>
          </cell>
        </row>
        <row r="1082">
          <cell r="C1082">
            <v>65228</v>
          </cell>
        </row>
        <row r="1083">
          <cell r="C1083">
            <v>65259</v>
          </cell>
        </row>
        <row r="1084">
          <cell r="C1084">
            <v>65289</v>
          </cell>
        </row>
        <row r="1085">
          <cell r="C1085">
            <v>65320</v>
          </cell>
        </row>
        <row r="1086">
          <cell r="C1086">
            <v>65350</v>
          </cell>
        </row>
        <row r="1087">
          <cell r="C1087">
            <v>65381</v>
          </cell>
        </row>
        <row r="1088">
          <cell r="C1088">
            <v>65412</v>
          </cell>
        </row>
        <row r="1089">
          <cell r="C1089">
            <v>65440</v>
          </cell>
        </row>
        <row r="1090">
          <cell r="C1090">
            <v>65471</v>
          </cell>
        </row>
        <row r="1091">
          <cell r="C1091">
            <v>65501</v>
          </cell>
        </row>
        <row r="1092">
          <cell r="C1092">
            <v>65532</v>
          </cell>
        </row>
        <row r="1093">
          <cell r="C1093">
            <v>65562</v>
          </cell>
        </row>
        <row r="1094">
          <cell r="C1094">
            <v>65593</v>
          </cell>
        </row>
        <row r="1095">
          <cell r="C1095">
            <v>65624</v>
          </cell>
        </row>
        <row r="1096">
          <cell r="C1096">
            <v>65654</v>
          </cell>
        </row>
        <row r="1097">
          <cell r="C1097">
            <v>65685</v>
          </cell>
        </row>
        <row r="1098">
          <cell r="C1098">
            <v>65715</v>
          </cell>
        </row>
        <row r="1099">
          <cell r="C1099">
            <v>65746</v>
          </cell>
        </row>
        <row r="1100">
          <cell r="C1100">
            <v>65777</v>
          </cell>
        </row>
        <row r="1101">
          <cell r="C1101">
            <v>65806</v>
          </cell>
        </row>
        <row r="1102">
          <cell r="C1102">
            <v>65837</v>
          </cell>
        </row>
        <row r="1103">
          <cell r="C1103">
            <v>65867</v>
          </cell>
        </row>
        <row r="1104">
          <cell r="C1104">
            <v>65898</v>
          </cell>
        </row>
        <row r="1105">
          <cell r="C1105">
            <v>65928</v>
          </cell>
        </row>
        <row r="1106">
          <cell r="C1106">
            <v>65959</v>
          </cell>
        </row>
        <row r="1107">
          <cell r="C1107">
            <v>65990</v>
          </cell>
        </row>
        <row r="1108">
          <cell r="C1108">
            <v>66020</v>
          </cell>
        </row>
        <row r="1109">
          <cell r="C1109">
            <v>66051</v>
          </cell>
        </row>
        <row r="1110">
          <cell r="C1110">
            <v>66081</v>
          </cell>
        </row>
        <row r="1111">
          <cell r="C1111">
            <v>66112</v>
          </cell>
        </row>
        <row r="1112">
          <cell r="C1112">
            <v>66143</v>
          </cell>
        </row>
        <row r="1113">
          <cell r="C1113">
            <v>66171</v>
          </cell>
        </row>
        <row r="1114">
          <cell r="C1114">
            <v>66202</v>
          </cell>
        </row>
        <row r="1115">
          <cell r="C1115">
            <v>66232</v>
          </cell>
        </row>
        <row r="1116">
          <cell r="C1116">
            <v>66263</v>
          </cell>
        </row>
        <row r="1117">
          <cell r="C1117">
            <v>66293</v>
          </cell>
        </row>
        <row r="1118">
          <cell r="C1118">
            <v>66324</v>
          </cell>
        </row>
        <row r="1119">
          <cell r="C1119">
            <v>66355</v>
          </cell>
        </row>
        <row r="1120">
          <cell r="C1120">
            <v>66385</v>
          </cell>
        </row>
        <row r="1121">
          <cell r="C1121">
            <v>66416</v>
          </cell>
        </row>
        <row r="1122">
          <cell r="C1122">
            <v>66446</v>
          </cell>
        </row>
        <row r="1123">
          <cell r="C1123">
            <v>66477</v>
          </cell>
        </row>
        <row r="1124">
          <cell r="C1124">
            <v>66508</v>
          </cell>
        </row>
        <row r="1125">
          <cell r="C1125">
            <v>66536</v>
          </cell>
        </row>
        <row r="1126">
          <cell r="C1126">
            <v>66567</v>
          </cell>
        </row>
        <row r="1127">
          <cell r="C1127">
            <v>66597</v>
          </cell>
        </row>
        <row r="1128">
          <cell r="C1128">
            <v>66628</v>
          </cell>
        </row>
        <row r="1129">
          <cell r="C1129">
            <v>66658</v>
          </cell>
        </row>
        <row r="1130">
          <cell r="C1130">
            <v>66689</v>
          </cell>
        </row>
        <row r="1131">
          <cell r="C1131">
            <v>66720</v>
          </cell>
        </row>
        <row r="1132">
          <cell r="C1132">
            <v>66750</v>
          </cell>
        </row>
        <row r="1133">
          <cell r="C1133">
            <v>66781</v>
          </cell>
        </row>
        <row r="1134">
          <cell r="C1134">
            <v>66811</v>
          </cell>
        </row>
        <row r="1135">
          <cell r="C1135">
            <v>66842</v>
          </cell>
        </row>
        <row r="1136">
          <cell r="C1136">
            <v>66873</v>
          </cell>
        </row>
        <row r="1137">
          <cell r="C1137">
            <v>66901</v>
          </cell>
        </row>
        <row r="1138">
          <cell r="C1138">
            <v>66932</v>
          </cell>
        </row>
        <row r="1139">
          <cell r="C1139">
            <v>66962</v>
          </cell>
        </row>
        <row r="1140">
          <cell r="C1140">
            <v>66993</v>
          </cell>
        </row>
        <row r="1141">
          <cell r="C1141">
            <v>67023</v>
          </cell>
        </row>
        <row r="1142">
          <cell r="C1142">
            <v>67054</v>
          </cell>
        </row>
        <row r="1143">
          <cell r="C1143">
            <v>67085</v>
          </cell>
        </row>
        <row r="1144">
          <cell r="C1144">
            <v>67115</v>
          </cell>
        </row>
        <row r="1145">
          <cell r="C1145">
            <v>67146</v>
          </cell>
        </row>
        <row r="1146">
          <cell r="C1146">
            <v>67176</v>
          </cell>
        </row>
        <row r="1147">
          <cell r="C1147">
            <v>67207</v>
          </cell>
        </row>
        <row r="1148">
          <cell r="C1148">
            <v>67238</v>
          </cell>
        </row>
        <row r="1149">
          <cell r="C1149">
            <v>67267</v>
          </cell>
        </row>
        <row r="1150">
          <cell r="C1150">
            <v>67298</v>
          </cell>
        </row>
        <row r="1151">
          <cell r="C1151">
            <v>67328</v>
          </cell>
        </row>
        <row r="1152">
          <cell r="C1152">
            <v>67359</v>
          </cell>
        </row>
        <row r="1153">
          <cell r="C1153">
            <v>67389</v>
          </cell>
        </row>
        <row r="1154">
          <cell r="C1154">
            <v>67420</v>
          </cell>
        </row>
        <row r="1155">
          <cell r="C1155">
            <v>67451</v>
          </cell>
        </row>
        <row r="1156">
          <cell r="C1156">
            <v>67481</v>
          </cell>
        </row>
        <row r="1157">
          <cell r="C1157">
            <v>67512</v>
          </cell>
        </row>
        <row r="1158">
          <cell r="C1158">
            <v>67542</v>
          </cell>
        </row>
        <row r="1159">
          <cell r="C1159">
            <v>67573</v>
          </cell>
        </row>
        <row r="1160">
          <cell r="C1160">
            <v>67604</v>
          </cell>
        </row>
        <row r="1161">
          <cell r="C1161">
            <v>67632</v>
          </cell>
        </row>
        <row r="1162">
          <cell r="C1162">
            <v>67663</v>
          </cell>
        </row>
        <row r="1163">
          <cell r="C1163">
            <v>67693</v>
          </cell>
        </row>
        <row r="1164">
          <cell r="C1164">
            <v>67724</v>
          </cell>
        </row>
        <row r="1165">
          <cell r="C1165">
            <v>67754</v>
          </cell>
        </row>
        <row r="1166">
          <cell r="C1166">
            <v>67785</v>
          </cell>
        </row>
        <row r="1167">
          <cell r="C1167">
            <v>67816</v>
          </cell>
        </row>
        <row r="1168">
          <cell r="C1168">
            <v>67846</v>
          </cell>
        </row>
        <row r="1169">
          <cell r="C1169">
            <v>67877</v>
          </cell>
        </row>
        <row r="1170">
          <cell r="C1170">
            <v>67907</v>
          </cell>
        </row>
        <row r="1171">
          <cell r="C1171">
            <v>67938</v>
          </cell>
        </row>
        <row r="1172">
          <cell r="C1172">
            <v>67969</v>
          </cell>
        </row>
        <row r="1173">
          <cell r="C1173">
            <v>67997</v>
          </cell>
        </row>
        <row r="1174">
          <cell r="C1174">
            <v>68028</v>
          </cell>
        </row>
        <row r="1175">
          <cell r="C1175">
            <v>68058</v>
          </cell>
        </row>
        <row r="1176">
          <cell r="C1176">
            <v>68089</v>
          </cell>
        </row>
        <row r="1177">
          <cell r="C1177">
            <v>68119</v>
          </cell>
        </row>
        <row r="1178">
          <cell r="C1178">
            <v>68150</v>
          </cell>
        </row>
        <row r="1179">
          <cell r="C1179">
            <v>68181</v>
          </cell>
        </row>
        <row r="1180">
          <cell r="C1180">
            <v>68211</v>
          </cell>
        </row>
        <row r="1181">
          <cell r="C1181">
            <v>68242</v>
          </cell>
        </row>
        <row r="1182">
          <cell r="C1182">
            <v>68272</v>
          </cell>
        </row>
        <row r="1183">
          <cell r="C1183">
            <v>68303</v>
          </cell>
        </row>
        <row r="1184">
          <cell r="C1184">
            <v>68334</v>
          </cell>
        </row>
        <row r="1185">
          <cell r="C1185">
            <v>68362</v>
          </cell>
        </row>
        <row r="1186">
          <cell r="C1186">
            <v>68393</v>
          </cell>
        </row>
        <row r="1187">
          <cell r="C1187">
            <v>68423</v>
          </cell>
        </row>
        <row r="1188">
          <cell r="C1188">
            <v>68454</v>
          </cell>
        </row>
        <row r="1189">
          <cell r="C1189">
            <v>68484</v>
          </cell>
        </row>
        <row r="1190">
          <cell r="C1190">
            <v>68515</v>
          </cell>
        </row>
        <row r="1191">
          <cell r="C1191">
            <v>68546</v>
          </cell>
        </row>
        <row r="1192">
          <cell r="C1192">
            <v>68576</v>
          </cell>
        </row>
        <row r="1193">
          <cell r="C1193">
            <v>68607</v>
          </cell>
        </row>
        <row r="1194">
          <cell r="C1194">
            <v>68637</v>
          </cell>
        </row>
        <row r="1195">
          <cell r="C1195">
            <v>68668</v>
          </cell>
        </row>
        <row r="1196">
          <cell r="C1196">
            <v>68699</v>
          </cell>
        </row>
        <row r="1197">
          <cell r="C1197">
            <v>68728</v>
          </cell>
        </row>
        <row r="1198">
          <cell r="C1198">
            <v>68759</v>
          </cell>
        </row>
        <row r="1199">
          <cell r="C1199">
            <v>68789</v>
          </cell>
        </row>
        <row r="1200">
          <cell r="C1200">
            <v>68820</v>
          </cell>
        </row>
        <row r="1201">
          <cell r="C1201">
            <v>68850</v>
          </cell>
        </row>
        <row r="1202">
          <cell r="C1202">
            <v>68881</v>
          </cell>
        </row>
        <row r="1203">
          <cell r="C1203">
            <v>68912</v>
          </cell>
        </row>
        <row r="1204">
          <cell r="C1204">
            <v>68942</v>
          </cell>
        </row>
        <row r="1205">
          <cell r="C1205">
            <v>68973</v>
          </cell>
        </row>
        <row r="1206">
          <cell r="C1206">
            <v>69003</v>
          </cell>
        </row>
        <row r="1207">
          <cell r="C1207">
            <v>69034</v>
          </cell>
        </row>
        <row r="1208">
          <cell r="C1208">
            <v>69065</v>
          </cell>
        </row>
        <row r="1209">
          <cell r="C1209">
            <v>69093</v>
          </cell>
        </row>
        <row r="1210">
          <cell r="C1210">
            <v>69124</v>
          </cell>
        </row>
        <row r="1211">
          <cell r="C1211">
            <v>69154</v>
          </cell>
        </row>
        <row r="1212">
          <cell r="C1212">
            <v>69185</v>
          </cell>
        </row>
        <row r="1213">
          <cell r="C1213">
            <v>69215</v>
          </cell>
        </row>
        <row r="1214">
          <cell r="C1214">
            <v>69246</v>
          </cell>
        </row>
        <row r="1215">
          <cell r="C1215">
            <v>69277</v>
          </cell>
        </row>
        <row r="1216">
          <cell r="C1216">
            <v>69307</v>
          </cell>
        </row>
        <row r="1217">
          <cell r="C1217">
            <v>69338</v>
          </cell>
        </row>
        <row r="1218">
          <cell r="C1218">
            <v>69368</v>
          </cell>
        </row>
        <row r="1219">
          <cell r="C1219">
            <v>69399</v>
          </cell>
        </row>
        <row r="1220">
          <cell r="C1220">
            <v>69430</v>
          </cell>
        </row>
        <row r="1221">
          <cell r="C1221">
            <v>69458</v>
          </cell>
        </row>
        <row r="1222">
          <cell r="C1222">
            <v>69489</v>
          </cell>
        </row>
        <row r="1223">
          <cell r="C1223">
            <v>69519</v>
          </cell>
        </row>
        <row r="1224">
          <cell r="C1224">
            <v>69550</v>
          </cell>
        </row>
        <row r="1225">
          <cell r="C1225">
            <v>69580</v>
          </cell>
        </row>
        <row r="1226">
          <cell r="C1226">
            <v>69611</v>
          </cell>
        </row>
        <row r="1227">
          <cell r="C1227">
            <v>69642</v>
          </cell>
        </row>
        <row r="1228">
          <cell r="C1228">
            <v>69672</v>
          </cell>
        </row>
        <row r="1229">
          <cell r="C1229">
            <v>69703</v>
          </cell>
        </row>
        <row r="1230">
          <cell r="C1230">
            <v>69733</v>
          </cell>
        </row>
        <row r="1231">
          <cell r="C1231">
            <v>69764</v>
          </cell>
        </row>
        <row r="1232">
          <cell r="C1232">
            <v>69795</v>
          </cell>
        </row>
        <row r="1233">
          <cell r="C1233">
            <v>69823</v>
          </cell>
        </row>
        <row r="1234">
          <cell r="C1234">
            <v>69854</v>
          </cell>
        </row>
        <row r="1235">
          <cell r="C1235">
            <v>69884</v>
          </cell>
        </row>
        <row r="1236">
          <cell r="C1236">
            <v>69915</v>
          </cell>
        </row>
        <row r="1237">
          <cell r="C1237">
            <v>69945</v>
          </cell>
        </row>
        <row r="1238">
          <cell r="C1238">
            <v>69976</v>
          </cell>
        </row>
        <row r="1239">
          <cell r="C1239">
            <v>70007</v>
          </cell>
        </row>
        <row r="1240">
          <cell r="C1240">
            <v>70037</v>
          </cell>
        </row>
        <row r="1241">
          <cell r="C1241">
            <v>70068</v>
          </cell>
        </row>
        <row r="1242">
          <cell r="C1242">
            <v>70098</v>
          </cell>
        </row>
        <row r="1243">
          <cell r="C1243">
            <v>70129</v>
          </cell>
        </row>
        <row r="1244">
          <cell r="C1244">
            <v>70160</v>
          </cell>
        </row>
        <row r="1245">
          <cell r="C1245">
            <v>70189</v>
          </cell>
        </row>
        <row r="1246">
          <cell r="C1246">
            <v>70220</v>
          </cell>
        </row>
        <row r="1247">
          <cell r="C1247">
            <v>70250</v>
          </cell>
        </row>
        <row r="1248">
          <cell r="C1248">
            <v>70281</v>
          </cell>
        </row>
        <row r="1249">
          <cell r="C1249">
            <v>70311</v>
          </cell>
        </row>
        <row r="1250">
          <cell r="C1250">
            <v>70342</v>
          </cell>
        </row>
        <row r="1251">
          <cell r="C1251">
            <v>70373</v>
          </cell>
        </row>
        <row r="1252">
          <cell r="C1252">
            <v>70403</v>
          </cell>
        </row>
        <row r="1253">
          <cell r="C1253">
            <v>70434</v>
          </cell>
        </row>
        <row r="1254">
          <cell r="C1254">
            <v>70464</v>
          </cell>
        </row>
        <row r="1255">
          <cell r="C1255">
            <v>70495</v>
          </cell>
        </row>
        <row r="1256">
          <cell r="C1256">
            <v>70526</v>
          </cell>
        </row>
        <row r="1257">
          <cell r="C1257">
            <v>70554</v>
          </cell>
        </row>
        <row r="1258">
          <cell r="C1258">
            <v>70585</v>
          </cell>
        </row>
        <row r="1259">
          <cell r="C1259">
            <v>70615</v>
          </cell>
        </row>
        <row r="1260">
          <cell r="C1260">
            <v>70646</v>
          </cell>
        </row>
        <row r="1261">
          <cell r="C1261">
            <v>70676</v>
          </cell>
        </row>
        <row r="1262">
          <cell r="C1262">
            <v>70707</v>
          </cell>
        </row>
        <row r="1263">
          <cell r="C1263">
            <v>70738</v>
          </cell>
        </row>
        <row r="1264">
          <cell r="C1264">
            <v>70768</v>
          </cell>
        </row>
        <row r="1265">
          <cell r="C1265">
            <v>70799</v>
          </cell>
        </row>
        <row r="1266">
          <cell r="C1266">
            <v>70829</v>
          </cell>
        </row>
        <row r="1267">
          <cell r="C1267">
            <v>70860</v>
          </cell>
        </row>
        <row r="1268">
          <cell r="C1268">
            <v>70891</v>
          </cell>
        </row>
        <row r="1269">
          <cell r="C1269">
            <v>70919</v>
          </cell>
        </row>
        <row r="1270">
          <cell r="C1270">
            <v>70950</v>
          </cell>
        </row>
        <row r="1271">
          <cell r="C1271">
            <v>70980</v>
          </cell>
        </row>
        <row r="1272">
          <cell r="C1272">
            <v>71011</v>
          </cell>
        </row>
        <row r="1273">
          <cell r="C1273">
            <v>71041</v>
          </cell>
        </row>
        <row r="1274">
          <cell r="C1274">
            <v>71072</v>
          </cell>
        </row>
        <row r="1275">
          <cell r="C1275">
            <v>71103</v>
          </cell>
        </row>
        <row r="1276">
          <cell r="C1276">
            <v>71133</v>
          </cell>
        </row>
        <row r="1277">
          <cell r="C1277">
            <v>71164</v>
          </cell>
        </row>
        <row r="1278">
          <cell r="C1278">
            <v>71194</v>
          </cell>
        </row>
        <row r="1279">
          <cell r="C1279">
            <v>71225</v>
          </cell>
        </row>
        <row r="1280">
          <cell r="C1280">
            <v>71256</v>
          </cell>
        </row>
        <row r="1281">
          <cell r="C1281">
            <v>71284</v>
          </cell>
        </row>
        <row r="1282">
          <cell r="C1282">
            <v>71315</v>
          </cell>
        </row>
        <row r="1283">
          <cell r="C1283">
            <v>71345</v>
          </cell>
        </row>
        <row r="1284">
          <cell r="C1284">
            <v>71376</v>
          </cell>
        </row>
        <row r="1285">
          <cell r="C1285">
            <v>71406</v>
          </cell>
        </row>
        <row r="1286">
          <cell r="C1286">
            <v>71437</v>
          </cell>
        </row>
        <row r="1287">
          <cell r="C1287">
            <v>71468</v>
          </cell>
        </row>
        <row r="1288">
          <cell r="C1288">
            <v>71498</v>
          </cell>
        </row>
        <row r="1289">
          <cell r="C1289">
            <v>71529</v>
          </cell>
        </row>
        <row r="1290">
          <cell r="C1290">
            <v>71559</v>
          </cell>
        </row>
        <row r="1291">
          <cell r="C1291">
            <v>71590</v>
          </cell>
        </row>
        <row r="1292">
          <cell r="C1292">
            <v>71621</v>
          </cell>
        </row>
        <row r="1293">
          <cell r="C1293">
            <v>71650</v>
          </cell>
        </row>
        <row r="1294">
          <cell r="C1294">
            <v>71681</v>
          </cell>
        </row>
        <row r="1295">
          <cell r="C1295">
            <v>71711</v>
          </cell>
        </row>
        <row r="1296">
          <cell r="C1296">
            <v>71742</v>
          </cell>
        </row>
        <row r="1297">
          <cell r="C1297">
            <v>71772</v>
          </cell>
        </row>
        <row r="1298">
          <cell r="C1298">
            <v>71803</v>
          </cell>
        </row>
        <row r="1299">
          <cell r="C1299">
            <v>71834</v>
          </cell>
        </row>
        <row r="1300">
          <cell r="C1300">
            <v>71864</v>
          </cell>
        </row>
        <row r="1301">
          <cell r="C1301">
            <v>71895</v>
          </cell>
        </row>
        <row r="1302">
          <cell r="C1302">
            <v>71925</v>
          </cell>
        </row>
        <row r="1303">
          <cell r="C1303">
            <v>71956</v>
          </cell>
        </row>
        <row r="1304">
          <cell r="C1304">
            <v>71987</v>
          </cell>
        </row>
        <row r="1305">
          <cell r="C1305">
            <v>72015</v>
          </cell>
        </row>
        <row r="1306">
          <cell r="C1306">
            <v>72046</v>
          </cell>
        </row>
        <row r="1307">
          <cell r="C1307">
            <v>72076</v>
          </cell>
        </row>
        <row r="1308">
          <cell r="C1308">
            <v>72107</v>
          </cell>
        </row>
        <row r="1309">
          <cell r="C1309">
            <v>72137</v>
          </cell>
        </row>
        <row r="1310">
          <cell r="C1310">
            <v>72168</v>
          </cell>
        </row>
        <row r="1311">
          <cell r="C1311">
            <v>72199</v>
          </cell>
        </row>
        <row r="1312">
          <cell r="C1312">
            <v>72229</v>
          </cell>
        </row>
        <row r="1313">
          <cell r="C1313">
            <v>72260</v>
          </cell>
        </row>
        <row r="1314">
          <cell r="C1314">
            <v>72290</v>
          </cell>
        </row>
        <row r="1315">
          <cell r="C1315">
            <v>72321</v>
          </cell>
        </row>
        <row r="1316">
          <cell r="C1316">
            <v>72352</v>
          </cell>
        </row>
        <row r="1317">
          <cell r="C1317">
            <v>72380</v>
          </cell>
        </row>
        <row r="1318">
          <cell r="C1318">
            <v>72411</v>
          </cell>
        </row>
        <row r="1319">
          <cell r="C1319">
            <v>72441</v>
          </cell>
        </row>
        <row r="1320">
          <cell r="C1320">
            <v>72472</v>
          </cell>
        </row>
        <row r="1321">
          <cell r="C1321">
            <v>72502</v>
          </cell>
        </row>
        <row r="1322">
          <cell r="C1322">
            <v>72533</v>
          </cell>
        </row>
        <row r="1323">
          <cell r="C1323">
            <v>72564</v>
          </cell>
        </row>
        <row r="1324">
          <cell r="C1324">
            <v>72594</v>
          </cell>
        </row>
        <row r="1325">
          <cell r="C1325">
            <v>72625</v>
          </cell>
        </row>
        <row r="1326">
          <cell r="C1326">
            <v>72655</v>
          </cell>
        </row>
        <row r="1327">
          <cell r="C1327">
            <v>72686</v>
          </cell>
        </row>
        <row r="1328">
          <cell r="C1328">
            <v>72717</v>
          </cell>
        </row>
        <row r="1329">
          <cell r="C1329">
            <v>72745</v>
          </cell>
        </row>
        <row r="1330">
          <cell r="C1330">
            <v>72776</v>
          </cell>
        </row>
        <row r="1331">
          <cell r="C1331">
            <v>72806</v>
          </cell>
        </row>
        <row r="1332">
          <cell r="C1332">
            <v>72837</v>
          </cell>
        </row>
        <row r="1333">
          <cell r="C1333">
            <v>72867</v>
          </cell>
        </row>
        <row r="1334">
          <cell r="C1334">
            <v>72898</v>
          </cell>
        </row>
        <row r="1335">
          <cell r="C1335">
            <v>72929</v>
          </cell>
        </row>
        <row r="1336">
          <cell r="C1336">
            <v>72959</v>
          </cell>
        </row>
        <row r="1337">
          <cell r="C1337">
            <v>72990</v>
          </cell>
        </row>
        <row r="1338">
          <cell r="C1338">
            <v>73020</v>
          </cell>
        </row>
        <row r="1339">
          <cell r="C1339">
            <v>73051</v>
          </cell>
        </row>
        <row r="1340">
          <cell r="C1340">
            <v>73082</v>
          </cell>
        </row>
        <row r="1341">
          <cell r="C1341">
            <v>73110</v>
          </cell>
        </row>
        <row r="1342">
          <cell r="C1342">
            <v>73141</v>
          </cell>
        </row>
        <row r="1343">
          <cell r="C1343">
            <v>73171</v>
          </cell>
        </row>
        <row r="1344">
          <cell r="C1344">
            <v>73202</v>
          </cell>
        </row>
        <row r="1345">
          <cell r="C1345">
            <v>73232</v>
          </cell>
        </row>
        <row r="1346">
          <cell r="C1346">
            <v>73263</v>
          </cell>
        </row>
        <row r="1347">
          <cell r="C1347">
            <v>73294</v>
          </cell>
        </row>
        <row r="1348">
          <cell r="C1348">
            <v>73324</v>
          </cell>
        </row>
        <row r="1349">
          <cell r="C1349">
            <v>73355</v>
          </cell>
        </row>
        <row r="1350">
          <cell r="C1350">
            <v>73385</v>
          </cell>
        </row>
        <row r="1351">
          <cell r="C1351">
            <v>73416</v>
          </cell>
        </row>
        <row r="1352">
          <cell r="C1352">
            <v>73447</v>
          </cell>
        </row>
        <row r="1353">
          <cell r="C1353">
            <v>73475</v>
          </cell>
        </row>
        <row r="1354">
          <cell r="C1354">
            <v>73506</v>
          </cell>
        </row>
        <row r="1355">
          <cell r="C1355">
            <v>73536</v>
          </cell>
        </row>
        <row r="1356">
          <cell r="C1356">
            <v>73567</v>
          </cell>
        </row>
        <row r="1357">
          <cell r="C1357">
            <v>73597</v>
          </cell>
        </row>
        <row r="1358">
          <cell r="C1358">
            <v>73628</v>
          </cell>
        </row>
        <row r="1359">
          <cell r="C1359">
            <v>73659</v>
          </cell>
        </row>
        <row r="1360">
          <cell r="C1360">
            <v>73689</v>
          </cell>
        </row>
        <row r="1361">
          <cell r="C1361">
            <v>73720</v>
          </cell>
        </row>
        <row r="1362">
          <cell r="C1362">
            <v>73750</v>
          </cell>
        </row>
        <row r="1363">
          <cell r="C1363">
            <v>73781</v>
          </cell>
        </row>
        <row r="1364">
          <cell r="C1364">
            <v>73812</v>
          </cell>
        </row>
        <row r="1365">
          <cell r="C1365">
            <v>73840</v>
          </cell>
        </row>
        <row r="1366">
          <cell r="C1366">
            <v>73871</v>
          </cell>
        </row>
        <row r="1367">
          <cell r="C1367">
            <v>73901</v>
          </cell>
        </row>
        <row r="1368">
          <cell r="C1368">
            <v>73932</v>
          </cell>
        </row>
        <row r="1369">
          <cell r="C1369">
            <v>73962</v>
          </cell>
        </row>
        <row r="1370">
          <cell r="C1370">
            <v>73993</v>
          </cell>
        </row>
        <row r="1371">
          <cell r="C1371">
            <v>74024</v>
          </cell>
        </row>
        <row r="1372">
          <cell r="C1372">
            <v>74054</v>
          </cell>
        </row>
        <row r="1373">
          <cell r="C1373">
            <v>74085</v>
          </cell>
        </row>
        <row r="1374">
          <cell r="C1374">
            <v>74115</v>
          </cell>
        </row>
        <row r="1375">
          <cell r="C1375">
            <v>74146</v>
          </cell>
        </row>
        <row r="1376">
          <cell r="C1376">
            <v>74177</v>
          </cell>
        </row>
        <row r="1377">
          <cell r="C1377">
            <v>74205</v>
          </cell>
        </row>
        <row r="1378">
          <cell r="C1378">
            <v>74236</v>
          </cell>
        </row>
        <row r="1379">
          <cell r="C1379">
            <v>74266</v>
          </cell>
        </row>
        <row r="1380">
          <cell r="C1380">
            <v>74297</v>
          </cell>
        </row>
        <row r="1381">
          <cell r="C1381">
            <v>74327</v>
          </cell>
        </row>
        <row r="1382">
          <cell r="C1382">
            <v>74358</v>
          </cell>
        </row>
        <row r="1383">
          <cell r="C1383">
            <v>74389</v>
          </cell>
        </row>
        <row r="1384">
          <cell r="C1384">
            <v>74419</v>
          </cell>
        </row>
        <row r="1385">
          <cell r="C1385">
            <v>74450</v>
          </cell>
        </row>
        <row r="1386">
          <cell r="C1386">
            <v>74480</v>
          </cell>
        </row>
        <row r="1387">
          <cell r="C1387">
            <v>74511</v>
          </cell>
        </row>
        <row r="1388">
          <cell r="C1388">
            <v>74542</v>
          </cell>
        </row>
        <row r="1389">
          <cell r="C1389">
            <v>74571</v>
          </cell>
        </row>
        <row r="1390">
          <cell r="C1390">
            <v>74602</v>
          </cell>
        </row>
        <row r="1391">
          <cell r="C1391">
            <v>74632</v>
          </cell>
        </row>
        <row r="1392">
          <cell r="C1392">
            <v>74663</v>
          </cell>
        </row>
        <row r="1393">
          <cell r="C1393">
            <v>74693</v>
          </cell>
        </row>
        <row r="1394">
          <cell r="C1394">
            <v>74724</v>
          </cell>
        </row>
        <row r="1395">
          <cell r="C1395">
            <v>74755</v>
          </cell>
        </row>
        <row r="1396">
          <cell r="C1396">
            <v>74785</v>
          </cell>
        </row>
        <row r="1397">
          <cell r="C1397">
            <v>74816</v>
          </cell>
        </row>
        <row r="1398">
          <cell r="C1398">
            <v>74846</v>
          </cell>
        </row>
        <row r="1399">
          <cell r="C1399">
            <v>74877</v>
          </cell>
        </row>
        <row r="1400">
          <cell r="C1400">
            <v>74908</v>
          </cell>
        </row>
        <row r="1401">
          <cell r="C1401">
            <v>74936</v>
          </cell>
        </row>
        <row r="1402">
          <cell r="C1402">
            <v>74967</v>
          </cell>
        </row>
        <row r="1403">
          <cell r="C1403">
            <v>74997</v>
          </cell>
        </row>
        <row r="1404">
          <cell r="C1404">
            <v>75028</v>
          </cell>
        </row>
        <row r="1405">
          <cell r="C1405">
            <v>75058</v>
          </cell>
        </row>
        <row r="1406">
          <cell r="C1406">
            <v>75089</v>
          </cell>
        </row>
        <row r="1407">
          <cell r="C1407">
            <v>75120</v>
          </cell>
        </row>
        <row r="1408">
          <cell r="C1408">
            <v>75150</v>
          </cell>
        </row>
        <row r="1409">
          <cell r="C1409">
            <v>75181</v>
          </cell>
        </row>
        <row r="1410">
          <cell r="C1410">
            <v>75211</v>
          </cell>
        </row>
        <row r="1411">
          <cell r="C1411">
            <v>75242</v>
          </cell>
        </row>
        <row r="1412">
          <cell r="C1412">
            <v>75273</v>
          </cell>
        </row>
        <row r="1413">
          <cell r="C1413">
            <v>75301</v>
          </cell>
        </row>
        <row r="1414">
          <cell r="C1414">
            <v>75332</v>
          </cell>
        </row>
        <row r="1415">
          <cell r="C1415">
            <v>75362</v>
          </cell>
        </row>
        <row r="1416">
          <cell r="C1416">
            <v>75393</v>
          </cell>
        </row>
        <row r="1417">
          <cell r="C1417">
            <v>75423</v>
          </cell>
        </row>
        <row r="1418">
          <cell r="C1418">
            <v>75454</v>
          </cell>
        </row>
        <row r="1419">
          <cell r="C1419">
            <v>75485</v>
          </cell>
        </row>
        <row r="1420">
          <cell r="C1420">
            <v>75515</v>
          </cell>
        </row>
        <row r="1421">
          <cell r="C1421">
            <v>75546</v>
          </cell>
        </row>
        <row r="1422">
          <cell r="C1422">
            <v>75576</v>
          </cell>
        </row>
        <row r="1423">
          <cell r="C1423">
            <v>75607</v>
          </cell>
        </row>
        <row r="1424">
          <cell r="C1424">
            <v>75638</v>
          </cell>
        </row>
        <row r="1425">
          <cell r="C1425">
            <v>75666</v>
          </cell>
        </row>
        <row r="1426">
          <cell r="C1426">
            <v>75697</v>
          </cell>
        </row>
        <row r="1427">
          <cell r="C1427">
            <v>75727</v>
          </cell>
        </row>
        <row r="1428">
          <cell r="C1428">
            <v>75758</v>
          </cell>
        </row>
        <row r="1429">
          <cell r="C1429">
            <v>75788</v>
          </cell>
        </row>
        <row r="1430">
          <cell r="C1430">
            <v>75819</v>
          </cell>
        </row>
        <row r="1431">
          <cell r="C1431">
            <v>75850</v>
          </cell>
        </row>
        <row r="1432">
          <cell r="C1432">
            <v>75880</v>
          </cell>
        </row>
        <row r="1433">
          <cell r="C1433">
            <v>75911</v>
          </cell>
        </row>
        <row r="1434">
          <cell r="C1434">
            <v>75941</v>
          </cell>
        </row>
        <row r="1435">
          <cell r="C1435">
            <v>75972</v>
          </cell>
        </row>
        <row r="1436">
          <cell r="C1436">
            <v>76003</v>
          </cell>
        </row>
        <row r="1437">
          <cell r="C1437">
            <v>76032</v>
          </cell>
        </row>
        <row r="1438">
          <cell r="C1438">
            <v>76063</v>
          </cell>
        </row>
        <row r="1439">
          <cell r="C1439">
            <v>76093</v>
          </cell>
        </row>
        <row r="1440">
          <cell r="C1440">
            <v>76124</v>
          </cell>
        </row>
        <row r="1441">
          <cell r="C1441">
            <v>76154</v>
          </cell>
        </row>
        <row r="1442">
          <cell r="C1442">
            <v>76185</v>
          </cell>
        </row>
        <row r="1443">
          <cell r="C1443">
            <v>76216</v>
          </cell>
        </row>
        <row r="1444">
          <cell r="C1444">
            <v>76246</v>
          </cell>
        </row>
        <row r="1445">
          <cell r="C1445">
            <v>76277</v>
          </cell>
        </row>
        <row r="1446">
          <cell r="C1446">
            <v>76307</v>
          </cell>
        </row>
        <row r="1447">
          <cell r="C1447">
            <v>76338</v>
          </cell>
        </row>
        <row r="1448">
          <cell r="C1448">
            <v>76369</v>
          </cell>
        </row>
        <row r="1449">
          <cell r="C1449">
            <v>76397</v>
          </cell>
        </row>
        <row r="1450">
          <cell r="C1450">
            <v>76428</v>
          </cell>
        </row>
        <row r="1451">
          <cell r="C1451">
            <v>76458</v>
          </cell>
        </row>
        <row r="1452">
          <cell r="C1452">
            <v>76489</v>
          </cell>
        </row>
        <row r="1453">
          <cell r="C1453">
            <v>76519</v>
          </cell>
        </row>
        <row r="1454">
          <cell r="C1454">
            <v>76550</v>
          </cell>
        </row>
        <row r="1455">
          <cell r="C1455">
            <v>76581</v>
          </cell>
        </row>
        <row r="1456">
          <cell r="C1456">
            <v>76611</v>
          </cell>
        </row>
        <row r="1457">
          <cell r="C1457">
            <v>76642</v>
          </cell>
        </row>
        <row r="1458">
          <cell r="C1458">
            <v>76672</v>
          </cell>
        </row>
        <row r="1459">
          <cell r="C1459">
            <v>76703</v>
          </cell>
        </row>
        <row r="1460">
          <cell r="C1460">
            <v>76734</v>
          </cell>
        </row>
        <row r="1461">
          <cell r="C1461">
            <v>76762</v>
          </cell>
        </row>
        <row r="1462">
          <cell r="C1462">
            <v>76793</v>
          </cell>
        </row>
        <row r="1463">
          <cell r="C1463">
            <v>76823</v>
          </cell>
        </row>
        <row r="1464">
          <cell r="C1464">
            <v>76854</v>
          </cell>
        </row>
        <row r="1465">
          <cell r="C1465">
            <v>76884</v>
          </cell>
        </row>
        <row r="1466">
          <cell r="C1466">
            <v>76915</v>
          </cell>
        </row>
        <row r="1467">
          <cell r="C1467">
            <v>76946</v>
          </cell>
        </row>
        <row r="1468">
          <cell r="C1468">
            <v>76976</v>
          </cell>
        </row>
        <row r="1469">
          <cell r="C1469">
            <v>77007</v>
          </cell>
        </row>
        <row r="1470">
          <cell r="C1470">
            <v>77037</v>
          </cell>
        </row>
        <row r="1471">
          <cell r="C1471">
            <v>77068</v>
          </cell>
        </row>
        <row r="1472">
          <cell r="C1472">
            <v>77099</v>
          </cell>
        </row>
        <row r="1473">
          <cell r="C1473">
            <v>77127</v>
          </cell>
        </row>
        <row r="1474">
          <cell r="C1474">
            <v>77158</v>
          </cell>
        </row>
        <row r="1475">
          <cell r="C1475">
            <v>77188</v>
          </cell>
        </row>
        <row r="1476">
          <cell r="C1476">
            <v>77219</v>
          </cell>
        </row>
        <row r="1477">
          <cell r="C1477">
            <v>77249</v>
          </cell>
        </row>
        <row r="1478">
          <cell r="C1478">
            <v>77280</v>
          </cell>
        </row>
        <row r="1479">
          <cell r="C1479">
            <v>77311</v>
          </cell>
        </row>
        <row r="1480">
          <cell r="C1480">
            <v>77341</v>
          </cell>
        </row>
        <row r="1481">
          <cell r="C1481">
            <v>77372</v>
          </cell>
        </row>
        <row r="1482">
          <cell r="C1482">
            <v>77402</v>
          </cell>
        </row>
        <row r="1483">
          <cell r="C1483">
            <v>77433</v>
          </cell>
        </row>
        <row r="1484">
          <cell r="C1484">
            <v>77464</v>
          </cell>
        </row>
        <row r="1485">
          <cell r="C1485">
            <v>77493</v>
          </cell>
        </row>
        <row r="1486">
          <cell r="C1486">
            <v>77524</v>
          </cell>
        </row>
        <row r="1487">
          <cell r="C1487">
            <v>77554</v>
          </cell>
        </row>
        <row r="1488">
          <cell r="C1488">
            <v>77585</v>
          </cell>
        </row>
        <row r="1489">
          <cell r="C1489">
            <v>77615</v>
          </cell>
        </row>
        <row r="1490">
          <cell r="C1490">
            <v>77646</v>
          </cell>
        </row>
        <row r="1491">
          <cell r="C1491">
            <v>77677</v>
          </cell>
        </row>
        <row r="1492">
          <cell r="C1492">
            <v>77707</v>
          </cell>
        </row>
        <row r="1493">
          <cell r="C1493">
            <v>77738</v>
          </cell>
        </row>
        <row r="1494">
          <cell r="C1494">
            <v>77768</v>
          </cell>
        </row>
        <row r="1495">
          <cell r="C1495">
            <v>77799</v>
          </cell>
        </row>
        <row r="1496">
          <cell r="C1496">
            <v>77830</v>
          </cell>
        </row>
        <row r="1497">
          <cell r="C1497">
            <v>77858</v>
          </cell>
        </row>
        <row r="1498">
          <cell r="C1498">
            <v>77889</v>
          </cell>
        </row>
        <row r="1499">
          <cell r="C1499">
            <v>77919</v>
          </cell>
        </row>
        <row r="1500">
          <cell r="C1500">
            <v>77950</v>
          </cell>
        </row>
        <row r="1501">
          <cell r="C1501">
            <v>77980</v>
          </cell>
        </row>
        <row r="1502">
          <cell r="C1502">
            <v>78011</v>
          </cell>
        </row>
        <row r="1503">
          <cell r="C1503">
            <v>78042</v>
          </cell>
        </row>
        <row r="1504">
          <cell r="C1504">
            <v>78072</v>
          </cell>
        </row>
        <row r="1505">
          <cell r="C1505">
            <v>78103</v>
          </cell>
        </row>
        <row r="1506">
          <cell r="C1506">
            <v>78133</v>
          </cell>
        </row>
        <row r="1507">
          <cell r="C1507">
            <v>78164</v>
          </cell>
        </row>
        <row r="1508">
          <cell r="C1508">
            <v>78195</v>
          </cell>
        </row>
        <row r="1509">
          <cell r="C1509">
            <v>78223</v>
          </cell>
        </row>
        <row r="1510">
          <cell r="C1510">
            <v>78254</v>
          </cell>
        </row>
        <row r="1511">
          <cell r="C1511">
            <v>78284</v>
          </cell>
        </row>
        <row r="1512">
          <cell r="C1512">
            <v>78315</v>
          </cell>
        </row>
        <row r="1513">
          <cell r="C1513">
            <v>78345</v>
          </cell>
        </row>
        <row r="1514">
          <cell r="C1514">
            <v>78376</v>
          </cell>
        </row>
        <row r="1515">
          <cell r="C1515">
            <v>78407</v>
          </cell>
        </row>
        <row r="1516">
          <cell r="C1516">
            <v>78437</v>
          </cell>
        </row>
        <row r="1517">
          <cell r="C1517">
            <v>78468</v>
          </cell>
        </row>
        <row r="1518">
          <cell r="C1518">
            <v>78498</v>
          </cell>
        </row>
        <row r="1519">
          <cell r="C1519">
            <v>78529</v>
          </cell>
        </row>
        <row r="1520">
          <cell r="C1520">
            <v>78560</v>
          </cell>
        </row>
        <row r="1521">
          <cell r="C1521">
            <v>78588</v>
          </cell>
        </row>
        <row r="1522">
          <cell r="C1522">
            <v>78619</v>
          </cell>
        </row>
        <row r="1523">
          <cell r="C1523">
            <v>78649</v>
          </cell>
        </row>
        <row r="1524">
          <cell r="C1524">
            <v>78680</v>
          </cell>
        </row>
        <row r="1525">
          <cell r="C1525">
            <v>78710</v>
          </cell>
        </row>
        <row r="1526">
          <cell r="C1526">
            <v>78741</v>
          </cell>
        </row>
        <row r="1527">
          <cell r="C1527">
            <v>78772</v>
          </cell>
        </row>
        <row r="1528">
          <cell r="C1528">
            <v>78802</v>
          </cell>
        </row>
        <row r="1529">
          <cell r="C1529">
            <v>78833</v>
          </cell>
        </row>
        <row r="1530">
          <cell r="C1530">
            <v>78863</v>
          </cell>
        </row>
        <row r="1531">
          <cell r="C1531">
            <v>78894</v>
          </cell>
        </row>
        <row r="1532">
          <cell r="C1532">
            <v>78925</v>
          </cell>
        </row>
        <row r="1533">
          <cell r="C1533">
            <v>78954</v>
          </cell>
        </row>
        <row r="1534">
          <cell r="C1534">
            <v>78985</v>
          </cell>
        </row>
        <row r="1535">
          <cell r="C1535">
            <v>79015</v>
          </cell>
        </row>
        <row r="1536">
          <cell r="C1536">
            <v>79046</v>
          </cell>
        </row>
        <row r="1537">
          <cell r="C1537">
            <v>79076</v>
          </cell>
        </row>
        <row r="1538">
          <cell r="C1538">
            <v>79107</v>
          </cell>
        </row>
        <row r="1539">
          <cell r="C1539">
            <v>79138</v>
          </cell>
        </row>
        <row r="1540">
          <cell r="C1540">
            <v>79168</v>
          </cell>
        </row>
        <row r="1541">
          <cell r="C1541">
            <v>79199</v>
          </cell>
        </row>
        <row r="1542">
          <cell r="C1542">
            <v>79229</v>
          </cell>
        </row>
        <row r="1543">
          <cell r="C1543">
            <v>79260</v>
          </cell>
        </row>
        <row r="1544">
          <cell r="C1544">
            <v>79291</v>
          </cell>
        </row>
        <row r="1545">
          <cell r="C1545">
            <v>79319</v>
          </cell>
        </row>
        <row r="1546">
          <cell r="C1546">
            <v>79350</v>
          </cell>
        </row>
        <row r="1547">
          <cell r="C1547">
            <v>79380</v>
          </cell>
        </row>
        <row r="1548">
          <cell r="C1548">
            <v>79411</v>
          </cell>
        </row>
        <row r="1549">
          <cell r="C1549">
            <v>79441</v>
          </cell>
        </row>
        <row r="1550">
          <cell r="C1550">
            <v>79472</v>
          </cell>
        </row>
        <row r="1551">
          <cell r="C1551">
            <v>79503</v>
          </cell>
        </row>
        <row r="1552">
          <cell r="C1552">
            <v>79533</v>
          </cell>
        </row>
        <row r="1553">
          <cell r="C1553">
            <v>79564</v>
          </cell>
        </row>
        <row r="1554">
          <cell r="C1554">
            <v>79594</v>
          </cell>
        </row>
        <row r="1555">
          <cell r="C1555">
            <v>79625</v>
          </cell>
        </row>
        <row r="1556">
          <cell r="C1556">
            <v>79656</v>
          </cell>
        </row>
        <row r="1557">
          <cell r="C1557">
            <v>79684</v>
          </cell>
        </row>
        <row r="1558">
          <cell r="C1558">
            <v>79715</v>
          </cell>
        </row>
        <row r="1559">
          <cell r="C1559">
            <v>79745</v>
          </cell>
        </row>
        <row r="1560">
          <cell r="C1560">
            <v>79776</v>
          </cell>
        </row>
        <row r="1561">
          <cell r="C1561">
            <v>79806</v>
          </cell>
        </row>
        <row r="1562">
          <cell r="C1562">
            <v>79837</v>
          </cell>
        </row>
        <row r="1563">
          <cell r="C1563">
            <v>79868</v>
          </cell>
        </row>
        <row r="1564">
          <cell r="C1564">
            <v>79898</v>
          </cell>
        </row>
        <row r="1565">
          <cell r="C1565">
            <v>79929</v>
          </cell>
        </row>
        <row r="1566">
          <cell r="C1566">
            <v>79959</v>
          </cell>
        </row>
        <row r="1567">
          <cell r="C1567">
            <v>79990</v>
          </cell>
        </row>
        <row r="1568">
          <cell r="C1568">
            <v>80021</v>
          </cell>
        </row>
        <row r="1569">
          <cell r="C1569">
            <v>80049</v>
          </cell>
        </row>
        <row r="1570">
          <cell r="C1570">
            <v>80080</v>
          </cell>
        </row>
        <row r="1571">
          <cell r="C1571">
            <v>80110</v>
          </cell>
        </row>
        <row r="1572">
          <cell r="C1572">
            <v>80141</v>
          </cell>
        </row>
        <row r="1573">
          <cell r="C1573">
            <v>80171</v>
          </cell>
        </row>
        <row r="1574">
          <cell r="C1574">
            <v>80202</v>
          </cell>
        </row>
        <row r="1575">
          <cell r="C1575">
            <v>80233</v>
          </cell>
        </row>
        <row r="1576">
          <cell r="C1576">
            <v>80263</v>
          </cell>
        </row>
        <row r="1577">
          <cell r="C1577">
            <v>80294</v>
          </cell>
        </row>
        <row r="1578">
          <cell r="C1578">
            <v>80324</v>
          </cell>
        </row>
        <row r="1579">
          <cell r="C1579">
            <v>80355</v>
          </cell>
        </row>
        <row r="1580">
          <cell r="C1580">
            <v>80386</v>
          </cell>
        </row>
        <row r="1581">
          <cell r="C1581">
            <v>80415</v>
          </cell>
        </row>
        <row r="1582">
          <cell r="C1582">
            <v>80446</v>
          </cell>
        </row>
        <row r="1583">
          <cell r="C1583">
            <v>80476</v>
          </cell>
        </row>
        <row r="1584">
          <cell r="C1584">
            <v>80507</v>
          </cell>
        </row>
        <row r="1585">
          <cell r="C1585">
            <v>80537</v>
          </cell>
        </row>
        <row r="1586">
          <cell r="C1586">
            <v>80568</v>
          </cell>
        </row>
        <row r="1587">
          <cell r="C1587">
            <v>80599</v>
          </cell>
        </row>
        <row r="1588">
          <cell r="C1588">
            <v>80629</v>
          </cell>
        </row>
        <row r="1589">
          <cell r="C1589">
            <v>80660</v>
          </cell>
        </row>
        <row r="1590">
          <cell r="C1590">
            <v>80690</v>
          </cell>
        </row>
        <row r="1591">
          <cell r="C1591">
            <v>80721</v>
          </cell>
        </row>
        <row r="1592">
          <cell r="C1592">
            <v>80752</v>
          </cell>
        </row>
        <row r="1593">
          <cell r="C1593">
            <v>80780</v>
          </cell>
        </row>
        <row r="1594">
          <cell r="C1594">
            <v>80811</v>
          </cell>
        </row>
        <row r="1595">
          <cell r="C1595">
            <v>80841</v>
          </cell>
        </row>
        <row r="1596">
          <cell r="C1596">
            <v>80872</v>
          </cell>
        </row>
        <row r="1597">
          <cell r="C1597">
            <v>80902</v>
          </cell>
        </row>
        <row r="1598">
          <cell r="C1598">
            <v>80933</v>
          </cell>
        </row>
        <row r="1599">
          <cell r="C1599">
            <v>80964</v>
          </cell>
        </row>
        <row r="1600">
          <cell r="C1600">
            <v>80994</v>
          </cell>
        </row>
        <row r="1601">
          <cell r="C1601">
            <v>81025</v>
          </cell>
        </row>
        <row r="1602">
          <cell r="C1602">
            <v>81055</v>
          </cell>
        </row>
        <row r="1603">
          <cell r="C1603">
            <v>81086</v>
          </cell>
        </row>
        <row r="1604">
          <cell r="C1604">
            <v>81117</v>
          </cell>
        </row>
        <row r="1605">
          <cell r="C1605">
            <v>81145</v>
          </cell>
        </row>
        <row r="1606">
          <cell r="C1606">
            <v>81176</v>
          </cell>
        </row>
        <row r="1607">
          <cell r="C1607">
            <v>81206</v>
          </cell>
        </row>
        <row r="1608">
          <cell r="C1608">
            <v>81237</v>
          </cell>
        </row>
        <row r="1609">
          <cell r="C1609">
            <v>81267</v>
          </cell>
        </row>
        <row r="1610">
          <cell r="C1610">
            <v>81298</v>
          </cell>
        </row>
        <row r="1611">
          <cell r="C1611">
            <v>81329</v>
          </cell>
        </row>
        <row r="1612">
          <cell r="C1612">
            <v>81359</v>
          </cell>
        </row>
        <row r="1613">
          <cell r="C1613">
            <v>81390</v>
          </cell>
        </row>
        <row r="1614">
          <cell r="C1614">
            <v>81420</v>
          </cell>
        </row>
        <row r="1615">
          <cell r="C1615">
            <v>81451</v>
          </cell>
        </row>
        <row r="1616">
          <cell r="C1616">
            <v>81482</v>
          </cell>
        </row>
        <row r="1617">
          <cell r="C1617">
            <v>81510</v>
          </cell>
        </row>
        <row r="1618">
          <cell r="C1618">
            <v>81541</v>
          </cell>
        </row>
        <row r="1619">
          <cell r="C1619">
            <v>81571</v>
          </cell>
        </row>
        <row r="1620">
          <cell r="C1620">
            <v>81602</v>
          </cell>
        </row>
        <row r="1621">
          <cell r="C1621">
            <v>81632</v>
          </cell>
        </row>
        <row r="1622">
          <cell r="C1622">
            <v>81663</v>
          </cell>
        </row>
        <row r="1623">
          <cell r="C1623">
            <v>81694</v>
          </cell>
        </row>
        <row r="1624">
          <cell r="C1624">
            <v>81724</v>
          </cell>
        </row>
        <row r="1625">
          <cell r="C1625">
            <v>81755</v>
          </cell>
        </row>
        <row r="1626">
          <cell r="C1626">
            <v>81785</v>
          </cell>
        </row>
        <row r="1627">
          <cell r="C1627">
            <v>81816</v>
          </cell>
        </row>
        <row r="1628">
          <cell r="C1628">
            <v>81847</v>
          </cell>
        </row>
        <row r="1629">
          <cell r="C1629">
            <v>81876</v>
          </cell>
        </row>
        <row r="1630">
          <cell r="C1630">
            <v>81907</v>
          </cell>
        </row>
        <row r="1631">
          <cell r="C1631">
            <v>81937</v>
          </cell>
        </row>
        <row r="1632">
          <cell r="C1632">
            <v>81968</v>
          </cell>
        </row>
        <row r="1633">
          <cell r="C1633">
            <v>81998</v>
          </cell>
        </row>
        <row r="1634">
          <cell r="C1634">
            <v>82029</v>
          </cell>
        </row>
        <row r="1635">
          <cell r="C1635">
            <v>82060</v>
          </cell>
        </row>
        <row r="1636">
          <cell r="C1636">
            <v>82090</v>
          </cell>
        </row>
        <row r="1637">
          <cell r="C1637">
            <v>82121</v>
          </cell>
        </row>
        <row r="1638">
          <cell r="C1638">
            <v>82151</v>
          </cell>
        </row>
        <row r="1639">
          <cell r="C1639">
            <v>82182</v>
          </cell>
        </row>
        <row r="1640">
          <cell r="C1640">
            <v>82213</v>
          </cell>
        </row>
        <row r="1641">
          <cell r="C1641">
            <v>82241</v>
          </cell>
        </row>
        <row r="1642">
          <cell r="C1642">
            <v>82272</v>
          </cell>
        </row>
        <row r="1643">
          <cell r="C1643">
            <v>82302</v>
          </cell>
        </row>
        <row r="1644">
          <cell r="C1644">
            <v>82333</v>
          </cell>
        </row>
        <row r="1645">
          <cell r="C1645">
            <v>82363</v>
          </cell>
        </row>
        <row r="1646">
          <cell r="C1646">
            <v>82394</v>
          </cell>
        </row>
        <row r="1647">
          <cell r="C1647">
            <v>82425</v>
          </cell>
        </row>
        <row r="1648">
          <cell r="C1648">
            <v>82455</v>
          </cell>
        </row>
        <row r="1649">
          <cell r="C1649">
            <v>82486</v>
          </cell>
        </row>
        <row r="1650">
          <cell r="C1650">
            <v>82516</v>
          </cell>
        </row>
        <row r="1651">
          <cell r="C1651">
            <v>82547</v>
          </cell>
        </row>
        <row r="1652">
          <cell r="C1652">
            <v>82578</v>
          </cell>
        </row>
        <row r="1653">
          <cell r="C1653">
            <v>82606</v>
          </cell>
        </row>
        <row r="1654">
          <cell r="C1654">
            <v>82637</v>
          </cell>
        </row>
        <row r="1655">
          <cell r="C1655">
            <v>82667</v>
          </cell>
        </row>
        <row r="1656">
          <cell r="C1656">
            <v>82698</v>
          </cell>
        </row>
        <row r="1657">
          <cell r="C1657">
            <v>82728</v>
          </cell>
        </row>
        <row r="1658">
          <cell r="C1658">
            <v>82759</v>
          </cell>
        </row>
        <row r="1659">
          <cell r="C1659">
            <v>82790</v>
          </cell>
        </row>
        <row r="1660">
          <cell r="C1660">
            <v>82820</v>
          </cell>
        </row>
        <row r="1661">
          <cell r="C1661">
            <v>82851</v>
          </cell>
        </row>
        <row r="1662">
          <cell r="C1662">
            <v>82881</v>
          </cell>
        </row>
        <row r="1663">
          <cell r="C1663">
            <v>82912</v>
          </cell>
        </row>
        <row r="1664">
          <cell r="C1664">
            <v>82943</v>
          </cell>
        </row>
        <row r="1665">
          <cell r="C1665">
            <v>82971</v>
          </cell>
        </row>
        <row r="1666">
          <cell r="C1666">
            <v>83002</v>
          </cell>
        </row>
        <row r="1667">
          <cell r="C1667">
            <v>83032</v>
          </cell>
        </row>
        <row r="1668">
          <cell r="C1668">
            <v>83063</v>
          </cell>
        </row>
        <row r="1669">
          <cell r="C1669">
            <v>83093</v>
          </cell>
        </row>
        <row r="1670">
          <cell r="C1670">
            <v>83124</v>
          </cell>
        </row>
        <row r="1671">
          <cell r="C1671">
            <v>83155</v>
          </cell>
        </row>
        <row r="1672">
          <cell r="C1672">
            <v>83185</v>
          </cell>
        </row>
        <row r="1673">
          <cell r="C1673">
            <v>83216</v>
          </cell>
        </row>
        <row r="1674">
          <cell r="C1674">
            <v>83246</v>
          </cell>
        </row>
        <row r="1675">
          <cell r="C1675">
            <v>83277</v>
          </cell>
        </row>
        <row r="1676">
          <cell r="C1676">
            <v>83308</v>
          </cell>
        </row>
        <row r="1677">
          <cell r="C1677">
            <v>83337</v>
          </cell>
        </row>
        <row r="1678">
          <cell r="C1678">
            <v>83368</v>
          </cell>
        </row>
        <row r="1679">
          <cell r="C1679">
            <v>83398</v>
          </cell>
        </row>
        <row r="1680">
          <cell r="C1680">
            <v>83429</v>
          </cell>
        </row>
        <row r="1681">
          <cell r="C1681">
            <v>83459</v>
          </cell>
        </row>
        <row r="1682">
          <cell r="C1682">
            <v>83490</v>
          </cell>
        </row>
        <row r="1683">
          <cell r="C1683">
            <v>83521</v>
          </cell>
        </row>
        <row r="1684">
          <cell r="C1684">
            <v>83551</v>
          </cell>
        </row>
        <row r="1685">
          <cell r="C1685">
            <v>83582</v>
          </cell>
        </row>
        <row r="1686">
          <cell r="C1686">
            <v>83612</v>
          </cell>
        </row>
        <row r="1687">
          <cell r="C1687">
            <v>83643</v>
          </cell>
        </row>
        <row r="1688">
          <cell r="C1688">
            <v>83674</v>
          </cell>
        </row>
        <row r="1689">
          <cell r="C1689">
            <v>83702</v>
          </cell>
        </row>
        <row r="1690">
          <cell r="C1690">
            <v>83733</v>
          </cell>
        </row>
        <row r="1691">
          <cell r="C1691">
            <v>83763</v>
          </cell>
        </row>
        <row r="1692">
          <cell r="C1692">
            <v>83794</v>
          </cell>
        </row>
        <row r="1693">
          <cell r="C1693">
            <v>83824</v>
          </cell>
        </row>
        <row r="1694">
          <cell r="C1694">
            <v>83855</v>
          </cell>
        </row>
        <row r="1695">
          <cell r="C1695">
            <v>83886</v>
          </cell>
        </row>
        <row r="1696">
          <cell r="C1696">
            <v>83916</v>
          </cell>
        </row>
        <row r="1697">
          <cell r="C1697">
            <v>83947</v>
          </cell>
        </row>
        <row r="1698">
          <cell r="C1698">
            <v>83977</v>
          </cell>
        </row>
        <row r="1699">
          <cell r="C1699">
            <v>84008</v>
          </cell>
        </row>
        <row r="1700">
          <cell r="C1700">
            <v>84039</v>
          </cell>
        </row>
        <row r="1701">
          <cell r="C1701">
            <v>84067</v>
          </cell>
        </row>
        <row r="1702">
          <cell r="C1702">
            <v>84098</v>
          </cell>
        </row>
        <row r="1703">
          <cell r="C1703">
            <v>84128</v>
          </cell>
        </row>
        <row r="1704">
          <cell r="C1704">
            <v>84159</v>
          </cell>
        </row>
        <row r="1705">
          <cell r="C1705">
            <v>84189</v>
          </cell>
        </row>
        <row r="1706">
          <cell r="C1706">
            <v>84220</v>
          </cell>
        </row>
        <row r="1707">
          <cell r="C1707">
            <v>84251</v>
          </cell>
        </row>
        <row r="1708">
          <cell r="C1708">
            <v>84281</v>
          </cell>
        </row>
        <row r="1709">
          <cell r="C1709">
            <v>84312</v>
          </cell>
        </row>
        <row r="1710">
          <cell r="C1710">
            <v>84342</v>
          </cell>
        </row>
        <row r="1711">
          <cell r="C1711">
            <v>84373</v>
          </cell>
        </row>
        <row r="1712">
          <cell r="C1712">
            <v>84404</v>
          </cell>
        </row>
        <row r="1713">
          <cell r="C1713">
            <v>84432</v>
          </cell>
        </row>
        <row r="1714">
          <cell r="C1714">
            <v>84463</v>
          </cell>
        </row>
        <row r="1715">
          <cell r="C1715">
            <v>84493</v>
          </cell>
        </row>
        <row r="1716">
          <cell r="C1716">
            <v>84524</v>
          </cell>
        </row>
        <row r="1717">
          <cell r="C1717">
            <v>84554</v>
          </cell>
        </row>
        <row r="1718">
          <cell r="C1718">
            <v>84585</v>
          </cell>
        </row>
        <row r="1719">
          <cell r="C1719">
            <v>84616</v>
          </cell>
        </row>
        <row r="1720">
          <cell r="C1720">
            <v>84646</v>
          </cell>
        </row>
        <row r="1721">
          <cell r="C1721">
            <v>84677</v>
          </cell>
        </row>
        <row r="1722">
          <cell r="C1722">
            <v>84707</v>
          </cell>
        </row>
        <row r="1723">
          <cell r="C1723">
            <v>84738</v>
          </cell>
        </row>
        <row r="1724">
          <cell r="C1724">
            <v>84769</v>
          </cell>
        </row>
        <row r="1725">
          <cell r="C1725">
            <v>84798</v>
          </cell>
        </row>
        <row r="1726">
          <cell r="C1726">
            <v>84829</v>
          </cell>
        </row>
        <row r="1727">
          <cell r="C1727">
            <v>84859</v>
          </cell>
        </row>
        <row r="1728">
          <cell r="C1728">
            <v>84890</v>
          </cell>
        </row>
        <row r="1729">
          <cell r="C1729">
            <v>84920</v>
          </cell>
        </row>
        <row r="1730">
          <cell r="C1730">
            <v>84951</v>
          </cell>
        </row>
        <row r="1731">
          <cell r="C1731">
            <v>84982</v>
          </cell>
        </row>
        <row r="1732">
          <cell r="C1732">
            <v>85012</v>
          </cell>
        </row>
        <row r="1733">
          <cell r="C1733">
            <v>85043</v>
          </cell>
        </row>
        <row r="1734">
          <cell r="C1734">
            <v>85073</v>
          </cell>
        </row>
        <row r="1735">
          <cell r="C1735">
            <v>85104</v>
          </cell>
        </row>
        <row r="1736">
          <cell r="C1736">
            <v>85135</v>
          </cell>
        </row>
        <row r="1737">
          <cell r="C1737">
            <v>85163</v>
          </cell>
        </row>
        <row r="1738">
          <cell r="C1738">
            <v>85194</v>
          </cell>
        </row>
        <row r="1739">
          <cell r="C1739">
            <v>85224</v>
          </cell>
        </row>
        <row r="1740">
          <cell r="C1740">
            <v>85255</v>
          </cell>
        </row>
        <row r="1741">
          <cell r="C1741">
            <v>85285</v>
          </cell>
        </row>
        <row r="1742">
          <cell r="C1742">
            <v>85316</v>
          </cell>
        </row>
        <row r="1743">
          <cell r="C1743">
            <v>85347</v>
          </cell>
        </row>
        <row r="1744">
          <cell r="C1744">
            <v>85377</v>
          </cell>
        </row>
        <row r="1745">
          <cell r="C1745">
            <v>85408</v>
          </cell>
        </row>
        <row r="1746">
          <cell r="C1746">
            <v>85438</v>
          </cell>
        </row>
        <row r="1747">
          <cell r="C1747">
            <v>85469</v>
          </cell>
        </row>
        <row r="1748">
          <cell r="C1748">
            <v>85500</v>
          </cell>
        </row>
        <row r="1749">
          <cell r="C1749">
            <v>85528</v>
          </cell>
        </row>
        <row r="1750">
          <cell r="C1750">
            <v>85559</v>
          </cell>
        </row>
        <row r="1751">
          <cell r="C1751">
            <v>85589</v>
          </cell>
        </row>
        <row r="1752">
          <cell r="C1752">
            <v>85620</v>
          </cell>
        </row>
        <row r="1753">
          <cell r="C1753">
            <v>85650</v>
          </cell>
        </row>
        <row r="1754">
          <cell r="C1754">
            <v>85681</v>
          </cell>
        </row>
        <row r="1755">
          <cell r="C1755">
            <v>85712</v>
          </cell>
        </row>
        <row r="1756">
          <cell r="C1756">
            <v>85742</v>
          </cell>
        </row>
        <row r="1757">
          <cell r="C1757">
            <v>85773</v>
          </cell>
        </row>
        <row r="1758">
          <cell r="C1758">
            <v>85803</v>
          </cell>
        </row>
        <row r="1759">
          <cell r="C1759">
            <v>85834</v>
          </cell>
        </row>
        <row r="1760">
          <cell r="C1760">
            <v>85865</v>
          </cell>
        </row>
        <row r="1761">
          <cell r="C1761">
            <v>85893</v>
          </cell>
        </row>
        <row r="1762">
          <cell r="C1762">
            <v>85924</v>
          </cell>
        </row>
        <row r="1763">
          <cell r="C1763">
            <v>85954</v>
          </cell>
        </row>
        <row r="1764">
          <cell r="C1764">
            <v>85985</v>
          </cell>
        </row>
        <row r="1765">
          <cell r="C1765">
            <v>86015</v>
          </cell>
        </row>
        <row r="1766">
          <cell r="C1766">
            <v>86046</v>
          </cell>
        </row>
        <row r="1767">
          <cell r="C1767">
            <v>86077</v>
          </cell>
        </row>
        <row r="1768">
          <cell r="C1768">
            <v>86107</v>
          </cell>
        </row>
        <row r="1769">
          <cell r="C1769">
            <v>86138</v>
          </cell>
        </row>
        <row r="1770">
          <cell r="C1770">
            <v>86168</v>
          </cell>
        </row>
        <row r="1771">
          <cell r="C1771">
            <v>86199</v>
          </cell>
        </row>
        <row r="1772">
          <cell r="C1772">
            <v>86230</v>
          </cell>
        </row>
        <row r="1773">
          <cell r="C1773">
            <v>86259</v>
          </cell>
        </row>
        <row r="1774">
          <cell r="C1774">
            <v>86290</v>
          </cell>
        </row>
        <row r="1775">
          <cell r="C1775">
            <v>86320</v>
          </cell>
        </row>
        <row r="1776">
          <cell r="C1776">
            <v>86351</v>
          </cell>
        </row>
        <row r="1777">
          <cell r="C1777">
            <v>86381</v>
          </cell>
        </row>
        <row r="1778">
          <cell r="C1778">
            <v>86412</v>
          </cell>
        </row>
        <row r="1779">
          <cell r="C1779">
            <v>86443</v>
          </cell>
        </row>
        <row r="1780">
          <cell r="C1780">
            <v>86473</v>
          </cell>
        </row>
        <row r="1781">
          <cell r="C1781">
            <v>86504</v>
          </cell>
        </row>
        <row r="1782">
          <cell r="C1782">
            <v>86534</v>
          </cell>
        </row>
        <row r="1783">
          <cell r="C1783">
            <v>86565</v>
          </cell>
        </row>
        <row r="1784">
          <cell r="C1784">
            <v>86596</v>
          </cell>
        </row>
        <row r="1785">
          <cell r="C1785">
            <v>86624</v>
          </cell>
        </row>
        <row r="1786">
          <cell r="C1786">
            <v>86655</v>
          </cell>
        </row>
        <row r="1787">
          <cell r="C1787">
            <v>86685</v>
          </cell>
        </row>
        <row r="1788">
          <cell r="C1788">
            <v>86716</v>
          </cell>
        </row>
        <row r="1789">
          <cell r="C1789">
            <v>86746</v>
          </cell>
        </row>
        <row r="1790">
          <cell r="C1790">
            <v>86777</v>
          </cell>
        </row>
        <row r="1791">
          <cell r="C1791">
            <v>86808</v>
          </cell>
        </row>
        <row r="1792">
          <cell r="C1792">
            <v>86838</v>
          </cell>
        </row>
        <row r="1793">
          <cell r="C1793">
            <v>86869</v>
          </cell>
        </row>
        <row r="1794">
          <cell r="C1794">
            <v>86899</v>
          </cell>
        </row>
        <row r="1795">
          <cell r="C1795">
            <v>86930</v>
          </cell>
        </row>
        <row r="1796">
          <cell r="C1796">
            <v>86961</v>
          </cell>
        </row>
        <row r="1797">
          <cell r="C1797">
            <v>86989</v>
          </cell>
        </row>
        <row r="1798">
          <cell r="C1798">
            <v>87020</v>
          </cell>
        </row>
        <row r="1799">
          <cell r="C1799">
            <v>87050</v>
          </cell>
        </row>
        <row r="1800">
          <cell r="C1800">
            <v>87081</v>
          </cell>
        </row>
        <row r="1801">
          <cell r="C1801">
            <v>87111</v>
          </cell>
        </row>
        <row r="1802">
          <cell r="C1802">
            <v>87142</v>
          </cell>
        </row>
        <row r="1803">
          <cell r="C1803">
            <v>87173</v>
          </cell>
        </row>
        <row r="1804">
          <cell r="C1804">
            <v>87203</v>
          </cell>
        </row>
        <row r="1805">
          <cell r="C1805">
            <v>87234</v>
          </cell>
        </row>
        <row r="1806">
          <cell r="C1806">
            <v>87264</v>
          </cell>
        </row>
        <row r="1807">
          <cell r="C1807">
            <v>87295</v>
          </cell>
        </row>
        <row r="1808">
          <cell r="C1808">
            <v>87326</v>
          </cell>
        </row>
        <row r="1809">
          <cell r="C1809">
            <v>87354</v>
          </cell>
        </row>
        <row r="1810">
          <cell r="C1810">
            <v>87385</v>
          </cell>
        </row>
        <row r="1811">
          <cell r="C1811">
            <v>87415</v>
          </cell>
        </row>
        <row r="1812">
          <cell r="C1812">
            <v>87446</v>
          </cell>
        </row>
        <row r="1813">
          <cell r="C1813">
            <v>87476</v>
          </cell>
        </row>
        <row r="1814">
          <cell r="C1814">
            <v>87507</v>
          </cell>
        </row>
        <row r="1815">
          <cell r="C1815">
            <v>87538</v>
          </cell>
        </row>
        <row r="1816">
          <cell r="C1816">
            <v>87568</v>
          </cell>
        </row>
        <row r="1817">
          <cell r="C1817">
            <v>87599</v>
          </cell>
        </row>
        <row r="1818">
          <cell r="C1818">
            <v>87629</v>
          </cell>
        </row>
        <row r="1819">
          <cell r="C1819">
            <v>87660</v>
          </cell>
        </row>
        <row r="1820">
          <cell r="C1820">
            <v>87691</v>
          </cell>
        </row>
        <row r="1821">
          <cell r="C1821">
            <v>87720</v>
          </cell>
        </row>
        <row r="1822">
          <cell r="C1822">
            <v>87751</v>
          </cell>
        </row>
        <row r="1823">
          <cell r="C1823">
            <v>87781</v>
          </cell>
        </row>
        <row r="1824">
          <cell r="C1824">
            <v>87812</v>
          </cell>
        </row>
        <row r="1825">
          <cell r="C1825">
            <v>87842</v>
          </cell>
        </row>
        <row r="1826">
          <cell r="C1826">
            <v>87873</v>
          </cell>
        </row>
        <row r="1827">
          <cell r="C1827">
            <v>87904</v>
          </cell>
        </row>
        <row r="1828">
          <cell r="C1828">
            <v>87934</v>
          </cell>
        </row>
        <row r="1829">
          <cell r="C1829">
            <v>87965</v>
          </cell>
        </row>
        <row r="1830">
          <cell r="C1830">
            <v>87995</v>
          </cell>
        </row>
        <row r="1831">
          <cell r="C1831">
            <v>88026</v>
          </cell>
        </row>
        <row r="1832">
          <cell r="C1832">
            <v>88057</v>
          </cell>
        </row>
        <row r="1833">
          <cell r="C1833">
            <v>88085</v>
          </cell>
        </row>
        <row r="1834">
          <cell r="C1834">
            <v>88116</v>
          </cell>
        </row>
        <row r="1835">
          <cell r="C1835">
            <v>88146</v>
          </cell>
        </row>
        <row r="1836">
          <cell r="C1836">
            <v>88177</v>
          </cell>
        </row>
        <row r="1837">
          <cell r="C1837">
            <v>88207</v>
          </cell>
        </row>
        <row r="1838">
          <cell r="C1838">
            <v>88238</v>
          </cell>
        </row>
        <row r="1839">
          <cell r="C1839">
            <v>88269</v>
          </cell>
        </row>
        <row r="1840">
          <cell r="C1840">
            <v>88299</v>
          </cell>
        </row>
        <row r="1841">
          <cell r="C1841">
            <v>88330</v>
          </cell>
        </row>
        <row r="1842">
          <cell r="C1842">
            <v>88360</v>
          </cell>
        </row>
        <row r="1843">
          <cell r="C1843">
            <v>88391</v>
          </cell>
        </row>
        <row r="1844">
          <cell r="C1844">
            <v>88422</v>
          </cell>
        </row>
        <row r="1845">
          <cell r="C1845">
            <v>88450</v>
          </cell>
        </row>
        <row r="1846">
          <cell r="C1846">
            <v>88481</v>
          </cell>
        </row>
        <row r="1847">
          <cell r="C1847">
            <v>88511</v>
          </cell>
        </row>
        <row r="1848">
          <cell r="C1848">
            <v>88542</v>
          </cell>
        </row>
        <row r="1849">
          <cell r="C1849">
            <v>88572</v>
          </cell>
        </row>
        <row r="1850">
          <cell r="C1850">
            <v>88603</v>
          </cell>
        </row>
        <row r="1851">
          <cell r="C1851">
            <v>88634</v>
          </cell>
        </row>
        <row r="1852">
          <cell r="C1852">
            <v>88664</v>
          </cell>
        </row>
        <row r="1853">
          <cell r="C1853">
            <v>88695</v>
          </cell>
        </row>
        <row r="1854">
          <cell r="C1854">
            <v>88725</v>
          </cell>
        </row>
        <row r="1855">
          <cell r="C1855">
            <v>88756</v>
          </cell>
        </row>
        <row r="1856">
          <cell r="C1856">
            <v>88787</v>
          </cell>
        </row>
        <row r="1857">
          <cell r="C1857">
            <v>88815</v>
          </cell>
        </row>
        <row r="1858">
          <cell r="C1858">
            <v>88846</v>
          </cell>
        </row>
        <row r="1859">
          <cell r="C1859">
            <v>88876</v>
          </cell>
        </row>
        <row r="1860">
          <cell r="C1860">
            <v>88907</v>
          </cell>
        </row>
        <row r="1861">
          <cell r="C1861">
            <v>88937</v>
          </cell>
        </row>
        <row r="1862">
          <cell r="C1862">
            <v>88968</v>
          </cell>
        </row>
        <row r="1863">
          <cell r="C1863">
            <v>88999</v>
          </cell>
        </row>
        <row r="1864">
          <cell r="C1864">
            <v>89029</v>
          </cell>
        </row>
        <row r="1865">
          <cell r="C1865">
            <v>89060</v>
          </cell>
        </row>
        <row r="1866">
          <cell r="C1866">
            <v>89090</v>
          </cell>
        </row>
        <row r="1867">
          <cell r="C1867">
            <v>89121</v>
          </cell>
        </row>
        <row r="1868">
          <cell r="C1868">
            <v>89152</v>
          </cell>
        </row>
        <row r="1869">
          <cell r="C1869">
            <v>89181</v>
          </cell>
        </row>
        <row r="1870">
          <cell r="C1870">
            <v>89212</v>
          </cell>
        </row>
        <row r="1871">
          <cell r="C1871">
            <v>89242</v>
          </cell>
        </row>
        <row r="1872">
          <cell r="C1872">
            <v>89273</v>
          </cell>
        </row>
        <row r="1873">
          <cell r="C1873">
            <v>89303</v>
          </cell>
        </row>
        <row r="1874">
          <cell r="C1874">
            <v>89334</v>
          </cell>
        </row>
        <row r="1875">
          <cell r="C1875">
            <v>89365</v>
          </cell>
        </row>
        <row r="1876">
          <cell r="C1876">
            <v>89395</v>
          </cell>
        </row>
        <row r="1877">
          <cell r="C1877">
            <v>89426</v>
          </cell>
        </row>
        <row r="1878">
          <cell r="C1878">
            <v>89456</v>
          </cell>
        </row>
        <row r="1879">
          <cell r="C1879">
            <v>89487</v>
          </cell>
        </row>
        <row r="1880">
          <cell r="C1880">
            <v>89518</v>
          </cell>
        </row>
        <row r="1881">
          <cell r="C1881">
            <v>89546</v>
          </cell>
        </row>
        <row r="1882">
          <cell r="C1882">
            <v>89577</v>
          </cell>
        </row>
        <row r="1883">
          <cell r="C1883">
            <v>89607</v>
          </cell>
        </row>
        <row r="1884">
          <cell r="C1884">
            <v>89638</v>
          </cell>
        </row>
        <row r="1885">
          <cell r="C1885">
            <v>89668</v>
          </cell>
        </row>
        <row r="1886">
          <cell r="C1886">
            <v>89699</v>
          </cell>
        </row>
        <row r="1887">
          <cell r="C1887">
            <v>89730</v>
          </cell>
        </row>
        <row r="1888">
          <cell r="C1888">
            <v>89760</v>
          </cell>
        </row>
        <row r="1889">
          <cell r="C1889">
            <v>89791</v>
          </cell>
        </row>
        <row r="1890">
          <cell r="C1890">
            <v>89821</v>
          </cell>
        </row>
        <row r="1891">
          <cell r="C1891">
            <v>89852</v>
          </cell>
        </row>
        <row r="1892">
          <cell r="C1892">
            <v>89883</v>
          </cell>
        </row>
        <row r="1893">
          <cell r="C1893">
            <v>89911</v>
          </cell>
        </row>
        <row r="1894">
          <cell r="C1894">
            <v>89942</v>
          </cell>
        </row>
        <row r="1895">
          <cell r="C1895">
            <v>89972</v>
          </cell>
        </row>
        <row r="1896">
          <cell r="C1896">
            <v>90003</v>
          </cell>
        </row>
        <row r="1897">
          <cell r="C1897">
            <v>90033</v>
          </cell>
        </row>
        <row r="1898">
          <cell r="C1898">
            <v>90064</v>
          </cell>
        </row>
        <row r="1899">
          <cell r="C1899">
            <v>90095</v>
          </cell>
        </row>
        <row r="1900">
          <cell r="C1900">
            <v>90125</v>
          </cell>
        </row>
        <row r="1901">
          <cell r="C1901">
            <v>90156</v>
          </cell>
        </row>
        <row r="1902">
          <cell r="C1902">
            <v>90186</v>
          </cell>
        </row>
        <row r="1903">
          <cell r="C1903">
            <v>90217</v>
          </cell>
        </row>
        <row r="1904">
          <cell r="C1904">
            <v>90248</v>
          </cell>
        </row>
        <row r="1905">
          <cell r="C1905">
            <v>90276</v>
          </cell>
        </row>
        <row r="1906">
          <cell r="C1906">
            <v>90307</v>
          </cell>
        </row>
        <row r="1907">
          <cell r="C1907">
            <v>90337</v>
          </cell>
        </row>
        <row r="1908">
          <cell r="C1908">
            <v>90368</v>
          </cell>
        </row>
        <row r="1909">
          <cell r="C1909">
            <v>90398</v>
          </cell>
        </row>
        <row r="1910">
          <cell r="C1910">
            <v>90429</v>
          </cell>
        </row>
        <row r="1911">
          <cell r="C1911">
            <v>90460</v>
          </cell>
        </row>
        <row r="1912">
          <cell r="C1912">
            <v>90490</v>
          </cell>
        </row>
        <row r="1913">
          <cell r="C1913">
            <v>90521</v>
          </cell>
        </row>
        <row r="1914">
          <cell r="C1914">
            <v>90551</v>
          </cell>
        </row>
        <row r="1915">
          <cell r="C1915">
            <v>90582</v>
          </cell>
        </row>
        <row r="1916">
          <cell r="C1916">
            <v>90613</v>
          </cell>
        </row>
        <row r="1917">
          <cell r="C1917">
            <v>90642</v>
          </cell>
        </row>
        <row r="1918">
          <cell r="C1918">
            <v>90673</v>
          </cell>
        </row>
        <row r="1919">
          <cell r="C1919">
            <v>90703</v>
          </cell>
        </row>
        <row r="1920">
          <cell r="C1920">
            <v>90734</v>
          </cell>
        </row>
        <row r="1921">
          <cell r="C1921">
            <v>90764</v>
          </cell>
        </row>
        <row r="1922">
          <cell r="C1922">
            <v>90795</v>
          </cell>
        </row>
        <row r="1923">
          <cell r="C1923">
            <v>90826</v>
          </cell>
        </row>
        <row r="1924">
          <cell r="C1924">
            <v>90856</v>
          </cell>
        </row>
        <row r="1925">
          <cell r="C1925">
            <v>90887</v>
          </cell>
        </row>
        <row r="1926">
          <cell r="C1926">
            <v>90917</v>
          </cell>
        </row>
        <row r="1927">
          <cell r="C1927">
            <v>90948</v>
          </cell>
        </row>
        <row r="1928">
          <cell r="C1928">
            <v>90979</v>
          </cell>
        </row>
        <row r="1929">
          <cell r="C1929">
            <v>91007</v>
          </cell>
        </row>
        <row r="1930">
          <cell r="C1930">
            <v>91038</v>
          </cell>
        </row>
        <row r="1931">
          <cell r="C1931">
            <v>91068</v>
          </cell>
        </row>
        <row r="1932">
          <cell r="C1932">
            <v>91099</v>
          </cell>
        </row>
        <row r="1933">
          <cell r="C1933">
            <v>91129</v>
          </cell>
        </row>
        <row r="1934">
          <cell r="C1934">
            <v>91160</v>
          </cell>
        </row>
        <row r="1935">
          <cell r="C1935">
            <v>91191</v>
          </cell>
        </row>
        <row r="1936">
          <cell r="C1936">
            <v>91221</v>
          </cell>
        </row>
        <row r="1937">
          <cell r="C1937">
            <v>91252</v>
          </cell>
        </row>
        <row r="1938">
          <cell r="C1938">
            <v>91282</v>
          </cell>
        </row>
        <row r="1939">
          <cell r="C1939">
            <v>91313</v>
          </cell>
        </row>
        <row r="1940">
          <cell r="C1940">
            <v>91344</v>
          </cell>
        </row>
        <row r="1941">
          <cell r="C1941">
            <v>91372</v>
          </cell>
        </row>
        <row r="1942">
          <cell r="C1942">
            <v>91403</v>
          </cell>
        </row>
        <row r="1943">
          <cell r="C1943">
            <v>91433</v>
          </cell>
        </row>
        <row r="1944">
          <cell r="C1944">
            <v>91464</v>
          </cell>
        </row>
        <row r="1945">
          <cell r="C1945">
            <v>91494</v>
          </cell>
        </row>
        <row r="1946">
          <cell r="C1946">
            <v>91525</v>
          </cell>
        </row>
        <row r="1947">
          <cell r="C1947">
            <v>91556</v>
          </cell>
        </row>
        <row r="1948">
          <cell r="C1948">
            <v>91586</v>
          </cell>
        </row>
        <row r="1949">
          <cell r="C1949">
            <v>91617</v>
          </cell>
        </row>
        <row r="1950">
          <cell r="C1950">
            <v>91647</v>
          </cell>
        </row>
        <row r="1951">
          <cell r="C1951">
            <v>91678</v>
          </cell>
        </row>
        <row r="1952">
          <cell r="C1952">
            <v>91709</v>
          </cell>
        </row>
        <row r="1953">
          <cell r="C1953">
            <v>91737</v>
          </cell>
        </row>
        <row r="1954">
          <cell r="C1954">
            <v>91768</v>
          </cell>
        </row>
        <row r="1955">
          <cell r="C1955">
            <v>91798</v>
          </cell>
        </row>
        <row r="1956">
          <cell r="C1956">
            <v>91829</v>
          </cell>
        </row>
        <row r="1957">
          <cell r="C1957">
            <v>91859</v>
          </cell>
        </row>
        <row r="1958">
          <cell r="C1958">
            <v>91890</v>
          </cell>
        </row>
        <row r="1959">
          <cell r="C1959">
            <v>91921</v>
          </cell>
        </row>
        <row r="1960">
          <cell r="C1960">
            <v>91951</v>
          </cell>
        </row>
        <row r="1961">
          <cell r="C1961">
            <v>91982</v>
          </cell>
        </row>
        <row r="1962">
          <cell r="C1962">
            <v>92012</v>
          </cell>
        </row>
        <row r="1963">
          <cell r="C1963">
            <v>92043</v>
          </cell>
        </row>
        <row r="1964">
          <cell r="C1964">
            <v>92074</v>
          </cell>
        </row>
        <row r="1965">
          <cell r="C1965">
            <v>92103</v>
          </cell>
        </row>
        <row r="1966">
          <cell r="C1966">
            <v>92134</v>
          </cell>
        </row>
        <row r="1967">
          <cell r="C1967">
            <v>92164</v>
          </cell>
        </row>
        <row r="1968">
          <cell r="C1968">
            <v>92195</v>
          </cell>
        </row>
        <row r="1969">
          <cell r="C1969">
            <v>92225</v>
          </cell>
        </row>
        <row r="1970">
          <cell r="C1970">
            <v>92256</v>
          </cell>
        </row>
        <row r="1971">
          <cell r="C1971">
            <v>92287</v>
          </cell>
        </row>
        <row r="1972">
          <cell r="C1972">
            <v>92317</v>
          </cell>
        </row>
        <row r="1973">
          <cell r="C1973">
            <v>92348</v>
          </cell>
        </row>
        <row r="1974">
          <cell r="C1974">
            <v>92378</v>
          </cell>
        </row>
        <row r="1975">
          <cell r="C1975">
            <v>92409</v>
          </cell>
        </row>
        <row r="1976">
          <cell r="C1976">
            <v>92440</v>
          </cell>
        </row>
        <row r="1977">
          <cell r="C1977">
            <v>92468</v>
          </cell>
        </row>
        <row r="1978">
          <cell r="C1978">
            <v>92499</v>
          </cell>
        </row>
        <row r="1979">
          <cell r="C1979">
            <v>92529</v>
          </cell>
        </row>
        <row r="1980">
          <cell r="C1980">
            <v>92560</v>
          </cell>
        </row>
        <row r="1981">
          <cell r="C1981">
            <v>92590</v>
          </cell>
        </row>
        <row r="1982">
          <cell r="C1982">
            <v>92621</v>
          </cell>
        </row>
        <row r="1983">
          <cell r="C1983">
            <v>92652</v>
          </cell>
        </row>
        <row r="1984">
          <cell r="C1984">
            <v>92682</v>
          </cell>
        </row>
        <row r="1985">
          <cell r="C1985">
            <v>92713</v>
          </cell>
        </row>
        <row r="1986">
          <cell r="C1986">
            <v>92743</v>
          </cell>
        </row>
        <row r="1987">
          <cell r="C1987">
            <v>92774</v>
          </cell>
        </row>
        <row r="1988">
          <cell r="C1988">
            <v>92805</v>
          </cell>
        </row>
        <row r="1989">
          <cell r="C1989">
            <v>92833</v>
          </cell>
        </row>
        <row r="1990">
          <cell r="C1990">
            <v>92864</v>
          </cell>
        </row>
        <row r="1991">
          <cell r="C1991">
            <v>92894</v>
          </cell>
        </row>
        <row r="1992">
          <cell r="C1992">
            <v>92925</v>
          </cell>
        </row>
        <row r="1993">
          <cell r="C1993">
            <v>92955</v>
          </cell>
        </row>
        <row r="1994">
          <cell r="C1994">
            <v>92986</v>
          </cell>
        </row>
        <row r="1995">
          <cell r="C1995">
            <v>93017</v>
          </cell>
        </row>
        <row r="1996">
          <cell r="C1996">
            <v>93047</v>
          </cell>
        </row>
        <row r="1997">
          <cell r="C1997">
            <v>93078</v>
          </cell>
        </row>
        <row r="1998">
          <cell r="C1998">
            <v>93108</v>
          </cell>
        </row>
        <row r="1999">
          <cell r="C1999">
            <v>93139</v>
          </cell>
        </row>
        <row r="2000">
          <cell r="C2000">
            <v>93170</v>
          </cell>
        </row>
      </sheetData>
      <sheetData sheetId="17"/>
      <sheetData sheetId="18"/>
      <sheetData sheetId="19"/>
      <sheetData sheetId="20"/>
      <sheetData sheetId="21"/>
      <sheetData sheetId="22"/>
      <sheetData sheetId="23"/>
      <sheetData sheetId="24">
        <row r="2">
          <cell r="C2" t="str">
            <v>12017</v>
          </cell>
        </row>
        <row r="3">
          <cell r="C3">
            <v>42736</v>
          </cell>
          <cell r="D3">
            <v>42767</v>
          </cell>
          <cell r="E3">
            <v>42795</v>
          </cell>
          <cell r="F3">
            <v>42826</v>
          </cell>
          <cell r="G3">
            <v>42856</v>
          </cell>
          <cell r="H3">
            <v>42887</v>
          </cell>
          <cell r="I3">
            <v>42917</v>
          </cell>
          <cell r="J3">
            <v>42948</v>
          </cell>
          <cell r="K3">
            <v>42979</v>
          </cell>
          <cell r="L3">
            <v>43009</v>
          </cell>
          <cell r="M3">
            <v>43040</v>
          </cell>
          <cell r="N3">
            <v>43070</v>
          </cell>
          <cell r="O3">
            <v>43101</v>
          </cell>
          <cell r="P3">
            <v>43132</v>
          </cell>
          <cell r="Q3">
            <v>43160</v>
          </cell>
          <cell r="R3">
            <v>43191</v>
          </cell>
          <cell r="S3">
            <v>43221</v>
          </cell>
          <cell r="T3">
            <v>43252</v>
          </cell>
          <cell r="U3">
            <v>43282</v>
          </cell>
          <cell r="V3">
            <v>43313</v>
          </cell>
          <cell r="W3">
            <v>43344</v>
          </cell>
          <cell r="X3">
            <v>43374</v>
          </cell>
          <cell r="Y3">
            <v>43405</v>
          </cell>
          <cell r="Z3">
            <v>43435</v>
          </cell>
          <cell r="AA3">
            <v>43466</v>
          </cell>
          <cell r="AB3">
            <v>43497</v>
          </cell>
          <cell r="AC3">
            <v>43525</v>
          </cell>
          <cell r="AD3">
            <v>43556</v>
          </cell>
          <cell r="AE3">
            <v>43586</v>
          </cell>
          <cell r="AF3">
            <v>43617</v>
          </cell>
          <cell r="AG3">
            <v>43647</v>
          </cell>
          <cell r="AH3">
            <v>43678</v>
          </cell>
          <cell r="AI3">
            <v>43709</v>
          </cell>
          <cell r="AJ3">
            <v>43739</v>
          </cell>
          <cell r="AK3">
            <v>43770</v>
          </cell>
          <cell r="AL3">
            <v>43800</v>
          </cell>
          <cell r="AM3">
            <v>43831</v>
          </cell>
          <cell r="AN3">
            <v>43862</v>
          </cell>
          <cell r="AO3">
            <v>43891</v>
          </cell>
          <cell r="AP3">
            <v>43922</v>
          </cell>
          <cell r="AQ3">
            <v>43952</v>
          </cell>
          <cell r="AR3">
            <v>43983</v>
          </cell>
          <cell r="AS3">
            <v>44013</v>
          </cell>
          <cell r="AT3">
            <v>44044</v>
          </cell>
          <cell r="AU3">
            <v>44075</v>
          </cell>
          <cell r="AV3">
            <v>44105</v>
          </cell>
          <cell r="AW3">
            <v>44136</v>
          </cell>
          <cell r="AX3">
            <v>44166</v>
          </cell>
          <cell r="AY3">
            <v>44197</v>
          </cell>
          <cell r="AZ3">
            <v>44228</v>
          </cell>
          <cell r="BA3">
            <v>44256</v>
          </cell>
          <cell r="BB3">
            <v>44287</v>
          </cell>
          <cell r="BC3">
            <v>44317</v>
          </cell>
          <cell r="BD3">
            <v>44348</v>
          </cell>
          <cell r="BE3">
            <v>44378</v>
          </cell>
          <cell r="BF3">
            <v>44409</v>
          </cell>
          <cell r="BG3">
            <v>44440</v>
          </cell>
          <cell r="BH3">
            <v>44470</v>
          </cell>
          <cell r="BI3">
            <v>44501</v>
          </cell>
          <cell r="BJ3">
            <v>44531</v>
          </cell>
          <cell r="BK3">
            <v>44562</v>
          </cell>
          <cell r="BL3">
            <v>44593</v>
          </cell>
          <cell r="BM3">
            <v>44621</v>
          </cell>
          <cell r="BN3">
            <v>44652</v>
          </cell>
          <cell r="BO3">
            <v>44682</v>
          </cell>
          <cell r="BP3">
            <v>44713</v>
          </cell>
          <cell r="BQ3">
            <v>44743</v>
          </cell>
          <cell r="BR3">
            <v>44774</v>
          </cell>
          <cell r="BS3">
            <v>44805</v>
          </cell>
          <cell r="BT3">
            <v>44835</v>
          </cell>
          <cell r="BU3">
            <v>44866</v>
          </cell>
          <cell r="BV3">
            <v>44896</v>
          </cell>
          <cell r="BW3">
            <v>44927</v>
          </cell>
          <cell r="BX3">
            <v>44958</v>
          </cell>
          <cell r="BY3">
            <v>44986</v>
          </cell>
          <cell r="BZ3">
            <v>45017</v>
          </cell>
          <cell r="CA3">
            <v>45047</v>
          </cell>
          <cell r="CB3">
            <v>45078</v>
          </cell>
          <cell r="CC3">
            <v>45108</v>
          </cell>
          <cell r="CD3">
            <v>45139</v>
          </cell>
          <cell r="CE3">
            <v>45170</v>
          </cell>
          <cell r="CF3">
            <v>45200</v>
          </cell>
          <cell r="CG3">
            <v>45231</v>
          </cell>
          <cell r="CH3">
            <v>45261</v>
          </cell>
          <cell r="CI3">
            <v>45292</v>
          </cell>
          <cell r="CJ3">
            <v>45323</v>
          </cell>
          <cell r="CK3">
            <v>45352</v>
          </cell>
          <cell r="CL3">
            <v>45383</v>
          </cell>
          <cell r="CM3">
            <v>45413</v>
          </cell>
          <cell r="CN3">
            <v>45444</v>
          </cell>
          <cell r="CO3">
            <v>45474</v>
          </cell>
          <cell r="CP3">
            <v>45505</v>
          </cell>
          <cell r="CQ3">
            <v>45536</v>
          </cell>
          <cell r="CR3">
            <v>45566</v>
          </cell>
          <cell r="CS3">
            <v>45597</v>
          </cell>
          <cell r="CT3">
            <v>45627</v>
          </cell>
          <cell r="CU3">
            <v>45658</v>
          </cell>
          <cell r="CV3">
            <v>45689</v>
          </cell>
          <cell r="CW3">
            <v>45717</v>
          </cell>
          <cell r="CX3">
            <v>45748</v>
          </cell>
          <cell r="CY3">
            <v>45778</v>
          </cell>
          <cell r="CZ3">
            <v>45809</v>
          </cell>
          <cell r="DA3">
            <v>45839</v>
          </cell>
          <cell r="DB3">
            <v>45870</v>
          </cell>
          <cell r="DC3">
            <v>45901</v>
          </cell>
          <cell r="DD3">
            <v>45931</v>
          </cell>
          <cell r="DE3">
            <v>45962</v>
          </cell>
          <cell r="DF3">
            <v>45992</v>
          </cell>
        </row>
        <row r="4">
          <cell r="B4" t="str">
            <v>RECETTES</v>
          </cell>
          <cell r="C4">
            <v>115.42407876607327</v>
          </cell>
        </row>
        <row r="5">
          <cell r="B5" t="str">
            <v>Recettes fiscales</v>
          </cell>
        </row>
        <row r="6">
          <cell r="B6" t="str">
            <v xml:space="preserve">    Impôts sur le revenu, les bénéfices et les gains en capital</v>
          </cell>
        </row>
        <row r="7">
          <cell r="B7" t="str">
            <v xml:space="preserve">    Impôts sur les salaires et la  main-d’œuvre</v>
          </cell>
        </row>
        <row r="8">
          <cell r="B8" t="str">
            <v xml:space="preserve">    Impôts sur le patrimoine</v>
          </cell>
        </row>
        <row r="9">
          <cell r="B9" t="str">
            <v xml:space="preserve">    Impôts sur les biens et services</v>
          </cell>
        </row>
        <row r="10">
          <cell r="B10" t="str">
            <v xml:space="preserve">    Impôts sur le commerce extérieur et les transactions internationales</v>
          </cell>
        </row>
        <row r="11">
          <cell r="B11" t="str">
            <v xml:space="preserve">    Autres recettes fiscales</v>
          </cell>
        </row>
        <row r="12">
          <cell r="B12" t="str">
            <v>Cotisations sociales</v>
          </cell>
        </row>
        <row r="13">
          <cell r="B13" t="str">
            <v>Dons</v>
          </cell>
        </row>
        <row r="14">
          <cell r="B14" t="str">
            <v>Dons courants</v>
          </cell>
        </row>
        <row r="15">
          <cell r="B15" t="str">
            <v>Dons en capital</v>
          </cell>
        </row>
        <row r="16">
          <cell r="B16" t="str">
            <v>Autres recettes</v>
          </cell>
        </row>
        <row r="17">
          <cell r="B17"/>
        </row>
        <row r="18">
          <cell r="B18" t="str">
            <v>DEPENSES</v>
          </cell>
        </row>
        <row r="19">
          <cell r="B19" t="str">
            <v>CHARGES</v>
          </cell>
        </row>
        <row r="20">
          <cell r="B20" t="str">
            <v xml:space="preserve">Rémunération des salariés </v>
          </cell>
        </row>
        <row r="21">
          <cell r="B21" t="str">
            <v>Utilisation de biens et services</v>
          </cell>
        </row>
        <row r="22">
          <cell r="B22" t="str">
            <v>Consommation de capital fixe</v>
          </cell>
        </row>
        <row r="23">
          <cell r="B23" t="str">
            <v>Intérêts</v>
          </cell>
        </row>
        <row r="24">
          <cell r="B24" t="str">
            <v>Aux non-résidents</v>
          </cell>
        </row>
        <row r="25">
          <cell r="B25" t="str">
            <v>Aux résidents autres que les administrations publiques</v>
          </cell>
        </row>
        <row r="26">
          <cell r="B26" t="str">
            <v>Aux autres unités d’administration publique</v>
          </cell>
        </row>
        <row r="27">
          <cell r="B27" t="str">
            <v>Subventions</v>
          </cell>
        </row>
        <row r="28">
          <cell r="B28" t="str">
            <v>Dons C</v>
          </cell>
        </row>
        <row r="29">
          <cell r="B29" t="str">
            <v>Prestations sociales</v>
          </cell>
        </row>
        <row r="30">
          <cell r="B30" t="str">
            <v>Autres charges</v>
          </cell>
        </row>
        <row r="31">
          <cell r="B31" t="str">
            <v>TRANSACTIONS SUR ACTIFS NON FINANCIERS</v>
          </cell>
        </row>
        <row r="32">
          <cell r="B32" t="str">
            <v>Dont investissement sur ressources propres</v>
          </cell>
        </row>
        <row r="33">
          <cell r="B33" t="str">
            <v>Acquisition nette d'actifs non financiers</v>
          </cell>
        </row>
        <row r="34">
          <cell r="B34" t="str">
            <v xml:space="preserve">      Actifs fixes </v>
          </cell>
        </row>
        <row r="35">
          <cell r="B35" t="str">
            <v xml:space="preserve">     Stocks </v>
          </cell>
        </row>
        <row r="36">
          <cell r="B36" t="str">
            <v xml:space="preserve">     Objets de valeur </v>
          </cell>
        </row>
        <row r="37">
          <cell r="B37" t="str">
            <v xml:space="preserve">     Actifs non produits </v>
          </cell>
        </row>
        <row r="38">
          <cell r="B38"/>
        </row>
        <row r="39">
          <cell r="B39" t="str">
            <v>Solde net de gestion</v>
          </cell>
        </row>
        <row r="40">
          <cell r="B40" t="str">
            <v>Solde net de gestion hors dons</v>
          </cell>
        </row>
        <row r="41">
          <cell r="B41" t="str">
            <v>Solde primaire net de gestion</v>
          </cell>
        </row>
        <row r="42">
          <cell r="B42" t="str">
            <v>Capacité/besoin de financement = Financement</v>
          </cell>
        </row>
        <row r="43">
          <cell r="B43"/>
        </row>
        <row r="44">
          <cell r="B44" t="str">
            <v>TRANSACTIONS SUR ACTIFS FINANCIERS ET PASSIFS (FINANCEMENT)</v>
          </cell>
        </row>
        <row r="45">
          <cell r="B45" t="str">
            <v>Actifs financiers</v>
          </cell>
        </row>
        <row r="46">
          <cell r="B46" t="str">
            <v xml:space="preserve">     Intérieurs</v>
          </cell>
        </row>
        <row r="47">
          <cell r="B47" t="str">
            <v>dont Titre de créances</v>
          </cell>
        </row>
        <row r="48">
          <cell r="B48" t="str">
            <v>dont crédits</v>
          </cell>
        </row>
        <row r="49">
          <cell r="B49" t="str">
            <v xml:space="preserve">    Extérieurs</v>
          </cell>
        </row>
        <row r="50">
          <cell r="B50" t="str">
            <v>dont Titre de créances</v>
          </cell>
        </row>
        <row r="51">
          <cell r="B51" t="str">
            <v>dont crédits</v>
          </cell>
        </row>
        <row r="52">
          <cell r="B52" t="str">
            <v>Passifs</v>
          </cell>
        </row>
        <row r="53">
          <cell r="B53" t="str">
            <v xml:space="preserve">    Intérieurs</v>
          </cell>
        </row>
        <row r="54">
          <cell r="B54" t="str">
            <v>dont Titre de créances</v>
          </cell>
        </row>
        <row r="55">
          <cell r="B55" t="str">
            <v xml:space="preserve">Emissions </v>
          </cell>
        </row>
        <row r="56">
          <cell r="B56" t="str">
            <v>remboursements</v>
          </cell>
        </row>
        <row r="57">
          <cell r="B57" t="str">
            <v>dont crédits</v>
          </cell>
        </row>
        <row r="58">
          <cell r="B58" t="str">
            <v>Tirages</v>
          </cell>
        </row>
        <row r="59">
          <cell r="B59" t="str">
            <v>remboursements</v>
          </cell>
        </row>
        <row r="60">
          <cell r="B60" t="str">
            <v xml:space="preserve">   Extérieurs</v>
          </cell>
        </row>
        <row r="61">
          <cell r="B61" t="str">
            <v>dont Titre de créances</v>
          </cell>
        </row>
        <row r="62">
          <cell r="B62" t="str">
            <v xml:space="preserve">Emissions </v>
          </cell>
        </row>
        <row r="63">
          <cell r="B63" t="str">
            <v>remboursements</v>
          </cell>
        </row>
        <row r="64">
          <cell r="B64" t="str">
            <v>dont crédits</v>
          </cell>
        </row>
        <row r="65">
          <cell r="B65" t="str">
            <v>Tirages</v>
          </cell>
        </row>
        <row r="66">
          <cell r="B66" t="str">
            <v>remboursements</v>
          </cell>
        </row>
        <row r="67">
          <cell r="B67"/>
        </row>
        <row r="68">
          <cell r="B68" t="str">
            <v>ECART = Ligne 66 (-) Ligne 67</v>
          </cell>
        </row>
        <row r="69">
          <cell r="C69" t="str">
            <v>Validé</v>
          </cell>
        </row>
        <row r="70">
          <cell r="C70">
            <v>1</v>
          </cell>
        </row>
        <row r="74">
          <cell r="D74">
            <v>4</v>
          </cell>
          <cell r="E74">
            <v>1</v>
          </cell>
          <cell r="F74">
            <v>2</v>
          </cell>
          <cell r="G74">
            <v>3</v>
          </cell>
          <cell r="H74">
            <v>4</v>
          </cell>
        </row>
        <row r="75">
          <cell r="D75">
            <v>2024</v>
          </cell>
          <cell r="E75">
            <v>2025</v>
          </cell>
          <cell r="F75">
            <v>2025</v>
          </cell>
          <cell r="G75">
            <v>2025</v>
          </cell>
          <cell r="H75">
            <v>2025</v>
          </cell>
        </row>
        <row r="77">
          <cell r="C77">
            <v>3251.0453429999998</v>
          </cell>
          <cell r="D77">
            <v>3035.2700179999997</v>
          </cell>
          <cell r="E77">
            <v>699.00916118081989</v>
          </cell>
          <cell r="F77">
            <v>1659.3953071828428</v>
          </cell>
          <cell r="G77">
            <v>2648.9681967086663</v>
          </cell>
          <cell r="H77">
            <v>3714.172532740246</v>
          </cell>
        </row>
        <row r="78">
          <cell r="C78">
            <v>2812.580927</v>
          </cell>
          <cell r="D78">
            <v>2578.5271319999997</v>
          </cell>
          <cell r="E78">
            <v>629.14657135313053</v>
          </cell>
          <cell r="F78">
            <v>1466.1219877907029</v>
          </cell>
          <cell r="G78">
            <v>2257.0794868582261</v>
          </cell>
          <cell r="H78">
            <v>3081.7527802524705</v>
          </cell>
        </row>
        <row r="79">
          <cell r="C79"/>
          <cell r="D79"/>
          <cell r="E79"/>
          <cell r="F79"/>
          <cell r="G79"/>
          <cell r="H79"/>
        </row>
        <row r="80">
          <cell r="C80">
            <v>889.75074199999995</v>
          </cell>
          <cell r="D80">
            <v>709.39196700000002</v>
          </cell>
          <cell r="E80">
            <v>182.78993319699998</v>
          </cell>
          <cell r="F80">
            <v>496.24982616599999</v>
          </cell>
          <cell r="G80">
            <v>746.23470589499993</v>
          </cell>
          <cell r="H80">
            <v>969.07109453999988</v>
          </cell>
        </row>
        <row r="81">
          <cell r="C81">
            <v>23.630412</v>
          </cell>
          <cell r="D81">
            <v>20.130395999999998</v>
          </cell>
          <cell r="E81">
            <v>6.0060076479999998</v>
          </cell>
          <cell r="F81">
            <v>11.469626409</v>
          </cell>
          <cell r="G81">
            <v>16.774477772000001</v>
          </cell>
          <cell r="H81">
            <v>22.306205329000001</v>
          </cell>
        </row>
        <row r="82">
          <cell r="C82">
            <v>19.362660999999999</v>
          </cell>
          <cell r="D82">
            <v>15.016686999999999</v>
          </cell>
          <cell r="E82">
            <v>3.6452770826666665</v>
          </cell>
          <cell r="F82">
            <v>9.231542639273993</v>
          </cell>
          <cell r="G82">
            <v>15.594095652038828</v>
          </cell>
          <cell r="H82">
            <v>28.515781844562632</v>
          </cell>
        </row>
        <row r="83">
          <cell r="C83">
            <v>1463.7138199999999</v>
          </cell>
          <cell r="D83">
            <v>1304.8450380000002</v>
          </cell>
          <cell r="E83">
            <v>319.35473977525004</v>
          </cell>
          <cell r="F83">
            <v>672.3862467486</v>
          </cell>
          <cell r="G83">
            <v>1031.8746866962499</v>
          </cell>
          <cell r="H83">
            <v>1414.5381781972499</v>
          </cell>
        </row>
        <row r="84">
          <cell r="C84">
            <v>411.05713900000001</v>
          </cell>
          <cell r="D84">
            <v>525.93429500000002</v>
          </cell>
          <cell r="E84">
            <v>116.38292500621384</v>
          </cell>
          <cell r="F84">
            <v>275.26531641382883</v>
          </cell>
          <cell r="G84">
            <v>444.15194916593691</v>
          </cell>
          <cell r="H84">
            <v>643.3444147376573</v>
          </cell>
        </row>
        <row r="85">
          <cell r="C85">
            <v>5.0661519999999998</v>
          </cell>
          <cell r="D85">
            <v>3.208752</v>
          </cell>
          <cell r="E85">
            <v>0.9676886440000001</v>
          </cell>
          <cell r="F85">
            <v>1.5194294140000002</v>
          </cell>
          <cell r="G85">
            <v>2.4495716770000002</v>
          </cell>
          <cell r="H85">
            <v>3.9771056040000006</v>
          </cell>
        </row>
        <row r="86">
          <cell r="C86">
            <v>0</v>
          </cell>
          <cell r="D86">
            <v>0</v>
          </cell>
          <cell r="E86">
            <v>0</v>
          </cell>
          <cell r="F86">
            <v>0</v>
          </cell>
          <cell r="G86">
            <v>0</v>
          </cell>
          <cell r="H86">
            <v>0</v>
          </cell>
        </row>
        <row r="87">
          <cell r="C87">
            <v>187.79986099999999</v>
          </cell>
          <cell r="D87">
            <v>182.01134299999998</v>
          </cell>
          <cell r="E87">
            <v>33.53988783453331</v>
          </cell>
          <cell r="F87">
            <v>73.743688707243891</v>
          </cell>
          <cell r="G87">
            <v>97.95582462341298</v>
          </cell>
          <cell r="H87">
            <v>170.34743194281663</v>
          </cell>
        </row>
        <row r="88">
          <cell r="C88">
            <v>0</v>
          </cell>
          <cell r="D88">
            <v>3.5249999999999999</v>
          </cell>
          <cell r="E88">
            <v>0</v>
          </cell>
          <cell r="F88">
            <v>0</v>
          </cell>
          <cell r="G88">
            <v>0</v>
          </cell>
          <cell r="H88">
            <v>0</v>
          </cell>
        </row>
        <row r="89">
          <cell r="C89">
            <v>32.955795999999999</v>
          </cell>
          <cell r="D89">
            <v>14.889285000000001</v>
          </cell>
          <cell r="E89">
            <v>0</v>
          </cell>
          <cell r="F89">
            <v>0</v>
          </cell>
          <cell r="G89">
            <v>0.93250531027441896</v>
          </cell>
          <cell r="H89">
            <v>12.6455410010319</v>
          </cell>
        </row>
        <row r="90">
          <cell r="C90">
            <v>250.66455500000001</v>
          </cell>
          <cell r="D90">
            <v>274.73154199999999</v>
          </cell>
          <cell r="E90">
            <v>36.322701993155974</v>
          </cell>
          <cell r="F90">
            <v>119.52963068489598</v>
          </cell>
          <cell r="G90">
            <v>293.93288522702693</v>
          </cell>
          <cell r="H90">
            <v>462.07232054495881</v>
          </cell>
        </row>
        <row r="91">
          <cell r="C91"/>
        </row>
        <row r="98">
          <cell r="C98">
            <v>3706.5433699999999</v>
          </cell>
          <cell r="D98">
            <v>3793.4616499999997</v>
          </cell>
          <cell r="E98">
            <v>766.60232843969925</v>
          </cell>
          <cell r="F98">
            <v>1851.8735319973766</v>
          </cell>
          <cell r="G98">
            <v>2898.31487521699</v>
          </cell>
          <cell r="H98">
            <v>3930.1221193949659</v>
          </cell>
        </row>
        <row r="99">
          <cell r="C99">
            <v>2487.4541199999999</v>
          </cell>
          <cell r="D99">
            <v>2312.695103</v>
          </cell>
          <cell r="E99">
            <v>567.47183919775443</v>
          </cell>
          <cell r="F99">
            <v>1283.2199196510228</v>
          </cell>
          <cell r="G99">
            <v>1954.3458204687381</v>
          </cell>
          <cell r="H99">
            <v>2608.5537884673304</v>
          </cell>
        </row>
        <row r="100">
          <cell r="C100">
            <v>1166.3860380000001</v>
          </cell>
          <cell r="D100">
            <v>1065.866728</v>
          </cell>
          <cell r="E100">
            <v>273.87449219849168</v>
          </cell>
          <cell r="F100">
            <v>568.69176940237389</v>
          </cell>
          <cell r="G100">
            <v>855.52268954781471</v>
          </cell>
          <cell r="H100">
            <v>1164.5647886384127</v>
          </cell>
        </row>
        <row r="101">
          <cell r="C101">
            <v>339.36990300000002</v>
          </cell>
          <cell r="D101">
            <v>311.14470099999994</v>
          </cell>
          <cell r="E101">
            <v>51.669764394614518</v>
          </cell>
          <cell r="F101">
            <v>144.00338359554746</v>
          </cell>
          <cell r="G101">
            <v>228.90068900635768</v>
          </cell>
          <cell r="H101">
            <v>348.51737033665472</v>
          </cell>
        </row>
        <row r="102">
          <cell r="C102">
            <v>0</v>
          </cell>
          <cell r="D102">
            <v>0</v>
          </cell>
          <cell r="E102">
            <v>0</v>
          </cell>
          <cell r="F102">
            <v>0</v>
          </cell>
          <cell r="G102">
            <v>0</v>
          </cell>
          <cell r="H102">
            <v>0</v>
          </cell>
        </row>
        <row r="103">
          <cell r="C103">
            <v>333.35513300000002</v>
          </cell>
          <cell r="D103">
            <v>305.61564700000002</v>
          </cell>
          <cell r="E103">
            <v>65.707795641358544</v>
          </cell>
          <cell r="F103">
            <v>162.63803690194288</v>
          </cell>
          <cell r="G103">
            <v>270.68181774964324</v>
          </cell>
          <cell r="H103">
            <v>356.45157473636755</v>
          </cell>
        </row>
        <row r="104">
          <cell r="C104">
            <v>53.374938</v>
          </cell>
          <cell r="D104">
            <v>45.671216999999999</v>
          </cell>
          <cell r="E104">
            <v>8.4948400323585425</v>
          </cell>
          <cell r="F104">
            <v>24.222810959535316</v>
          </cell>
          <cell r="G104">
            <v>35.93160750223565</v>
          </cell>
          <cell r="H104">
            <v>53.467420686026387</v>
          </cell>
        </row>
        <row r="105">
          <cell r="C105">
            <v>279.98019499999998</v>
          </cell>
          <cell r="D105">
            <v>259.94443000000001</v>
          </cell>
          <cell r="E105">
            <v>57.212955609000005</v>
          </cell>
          <cell r="F105">
            <v>138.4152259424076</v>
          </cell>
          <cell r="G105">
            <v>234.75021024740761</v>
          </cell>
          <cell r="H105">
            <v>302.98415405034115</v>
          </cell>
        </row>
        <row r="106">
          <cell r="C106">
            <v>0</v>
          </cell>
          <cell r="D106">
            <v>0</v>
          </cell>
          <cell r="E106">
            <v>0</v>
          </cell>
          <cell r="F106">
            <v>0</v>
          </cell>
          <cell r="G106">
            <v>0</v>
          </cell>
          <cell r="H106">
            <v>0</v>
          </cell>
        </row>
        <row r="107">
          <cell r="C107">
            <v>109.724509</v>
          </cell>
          <cell r="D107">
            <v>146.18966799999998</v>
          </cell>
          <cell r="E107">
            <v>34.518822916000005</v>
          </cell>
          <cell r="F107">
            <v>95.626086705000006</v>
          </cell>
          <cell r="G107">
            <v>154.34488271700002</v>
          </cell>
          <cell r="H107">
            <v>216.67771865200001</v>
          </cell>
        </row>
        <row r="108">
          <cell r="C108">
            <v>310.54760399999998</v>
          </cell>
          <cell r="D108">
            <v>350.81968700000004</v>
          </cell>
          <cell r="E108">
            <v>114.40596375449999</v>
          </cell>
          <cell r="F108">
            <v>192.89806785799999</v>
          </cell>
          <cell r="G108">
            <v>301.00433529153702</v>
          </cell>
          <cell r="H108">
            <v>329.90569450455104</v>
          </cell>
        </row>
        <row r="109">
          <cell r="C109">
            <v>158.08683300000001</v>
          </cell>
          <cell r="D109">
            <v>107.353584</v>
          </cell>
          <cell r="E109">
            <v>17.472880713008308</v>
          </cell>
          <cell r="F109">
            <v>82.944224300626018</v>
          </cell>
          <cell r="G109">
            <v>110.64745577468544</v>
          </cell>
          <cell r="H109">
            <v>150.13609449434463</v>
          </cell>
        </row>
        <row r="110">
          <cell r="C110">
            <v>69.984100999999995</v>
          </cell>
          <cell r="D110">
            <v>25.705090999999999</v>
          </cell>
          <cell r="E110">
            <v>9.8221195797812921</v>
          </cell>
          <cell r="F110">
            <v>36.418350887532405</v>
          </cell>
          <cell r="G110">
            <v>33.243950381700003</v>
          </cell>
          <cell r="H110">
            <v>42.300547104999985</v>
          </cell>
        </row>
        <row r="111">
          <cell r="C111">
            <v>1219.08925</v>
          </cell>
          <cell r="D111">
            <v>1480.7665500000001</v>
          </cell>
          <cell r="E111">
            <v>199.13048924194487</v>
          </cell>
          <cell r="F111">
            <v>568.65361234635407</v>
          </cell>
          <cell r="G111">
            <v>943.96905474825212</v>
          </cell>
          <cell r="H111">
            <v>1321.5683309276358</v>
          </cell>
        </row>
        <row r="112">
          <cell r="C112">
            <v>1042.2099999210907</v>
          </cell>
          <cell r="D112">
            <v>1015.5112259999999</v>
          </cell>
          <cell r="E112">
            <v>116.510638804</v>
          </cell>
          <cell r="F112">
            <v>379.01093374059997</v>
          </cell>
          <cell r="G112">
            <v>661.49214557360006</v>
          </cell>
          <cell r="H112">
            <v>870.36059885359998</v>
          </cell>
        </row>
        <row r="113">
          <cell r="C113">
            <v>1219.08925</v>
          </cell>
          <cell r="D113">
            <v>1480.7665500000001</v>
          </cell>
          <cell r="E113">
            <v>199.13048924194487</v>
          </cell>
          <cell r="F113">
            <v>568.65361234635407</v>
          </cell>
          <cell r="G113">
            <v>943.96905474825212</v>
          </cell>
          <cell r="H113">
            <v>1321.5683309276358</v>
          </cell>
        </row>
        <row r="114">
          <cell r="C114">
            <v>1153.313754</v>
          </cell>
          <cell r="D114">
            <v>1448.1900289999999</v>
          </cell>
          <cell r="E114">
            <v>197.98710757794487</v>
          </cell>
          <cell r="F114">
            <v>560.686018560354</v>
          </cell>
          <cell r="G114">
            <v>922.23106477625197</v>
          </cell>
          <cell r="H114">
            <v>1276.2083158076357</v>
          </cell>
        </row>
        <row r="115">
          <cell r="C115">
            <v>18.980266</v>
          </cell>
          <cell r="D115">
            <v>1.8176689999999998</v>
          </cell>
          <cell r="E115">
            <v>4.0385000000000004E-2</v>
          </cell>
          <cell r="F115">
            <v>0.49779569000000007</v>
          </cell>
          <cell r="G115">
            <v>6.77006906</v>
          </cell>
          <cell r="H115">
            <v>17.223762478000001</v>
          </cell>
        </row>
        <row r="116">
          <cell r="C116">
            <v>0</v>
          </cell>
          <cell r="D116">
            <v>0</v>
          </cell>
          <cell r="E116">
            <v>0</v>
          </cell>
          <cell r="F116">
            <v>0</v>
          </cell>
          <cell r="G116">
            <v>0</v>
          </cell>
          <cell r="H116">
            <v>0</v>
          </cell>
        </row>
        <row r="117">
          <cell r="C117">
            <v>46.795229999999997</v>
          </cell>
          <cell r="D117">
            <v>30.758851</v>
          </cell>
          <cell r="E117">
            <v>1.102996664</v>
          </cell>
          <cell r="F117">
            <v>7.4697980959999999</v>
          </cell>
          <cell r="G117">
            <v>14.967920912</v>
          </cell>
          <cell r="H117">
            <v>28.136252642000002</v>
          </cell>
        </row>
        <row r="120">
          <cell r="D120">
            <v>4</v>
          </cell>
          <cell r="E120">
            <v>1</v>
          </cell>
          <cell r="F120">
            <v>2</v>
          </cell>
          <cell r="G120">
            <v>3</v>
          </cell>
          <cell r="H120">
            <v>4</v>
          </cell>
        </row>
        <row r="121">
          <cell r="C121" t="str">
            <v>(2025)</v>
          </cell>
          <cell r="D121">
            <v>2024</v>
          </cell>
          <cell r="E121">
            <v>2025</v>
          </cell>
          <cell r="F121">
            <v>2025</v>
          </cell>
          <cell r="G121">
            <v>2025</v>
          </cell>
          <cell r="H121">
            <v>2025</v>
          </cell>
        </row>
        <row r="123">
          <cell r="C123">
            <v>763.59122300000001</v>
          </cell>
          <cell r="D123">
            <v>722.57491500000015</v>
          </cell>
          <cell r="E123">
            <v>131.53732198306551</v>
          </cell>
          <cell r="F123">
            <v>376.17538753182009</v>
          </cell>
          <cell r="G123">
            <v>694.62237623992792</v>
          </cell>
          <cell r="H123">
            <v>1105.6187442729151</v>
          </cell>
        </row>
        <row r="124">
          <cell r="C124">
            <v>575.79136200000005</v>
          </cell>
          <cell r="D124">
            <v>540.56357200000002</v>
          </cell>
          <cell r="E124">
            <v>97.997434148532193</v>
          </cell>
          <cell r="F124">
            <v>302.43169882457619</v>
          </cell>
          <cell r="G124">
            <v>596.66655161651488</v>
          </cell>
          <cell r="H124">
            <v>935.27131233009834</v>
          </cell>
        </row>
        <row r="125">
          <cell r="C125">
            <v>1095.5188579999999</v>
          </cell>
          <cell r="D125">
            <v>1026.447332</v>
          </cell>
          <cell r="E125">
            <v>196.99815719042402</v>
          </cell>
          <cell r="F125">
            <v>538.30464402076291</v>
          </cell>
          <cell r="G125">
            <v>964.53830467457101</v>
          </cell>
          <cell r="H125">
            <v>1460.9745193122824</v>
          </cell>
        </row>
        <row r="126">
          <cell r="C126">
            <v>-455.49802699999998</v>
          </cell>
          <cell r="D126">
            <v>-758.19163099999992</v>
          </cell>
          <cell r="E126">
            <v>-67.593167258879362</v>
          </cell>
          <cell r="F126">
            <v>-192.47822481453392</v>
          </cell>
          <cell r="G126">
            <v>-249.34667850832415</v>
          </cell>
          <cell r="H126">
            <v>-215.94958665472066</v>
          </cell>
        </row>
        <row r="129">
          <cell r="D129">
            <v>4</v>
          </cell>
          <cell r="E129">
            <v>1</v>
          </cell>
          <cell r="F129">
            <v>2</v>
          </cell>
          <cell r="G129">
            <v>3</v>
          </cell>
          <cell r="H129">
            <v>4</v>
          </cell>
        </row>
        <row r="130">
          <cell r="C130" t="str">
            <v>(2025)</v>
          </cell>
          <cell r="D130">
            <v>2024</v>
          </cell>
          <cell r="E130">
            <v>2025</v>
          </cell>
          <cell r="F130">
            <v>2025</v>
          </cell>
          <cell r="G130">
            <v>2025</v>
          </cell>
          <cell r="H130">
            <v>2025</v>
          </cell>
        </row>
        <row r="132">
          <cell r="C132">
            <v>-251.29063400000001</v>
          </cell>
          <cell r="D132">
            <v>-762.75962499999991</v>
          </cell>
          <cell r="E132">
            <v>-62.846099467187948</v>
          </cell>
          <cell r="F132">
            <v>-172.04526763268635</v>
          </cell>
          <cell r="G132">
            <v>-220.80995702033945</v>
          </cell>
          <cell r="H132">
            <v>-202.70790811716404</v>
          </cell>
        </row>
        <row r="133">
          <cell r="C133">
            <v>6.9806619999999997</v>
          </cell>
          <cell r="D133">
            <v>137.43074200000001</v>
          </cell>
          <cell r="E133">
            <v>67.722094841739548</v>
          </cell>
          <cell r="F133">
            <v>120.59179404035427</v>
          </cell>
          <cell r="G133">
            <v>162.08296623046229</v>
          </cell>
          <cell r="H133">
            <v>198.83008025018276</v>
          </cell>
        </row>
        <row r="134">
          <cell r="C134">
            <v>-2.0193379999999999</v>
          </cell>
          <cell r="D134">
            <v>133.12647600000003</v>
          </cell>
          <cell r="E134">
            <v>67.140380058739552</v>
          </cell>
          <cell r="F134">
            <v>118.6927563653543</v>
          </cell>
          <cell r="G134">
            <v>158.16538522146237</v>
          </cell>
          <cell r="H134">
            <v>189.29272023718278</v>
          </cell>
        </row>
        <row r="135">
          <cell r="C135">
            <v>0</v>
          </cell>
          <cell r="D135"/>
          <cell r="E135"/>
          <cell r="F135"/>
          <cell r="G135"/>
          <cell r="H135"/>
        </row>
        <row r="136">
          <cell r="C136">
            <v>0</v>
          </cell>
          <cell r="D136">
            <v>0</v>
          </cell>
          <cell r="E136">
            <v>0</v>
          </cell>
          <cell r="F136">
            <v>0</v>
          </cell>
          <cell r="G136">
            <v>0</v>
          </cell>
          <cell r="H136">
            <v>0</v>
          </cell>
        </row>
        <row r="137">
          <cell r="C137">
            <v>-7.9843159999999997</v>
          </cell>
          <cell r="D137">
            <v>-1.758589999999999</v>
          </cell>
          <cell r="E137">
            <v>2.4092378300000132</v>
          </cell>
          <cell r="F137">
            <v>0.72703569300000748</v>
          </cell>
          <cell r="G137">
            <v>-0.76405076399998839</v>
          </cell>
          <cell r="H137">
            <v>45.131542364000019</v>
          </cell>
        </row>
        <row r="138">
          <cell r="C138">
            <v>9</v>
          </cell>
          <cell r="D138">
            <v>4.3042660000000001</v>
          </cell>
          <cell r="E138">
            <v>0.58171478300000001</v>
          </cell>
          <cell r="F138">
            <v>1.899037675</v>
          </cell>
          <cell r="G138">
            <v>3.9175810090000001</v>
          </cell>
          <cell r="H138">
            <v>9.5373600129999989</v>
          </cell>
        </row>
        <row r="139">
          <cell r="C139">
            <v>0</v>
          </cell>
          <cell r="D139"/>
          <cell r="E139"/>
          <cell r="F139"/>
          <cell r="G139"/>
          <cell r="H139"/>
        </row>
        <row r="140">
          <cell r="C140">
            <v>0</v>
          </cell>
          <cell r="D140">
            <v>0</v>
          </cell>
          <cell r="E140">
            <v>0</v>
          </cell>
          <cell r="F140">
            <v>0</v>
          </cell>
          <cell r="G140">
            <v>0</v>
          </cell>
          <cell r="H140">
            <v>0</v>
          </cell>
        </row>
        <row r="141">
          <cell r="C141">
            <v>0</v>
          </cell>
          <cell r="D141">
            <v>-1.758589999999999</v>
          </cell>
          <cell r="E141">
            <v>2.4092378300000132</v>
          </cell>
          <cell r="F141">
            <v>0.72703569300000748</v>
          </cell>
          <cell r="G141">
            <v>-0.76405076399998839</v>
          </cell>
          <cell r="H141">
            <v>45.131542364000019</v>
          </cell>
        </row>
        <row r="142">
          <cell r="C142">
            <v>258.27129600000001</v>
          </cell>
          <cell r="D142">
            <v>900.19037000000003</v>
          </cell>
          <cell r="E142">
            <v>130.5681943089275</v>
          </cell>
          <cell r="F142">
            <v>292.63706167304065</v>
          </cell>
          <cell r="G142">
            <v>382.8929232508018</v>
          </cell>
          <cell r="H142">
            <v>401.53798836734677</v>
          </cell>
        </row>
        <row r="143">
          <cell r="C143">
            <v>185.87257700000001</v>
          </cell>
          <cell r="D143">
            <v>714.15362600000003</v>
          </cell>
          <cell r="E143">
            <v>50.674657234439493</v>
          </cell>
          <cell r="F143">
            <v>41.988407528965325</v>
          </cell>
          <cell r="G143">
            <v>-23.204136022034771</v>
          </cell>
          <cell r="H143">
            <v>-82.373940234273022</v>
          </cell>
        </row>
        <row r="144">
          <cell r="C144">
            <v>0</v>
          </cell>
          <cell r="D144">
            <v>0</v>
          </cell>
          <cell r="E144">
            <v>0</v>
          </cell>
          <cell r="F144">
            <v>0</v>
          </cell>
          <cell r="G144">
            <v>0</v>
          </cell>
          <cell r="H144">
            <v>0</v>
          </cell>
        </row>
        <row r="145">
          <cell r="C145">
            <v>961.5</v>
          </cell>
          <cell r="D145">
            <v>1046.5554280000001</v>
          </cell>
          <cell r="E145">
            <v>129.86984999999999</v>
          </cell>
          <cell r="F145">
            <v>334.05827000000005</v>
          </cell>
          <cell r="G145">
            <v>491.84923000000009</v>
          </cell>
          <cell r="H145">
            <v>755.19254000000012</v>
          </cell>
        </row>
        <row r="146">
          <cell r="C146">
            <v>-619.33902278800997</v>
          </cell>
          <cell r="D146">
            <v>-419.65345900000005</v>
          </cell>
          <cell r="E146">
            <v>-150.93779773599999</v>
          </cell>
          <cell r="F146">
            <v>-313.66361290899999</v>
          </cell>
          <cell r="G146">
            <v>-476.757105282</v>
          </cell>
          <cell r="H146">
            <v>-627.55425846299988</v>
          </cell>
        </row>
        <row r="147">
          <cell r="C147">
            <v>-156.2884</v>
          </cell>
          <cell r="D147">
            <v>-1.758589999999999</v>
          </cell>
          <cell r="E147">
            <v>2.4092378300000132</v>
          </cell>
          <cell r="F147">
            <v>0.72703569300000748</v>
          </cell>
          <cell r="G147">
            <v>-0.76405076399998839</v>
          </cell>
          <cell r="H147">
            <v>45.131542364000019</v>
          </cell>
        </row>
        <row r="148">
          <cell r="C148">
            <v>38.5</v>
          </cell>
          <cell r="D148">
            <v>76.969487000000015</v>
          </cell>
          <cell r="E148">
            <v>44.059056143000021</v>
          </cell>
          <cell r="F148">
            <v>163.78179448000003</v>
          </cell>
          <cell r="G148">
            <v>254.65069200800002</v>
          </cell>
          <cell r="H148">
            <v>285.56350916200006</v>
          </cell>
        </row>
        <row r="149">
          <cell r="C149">
            <v>-194.78839977144</v>
          </cell>
          <cell r="D149">
            <v>-419.65345900000005</v>
          </cell>
          <cell r="E149">
            <v>-150.93779773599999</v>
          </cell>
          <cell r="F149">
            <v>-313.66361290899999</v>
          </cell>
          <cell r="G149">
            <v>-476.757105282</v>
          </cell>
          <cell r="H149">
            <v>-627.55425846299988</v>
          </cell>
        </row>
        <row r="150">
          <cell r="C150">
            <v>72.398718000000002</v>
          </cell>
          <cell r="D150">
            <v>186.03674100000001</v>
          </cell>
          <cell r="E150">
            <v>79.893537074487995</v>
          </cell>
          <cell r="F150">
            <v>250.64865414407529</v>
          </cell>
          <cell r="G150">
            <v>406.09705927283653</v>
          </cell>
          <cell r="H150">
            <v>483.91192860161976</v>
          </cell>
        </row>
        <row r="151">
          <cell r="C151">
            <v>32.345536000000003</v>
          </cell>
          <cell r="D151">
            <v>0</v>
          </cell>
          <cell r="E151">
            <v>0</v>
          </cell>
          <cell r="F151">
            <v>0</v>
          </cell>
          <cell r="G151">
            <v>0</v>
          </cell>
          <cell r="H151">
            <v>0</v>
          </cell>
        </row>
        <row r="152">
          <cell r="C152">
            <v>223.5</v>
          </cell>
          <cell r="D152">
            <v>1046.5554280000001</v>
          </cell>
          <cell r="E152">
            <v>129.86984999999999</v>
          </cell>
          <cell r="F152">
            <v>334.05827000000005</v>
          </cell>
          <cell r="G152">
            <v>491.84923000000009</v>
          </cell>
          <cell r="H152">
            <v>755.19254000000012</v>
          </cell>
        </row>
        <row r="153">
          <cell r="C153">
            <v>-191.15446400566</v>
          </cell>
          <cell r="D153">
            <v>-419.65345900000005</v>
          </cell>
          <cell r="E153">
            <v>-150.93779773599999</v>
          </cell>
          <cell r="F153">
            <v>-313.66361290899999</v>
          </cell>
          <cell r="G153">
            <v>-476.757105282</v>
          </cell>
          <cell r="H153">
            <v>-627.55425846299988</v>
          </cell>
        </row>
        <row r="154">
          <cell r="C154">
            <v>40.053182</v>
          </cell>
          <cell r="D154">
            <v>-1.758589999999999</v>
          </cell>
          <cell r="E154">
            <v>2.4092378300000132</v>
          </cell>
          <cell r="F154">
            <v>0.72703569300000748</v>
          </cell>
          <cell r="G154">
            <v>-0.76405076399998839</v>
          </cell>
          <cell r="H154">
            <v>45.131542364000019</v>
          </cell>
        </row>
        <row r="155">
          <cell r="C155">
            <v>225</v>
          </cell>
          <cell r="D155">
            <v>76.969487000000015</v>
          </cell>
          <cell r="E155">
            <v>44.059056143000021</v>
          </cell>
          <cell r="F155">
            <v>163.78179448000003</v>
          </cell>
          <cell r="G155">
            <v>254.65069200800002</v>
          </cell>
          <cell r="H155">
            <v>285.56350916200006</v>
          </cell>
        </row>
        <row r="156">
          <cell r="C156">
            <v>-184.94681765842677</v>
          </cell>
          <cell r="D156">
            <v>-419.65345900000005</v>
          </cell>
          <cell r="E156">
            <v>-150.93779773599999</v>
          </cell>
          <cell r="F156">
            <v>-313.66361290899999</v>
          </cell>
          <cell r="G156">
            <v>-476.757105282</v>
          </cell>
          <cell r="H156">
            <v>-627.55425846299988</v>
          </cell>
        </row>
        <row r="159">
          <cell r="C159" t="str">
            <v>12017</v>
          </cell>
        </row>
        <row r="160">
          <cell r="C160">
            <v>42736</v>
          </cell>
          <cell r="D160">
            <v>42767</v>
          </cell>
          <cell r="E160">
            <v>42795</v>
          </cell>
          <cell r="F160">
            <v>42826</v>
          </cell>
          <cell r="G160">
            <v>42856</v>
          </cell>
          <cell r="H160">
            <v>42887</v>
          </cell>
          <cell r="I160">
            <v>42917</v>
          </cell>
          <cell r="J160">
            <v>42948</v>
          </cell>
          <cell r="K160">
            <v>42979</v>
          </cell>
          <cell r="L160">
            <v>43009</v>
          </cell>
          <cell r="M160">
            <v>43040</v>
          </cell>
          <cell r="N160">
            <v>43070</v>
          </cell>
          <cell r="O160">
            <v>43101</v>
          </cell>
          <cell r="P160">
            <v>43132</v>
          </cell>
          <cell r="Q160">
            <v>43160</v>
          </cell>
          <cell r="R160">
            <v>43191</v>
          </cell>
          <cell r="S160">
            <v>43221</v>
          </cell>
          <cell r="T160">
            <v>43252</v>
          </cell>
          <cell r="U160">
            <v>43282</v>
          </cell>
          <cell r="V160">
            <v>43313</v>
          </cell>
          <cell r="W160">
            <v>43344</v>
          </cell>
          <cell r="X160">
            <v>43374</v>
          </cell>
          <cell r="Y160">
            <v>43405</v>
          </cell>
          <cell r="Z160">
            <v>43435</v>
          </cell>
          <cell r="AA160">
            <v>43466</v>
          </cell>
          <cell r="AB160">
            <v>43497</v>
          </cell>
          <cell r="AC160">
            <v>43525</v>
          </cell>
          <cell r="AD160">
            <v>43556</v>
          </cell>
          <cell r="AE160">
            <v>43586</v>
          </cell>
          <cell r="AF160">
            <v>43617</v>
          </cell>
          <cell r="AG160">
            <v>43647</v>
          </cell>
          <cell r="AH160">
            <v>43678</v>
          </cell>
          <cell r="AI160">
            <v>43709</v>
          </cell>
          <cell r="AJ160">
            <v>43739</v>
          </cell>
          <cell r="AK160">
            <v>43770</v>
          </cell>
          <cell r="AL160">
            <v>43800</v>
          </cell>
          <cell r="AM160">
            <v>43831</v>
          </cell>
          <cell r="AN160">
            <v>43862</v>
          </cell>
          <cell r="AO160">
            <v>43891</v>
          </cell>
          <cell r="AP160">
            <v>43922</v>
          </cell>
          <cell r="AQ160">
            <v>43952</v>
          </cell>
          <cell r="AR160">
            <v>43983</v>
          </cell>
          <cell r="AS160">
            <v>44013</v>
          </cell>
          <cell r="AT160">
            <v>44044</v>
          </cell>
          <cell r="AU160">
            <v>44075</v>
          </cell>
          <cell r="AV160">
            <v>44105</v>
          </cell>
          <cell r="AW160">
            <v>44136</v>
          </cell>
          <cell r="AX160">
            <v>44166</v>
          </cell>
          <cell r="AY160">
            <v>44197</v>
          </cell>
          <cell r="AZ160">
            <v>44228</v>
          </cell>
          <cell r="BA160">
            <v>44256</v>
          </cell>
          <cell r="BB160">
            <v>44287</v>
          </cell>
          <cell r="BC160">
            <v>44317</v>
          </cell>
          <cell r="BD160">
            <v>44348</v>
          </cell>
          <cell r="BE160">
            <v>44378</v>
          </cell>
          <cell r="BF160">
            <v>44409</v>
          </cell>
          <cell r="BG160">
            <v>44440</v>
          </cell>
          <cell r="BH160">
            <v>44470</v>
          </cell>
          <cell r="BI160">
            <v>44501</v>
          </cell>
          <cell r="BJ160">
            <v>44531</v>
          </cell>
          <cell r="BK160">
            <v>44562</v>
          </cell>
          <cell r="BL160">
            <v>44593</v>
          </cell>
          <cell r="BM160">
            <v>44621</v>
          </cell>
          <cell r="BN160">
            <v>44652</v>
          </cell>
          <cell r="BO160">
            <v>44682</v>
          </cell>
          <cell r="BP160">
            <v>44713</v>
          </cell>
          <cell r="BQ160">
            <v>44743</v>
          </cell>
          <cell r="BR160">
            <v>44774</v>
          </cell>
          <cell r="BS160">
            <v>44805</v>
          </cell>
          <cell r="BT160">
            <v>44835</v>
          </cell>
          <cell r="BU160">
            <v>44866</v>
          </cell>
          <cell r="BV160">
            <v>44896</v>
          </cell>
          <cell r="BW160">
            <v>44927</v>
          </cell>
          <cell r="BX160">
            <v>44958</v>
          </cell>
          <cell r="BY160">
            <v>44986</v>
          </cell>
          <cell r="BZ160">
            <v>45017</v>
          </cell>
          <cell r="CA160">
            <v>45047</v>
          </cell>
          <cell r="CB160">
            <v>45078</v>
          </cell>
          <cell r="CC160">
            <v>45108</v>
          </cell>
          <cell r="CD160">
            <v>45139</v>
          </cell>
          <cell r="CE160">
            <v>45170</v>
          </cell>
          <cell r="CF160">
            <v>45200</v>
          </cell>
          <cell r="CG160">
            <v>45231</v>
          </cell>
          <cell r="CH160">
            <v>45261</v>
          </cell>
          <cell r="CI160">
            <v>45292</v>
          </cell>
          <cell r="CJ160">
            <v>45323</v>
          </cell>
          <cell r="CK160">
            <v>45352</v>
          </cell>
          <cell r="CL160">
            <v>45383</v>
          </cell>
          <cell r="CM160">
            <v>45413</v>
          </cell>
          <cell r="CN160">
            <v>45444</v>
          </cell>
          <cell r="CO160">
            <v>45474</v>
          </cell>
          <cell r="CP160">
            <v>45505</v>
          </cell>
          <cell r="CQ160">
            <v>45536</v>
          </cell>
          <cell r="CR160">
            <v>45566</v>
          </cell>
          <cell r="CS160">
            <v>45597</v>
          </cell>
          <cell r="CT160">
            <v>45627</v>
          </cell>
        </row>
        <row r="161">
          <cell r="B161" t="str">
            <v>Total service dette publique</v>
          </cell>
          <cell r="C161">
            <v>14.339125770449556</v>
          </cell>
        </row>
        <row r="162">
          <cell r="B162" t="str">
            <v>Amortissements (int. et ext.)</v>
          </cell>
        </row>
        <row r="163">
          <cell r="B163" t="str">
            <v>Intérêts (intérieurs et extérieurs)</v>
          </cell>
        </row>
        <row r="164">
          <cell r="B164" t="str">
            <v>Service dette publique int.</v>
          </cell>
        </row>
        <row r="165">
          <cell r="B165" t="str">
            <v>Amortissements</v>
          </cell>
        </row>
        <row r="166">
          <cell r="B166" t="str">
            <v>Intérêts</v>
          </cell>
        </row>
        <row r="167">
          <cell r="B167" t="str">
            <v>Service dette publique ext.</v>
          </cell>
        </row>
        <row r="168">
          <cell r="B168" t="str">
            <v>Amortissements</v>
          </cell>
        </row>
        <row r="169">
          <cell r="B169" t="str">
            <v>Intérêts</v>
          </cell>
        </row>
        <row r="170">
          <cell r="B170"/>
        </row>
        <row r="171">
          <cell r="B171" t="str">
            <v>Encours de la dette publique</v>
          </cell>
        </row>
        <row r="172">
          <cell r="B172" t="str">
            <v>Encours de la dette publique Intérieure</v>
          </cell>
        </row>
        <row r="173">
          <cell r="B173" t="str">
            <v>Titres de créances</v>
          </cell>
        </row>
        <row r="174">
          <cell r="B174" t="str">
            <v>Crédits</v>
          </cell>
        </row>
        <row r="175">
          <cell r="B175" t="str">
            <v>Autres dettes</v>
          </cell>
        </row>
        <row r="176">
          <cell r="B176" t="str">
            <v>Encours de la dette publique extérieure</v>
          </cell>
        </row>
        <row r="177">
          <cell r="B177" t="str">
            <v>Titres de créances</v>
          </cell>
        </row>
        <row r="178">
          <cell r="B178" t="str">
            <v>Crédits</v>
          </cell>
        </row>
        <row r="179">
          <cell r="B179" t="str">
            <v>Autres dettes</v>
          </cell>
        </row>
        <row r="180">
          <cell r="B180"/>
        </row>
        <row r="181">
          <cell r="B181" t="str">
            <v>Service dette ext./recettes totales</v>
          </cell>
        </row>
        <row r="182">
          <cell r="B182" t="str">
            <v>Encours de la dette totale / PIB</v>
          </cell>
        </row>
        <row r="183">
          <cell r="C183" t="str">
            <v>Validé</v>
          </cell>
        </row>
        <row r="184">
          <cell r="C184">
            <v>1</v>
          </cell>
        </row>
        <row r="188">
          <cell r="D188">
            <v>4</v>
          </cell>
          <cell r="E188">
            <v>1</v>
          </cell>
          <cell r="F188">
            <v>2</v>
          </cell>
          <cell r="G188">
            <v>3</v>
          </cell>
          <cell r="H188">
            <v>4</v>
          </cell>
        </row>
        <row r="189">
          <cell r="C189" t="str">
            <v>(2021)</v>
          </cell>
          <cell r="D189">
            <v>2024</v>
          </cell>
          <cell r="E189">
            <v>2025</v>
          </cell>
          <cell r="F189">
            <v>2025</v>
          </cell>
          <cell r="G189">
            <v>2025</v>
          </cell>
          <cell r="H189">
            <v>2025</v>
          </cell>
        </row>
        <row r="191">
          <cell r="D191">
            <v>0</v>
          </cell>
          <cell r="E191">
            <v>0</v>
          </cell>
          <cell r="F191">
            <v>0</v>
          </cell>
          <cell r="G191">
            <v>0</v>
          </cell>
          <cell r="H191">
            <v>0</v>
          </cell>
        </row>
        <row r="192">
          <cell r="D192">
            <v>0</v>
          </cell>
          <cell r="E192">
            <v>0</v>
          </cell>
          <cell r="F192">
            <v>0</v>
          </cell>
          <cell r="G192">
            <v>0</v>
          </cell>
          <cell r="H192">
            <v>0</v>
          </cell>
        </row>
        <row r="193">
          <cell r="D193"/>
          <cell r="E193"/>
          <cell r="F193"/>
          <cell r="G193"/>
          <cell r="H193"/>
        </row>
        <row r="194">
          <cell r="D194"/>
          <cell r="E194"/>
          <cell r="F194"/>
          <cell r="G194"/>
          <cell r="H194"/>
        </row>
        <row r="195">
          <cell r="D195">
            <v>0</v>
          </cell>
          <cell r="E195">
            <v>0</v>
          </cell>
          <cell r="F195">
            <v>0</v>
          </cell>
          <cell r="G195">
            <v>0</v>
          </cell>
          <cell r="H195">
            <v>0</v>
          </cell>
        </row>
        <row r="196">
          <cell r="D196"/>
          <cell r="E196"/>
          <cell r="F196"/>
          <cell r="G196"/>
          <cell r="H196"/>
        </row>
        <row r="197">
          <cell r="D197"/>
          <cell r="E197"/>
          <cell r="F197"/>
          <cell r="G197"/>
          <cell r="H197"/>
        </row>
        <row r="198">
          <cell r="D198"/>
          <cell r="E198"/>
          <cell r="F198"/>
          <cell r="G198"/>
          <cell r="H198"/>
        </row>
        <row r="199">
          <cell r="D199"/>
          <cell r="E199"/>
          <cell r="F199"/>
          <cell r="G199"/>
          <cell r="H199"/>
        </row>
        <row r="200">
          <cell r="D200">
            <v>0</v>
          </cell>
          <cell r="E200">
            <v>0</v>
          </cell>
          <cell r="F200">
            <v>0</v>
          </cell>
          <cell r="G200">
            <v>0</v>
          </cell>
          <cell r="H200">
            <v>0</v>
          </cell>
        </row>
        <row r="205">
          <cell r="D205">
            <v>4</v>
          </cell>
          <cell r="E205">
            <v>1</v>
          </cell>
          <cell r="F205">
            <v>2</v>
          </cell>
          <cell r="G205">
            <v>3</v>
          </cell>
          <cell r="H205">
            <v>4</v>
          </cell>
        </row>
        <row r="206">
          <cell r="C206" t="str">
            <v>(2025)</v>
          </cell>
          <cell r="D206">
            <v>2024</v>
          </cell>
          <cell r="E206">
            <v>2025</v>
          </cell>
          <cell r="F206">
            <v>2025</v>
          </cell>
          <cell r="G206">
            <v>2025</v>
          </cell>
          <cell r="H206">
            <v>2025</v>
          </cell>
        </row>
        <row r="208">
          <cell r="C208">
            <v>963.62344722353669</v>
          </cell>
          <cell r="D208">
            <v>1225.1030202663349</v>
          </cell>
          <cell r="E208">
            <v>235.7461576816909</v>
          </cell>
          <cell r="F208">
            <v>700.32087264451525</v>
          </cell>
          <cell r="G208">
            <v>1001.4369159050952</v>
          </cell>
          <cell r="H208">
            <v>1249.7613194564501</v>
          </cell>
        </row>
        <row r="209">
          <cell r="C209">
            <v>1190.2287042235366</v>
          </cell>
          <cell r="D209">
            <v>940.24441130435764</v>
          </cell>
          <cell r="E209">
            <v>170.78510366910416</v>
          </cell>
          <cell r="F209">
            <v>535.49700893299632</v>
          </cell>
          <cell r="G209">
            <v>762.28458523301765</v>
          </cell>
          <cell r="H209">
            <v>944.14567273967577</v>
          </cell>
        </row>
        <row r="210">
          <cell r="C210">
            <v>-226.60525699999999</v>
          </cell>
          <cell r="D210">
            <v>284.85860896197721</v>
          </cell>
          <cell r="E210">
            <v>64.961054012586743</v>
          </cell>
          <cell r="F210">
            <v>164.82386371151898</v>
          </cell>
          <cell r="G210">
            <v>239.15233067207757</v>
          </cell>
          <cell r="H210">
            <v>305.61564671677445</v>
          </cell>
        </row>
        <row r="211">
          <cell r="C211">
            <v>534.14722755945002</v>
          </cell>
          <cell r="D211">
            <v>731.12396097010014</v>
          </cell>
          <cell r="E211">
            <v>182.30925459175</v>
          </cell>
          <cell r="F211">
            <v>529.14061877097879</v>
          </cell>
          <cell r="G211">
            <v>721.53599452976789</v>
          </cell>
          <cell r="H211">
            <v>881.42703481685896</v>
          </cell>
        </row>
        <row r="212">
          <cell r="C212">
            <v>814.12742255945</v>
          </cell>
          <cell r="D212">
            <v>488.52991280810005</v>
          </cell>
          <cell r="E212">
            <v>123.99158518175001</v>
          </cell>
          <cell r="F212">
            <v>385.16589473925001</v>
          </cell>
          <cell r="G212">
            <v>510.64450339503907</v>
          </cell>
          <cell r="H212">
            <v>621.48260583108913</v>
          </cell>
        </row>
        <row r="213">
          <cell r="C213">
            <v>-279.98019499999998</v>
          </cell>
          <cell r="D213">
            <v>242.59404816200004</v>
          </cell>
          <cell r="E213">
            <v>58.317669409999993</v>
          </cell>
          <cell r="F213">
            <v>143.97472403172873</v>
          </cell>
          <cell r="G213">
            <v>210.89149113472871</v>
          </cell>
          <cell r="H213">
            <v>259.94442898576983</v>
          </cell>
        </row>
        <row r="214">
          <cell r="C214">
            <v>429.47621966408673</v>
          </cell>
          <cell r="D214">
            <v>493.97905929623488</v>
          </cell>
          <cell r="E214">
            <v>53.436903089940884</v>
          </cell>
          <cell r="F214">
            <v>171.18025387353651</v>
          </cell>
          <cell r="G214">
            <v>279.9009213753273</v>
          </cell>
          <cell r="H214">
            <v>368.33428463959109</v>
          </cell>
        </row>
        <row r="215">
          <cell r="C215">
            <v>376.10128166408674</v>
          </cell>
          <cell r="D215">
            <v>488.52991280810005</v>
          </cell>
          <cell r="E215">
            <v>123.99158518175001</v>
          </cell>
          <cell r="F215">
            <v>385.16589473925001</v>
          </cell>
          <cell r="G215">
            <v>510.64450339503907</v>
          </cell>
          <cell r="H215">
            <v>621.48260583108913</v>
          </cell>
        </row>
        <row r="216">
          <cell r="C216">
            <v>53.374938</v>
          </cell>
          <cell r="D216">
            <v>242.59404816200004</v>
          </cell>
          <cell r="E216">
            <v>58.317669409999993</v>
          </cell>
          <cell r="F216">
            <v>143.97472403172873</v>
          </cell>
          <cell r="G216">
            <v>210.89149113472871</v>
          </cell>
          <cell r="H216">
            <v>259.94442898576983</v>
          </cell>
        </row>
        <row r="218">
          <cell r="C218">
            <v>1393.0996668876235</v>
          </cell>
          <cell r="D218">
            <v>1719.0820795625698</v>
          </cell>
          <cell r="E218">
            <v>289.1830607716318</v>
          </cell>
          <cell r="F218">
            <v>871.50112651805171</v>
          </cell>
          <cell r="G218">
            <v>1281.3378372804225</v>
          </cell>
          <cell r="H218">
            <v>1618.0956040960411</v>
          </cell>
        </row>
        <row r="224">
          <cell r="C224"/>
        </row>
      </sheetData>
      <sheetData sheetId="25"/>
      <sheetData sheetId="26"/>
      <sheetData sheetId="27">
        <row r="8">
          <cell r="D8" t="str">
            <v>4. TRIM.</v>
          </cell>
          <cell r="E8" t="str">
            <v>1. TRIM.</v>
          </cell>
          <cell r="F8" t="str">
            <v>2. TRIM.</v>
          </cell>
          <cell r="G8" t="str">
            <v>3. TRIM.</v>
          </cell>
          <cell r="H8" t="str">
            <v>4.TRIM</v>
          </cell>
        </row>
        <row r="9">
          <cell r="D9">
            <v>2024</v>
          </cell>
          <cell r="E9">
            <v>2025</v>
          </cell>
          <cell r="F9">
            <v>2025</v>
          </cell>
          <cell r="G9">
            <v>2025</v>
          </cell>
          <cell r="H9">
            <v>2025</v>
          </cell>
        </row>
        <row r="10">
          <cell r="D10">
            <v>-90261.124768462731</v>
          </cell>
          <cell r="E10">
            <v>254242.57499606488</v>
          </cell>
          <cell r="F10">
            <v>351971.30106347683</v>
          </cell>
          <cell r="G10">
            <v>202697.74019662873</v>
          </cell>
          <cell r="H10">
            <v>786377.8409463116</v>
          </cell>
        </row>
        <row r="11">
          <cell r="D11">
            <v>-76297.660135766491</v>
          </cell>
          <cell r="E11">
            <v>357115.42817181977</v>
          </cell>
          <cell r="F11">
            <v>464877.7454903333</v>
          </cell>
          <cell r="G11">
            <v>306328.97505657794</v>
          </cell>
          <cell r="H11">
            <v>897093.74339536158</v>
          </cell>
        </row>
        <row r="12">
          <cell r="D12">
            <v>54105.393812733353</v>
          </cell>
          <cell r="E12">
            <v>490546.3361705998</v>
          </cell>
          <cell r="F12">
            <v>602086.44437215128</v>
          </cell>
          <cell r="G12">
            <v>441550.96456951438</v>
          </cell>
          <cell r="H12">
            <v>1038351.8032084231</v>
          </cell>
        </row>
        <row r="13">
          <cell r="D13">
            <v>-130403.05394850008</v>
          </cell>
          <cell r="E13">
            <v>-133430.9079987802</v>
          </cell>
          <cell r="F13">
            <v>-137208.69888181792</v>
          </cell>
          <cell r="G13">
            <v>-135221.98951293662</v>
          </cell>
          <cell r="H13">
            <v>-141258.05981306173</v>
          </cell>
        </row>
        <row r="14">
          <cell r="D14">
            <v>-147413.85726497567</v>
          </cell>
          <cell r="E14">
            <v>-211563.38677907633</v>
          </cell>
          <cell r="F14">
            <v>-219811.20166712638</v>
          </cell>
          <cell r="G14">
            <v>-213147.2103293323</v>
          </cell>
          <cell r="H14">
            <v>-212915.99941433483</v>
          </cell>
        </row>
        <row r="15">
          <cell r="D15">
            <v>-59929.701799621806</v>
          </cell>
          <cell r="E15">
            <v>-40399.367403461794</v>
          </cell>
          <cell r="F15">
            <v>-84455.213560821008</v>
          </cell>
          <cell r="G15">
            <v>-54603.916279102981</v>
          </cell>
          <cell r="H15">
            <v>-41409.116177297503</v>
          </cell>
        </row>
        <row r="16">
          <cell r="D16">
            <v>133450.39263227928</v>
          </cell>
          <cell r="E16">
            <v>108690.53360332162</v>
          </cell>
          <cell r="F16">
            <v>106904.75724027012</v>
          </cell>
          <cell r="G16">
            <v>109515.97546938309</v>
          </cell>
          <cell r="H16">
            <v>102200.09696528487</v>
          </cell>
        </row>
        <row r="17">
          <cell r="D17">
            <v>57846.019681824873</v>
          </cell>
          <cell r="E17">
            <v>48173.918975146407</v>
          </cell>
          <cell r="F17">
            <v>50686.944151772703</v>
          </cell>
          <cell r="G17">
            <v>51001.530228130308</v>
          </cell>
          <cell r="H17">
            <v>47463.293725911615</v>
          </cell>
        </row>
        <row r="18">
          <cell r="D18">
            <v>75604.372950454417</v>
          </cell>
          <cell r="E18">
            <v>60516.614628175201</v>
          </cell>
          <cell r="F18">
            <v>56217.813088497402</v>
          </cell>
          <cell r="G18">
            <v>58514.445241252775</v>
          </cell>
          <cell r="H18">
            <v>54736.803239373257</v>
          </cell>
        </row>
        <row r="19">
          <cell r="D19">
            <v>69516.105665393785</v>
          </cell>
          <cell r="E19">
            <v>58626.045691300213</v>
          </cell>
          <cell r="F19">
            <v>56335.644871888187</v>
          </cell>
          <cell r="G19">
            <v>60815.815480507117</v>
          </cell>
          <cell r="H19">
            <v>55395.817653603066</v>
          </cell>
        </row>
        <row r="20">
          <cell r="D20">
            <v>65633.928670314781</v>
          </cell>
          <cell r="E20">
            <v>48857.012149937822</v>
          </cell>
          <cell r="F20">
            <v>56405.93214771877</v>
          </cell>
          <cell r="G20">
            <v>39040.870415748905</v>
          </cell>
          <cell r="H20">
            <v>88545.21093701561</v>
          </cell>
        </row>
        <row r="21">
          <cell r="D21">
            <v>65563.736250167276</v>
          </cell>
          <cell r="E21">
            <v>48790.37322106029</v>
          </cell>
          <cell r="F21">
            <v>56336.573262560523</v>
          </cell>
          <cell r="G21">
            <v>38974.231486871373</v>
          </cell>
          <cell r="H21">
            <v>88475.852051857364</v>
          </cell>
        </row>
        <row r="22">
          <cell r="D22">
            <v>47305.209000000003</v>
          </cell>
          <cell r="E22">
            <v>33792.847184533297</v>
          </cell>
          <cell r="F22">
            <v>40966.048000000003</v>
          </cell>
          <cell r="G22">
            <v>24212.1359161691</v>
          </cell>
          <cell r="H22">
            <v>72391.606935822696</v>
          </cell>
        </row>
        <row r="24">
          <cell r="D24">
            <v>18258.527250167288</v>
          </cell>
          <cell r="E24">
            <v>14997.526036526991</v>
          </cell>
          <cell r="F24">
            <v>15370.525262560521</v>
          </cell>
          <cell r="G24">
            <v>14762.095570702277</v>
          </cell>
          <cell r="H24">
            <v>16084.245116034665</v>
          </cell>
        </row>
        <row r="25">
          <cell r="D25">
            <v>-24627.196098147891</v>
          </cell>
          <cell r="E25">
            <v>303099.5871460028</v>
          </cell>
          <cell r="F25">
            <v>408377.23321119556</v>
          </cell>
          <cell r="G25">
            <v>241738.61061237776</v>
          </cell>
          <cell r="H25">
            <v>874923.05188332731</v>
          </cell>
        </row>
        <row r="26">
          <cell r="D26">
            <v>-294645.39321706444</v>
          </cell>
          <cell r="E26">
            <v>28873.703730897279</v>
          </cell>
          <cell r="F26">
            <v>315205.07954873797</v>
          </cell>
          <cell r="G26">
            <v>212727.42767262732</v>
          </cell>
          <cell r="H26">
            <v>230068.34878617153</v>
          </cell>
        </row>
        <row r="27">
          <cell r="D27">
            <v>7071.9516554237052</v>
          </cell>
          <cell r="E27">
            <v>68425.526567329944</v>
          </cell>
          <cell r="F27">
            <v>59098.359749452648</v>
          </cell>
          <cell r="G27">
            <v>26322.156864123404</v>
          </cell>
          <cell r="H27">
            <v>30555.030042313745</v>
          </cell>
        </row>
        <row r="28">
          <cell r="D28">
            <v>41305.122877844973</v>
          </cell>
          <cell r="E28">
            <v>-5136.5927919032829</v>
          </cell>
          <cell r="F28">
            <v>-6336.989451966122</v>
          </cell>
          <cell r="G28">
            <v>-5795.9624951098131</v>
          </cell>
          <cell r="H28">
            <v>-3689.8594747339157</v>
          </cell>
        </row>
        <row r="29">
          <cell r="D29">
            <v>-34233.171222421253</v>
          </cell>
          <cell r="E29">
            <v>73562.119359233213</v>
          </cell>
          <cell r="F29">
            <v>65435.349201418772</v>
          </cell>
          <cell r="G29">
            <v>32118.11935923322</v>
          </cell>
          <cell r="H29">
            <v>34244.889517047661</v>
          </cell>
        </row>
        <row r="30">
          <cell r="D30">
            <v>-88641.506630238218</v>
          </cell>
          <cell r="E30">
            <v>-72467.344836432676</v>
          </cell>
          <cell r="F30">
            <v>-73700.198169794457</v>
          </cell>
          <cell r="G30">
            <v>-72129.679423276</v>
          </cell>
          <cell r="H30">
            <v>-71634.747021961855</v>
          </cell>
        </row>
        <row r="31">
          <cell r="D31">
            <v>41305.122877844973</v>
          </cell>
          <cell r="E31">
            <v>-5136.5927919032829</v>
          </cell>
          <cell r="F31">
            <v>-6336.989451966122</v>
          </cell>
          <cell r="G31">
            <v>-5795.9624951098131</v>
          </cell>
          <cell r="H31">
            <v>-3689.8594747339157</v>
          </cell>
        </row>
        <row r="32">
          <cell r="D32">
            <v>-88641.506630238218</v>
          </cell>
          <cell r="E32">
            <v>-68325.793393775995</v>
          </cell>
          <cell r="F32">
            <v>-69883.474291267717</v>
          </cell>
          <cell r="G32">
            <v>-68049.033148893679</v>
          </cell>
          <cell r="H32">
            <v>-67432.290411030801</v>
          </cell>
        </row>
        <row r="33">
          <cell r="D33">
            <v>-213075.83824224991</v>
          </cell>
          <cell r="E33">
            <v>32915.521999999997</v>
          </cell>
          <cell r="F33">
            <v>329806.9179690798</v>
          </cell>
          <cell r="G33">
            <v>258534.95023177995</v>
          </cell>
          <cell r="H33">
            <v>271148.06576581963</v>
          </cell>
        </row>
        <row r="34">
          <cell r="D34">
            <v>57846.019681824873</v>
          </cell>
          <cell r="E34">
            <v>48173.918975146407</v>
          </cell>
          <cell r="F34">
            <v>50686.944151772703</v>
          </cell>
          <cell r="G34">
            <v>51001.530228130308</v>
          </cell>
          <cell r="H34">
            <v>47463.293725911615</v>
          </cell>
        </row>
        <row r="37">
          <cell r="D37">
            <v>266322.77519799949</v>
          </cell>
          <cell r="E37">
            <v>270615.50905400008</v>
          </cell>
          <cell r="F37">
            <v>89382.690635000268</v>
          </cell>
          <cell r="G37">
            <v>24472.606704000063</v>
          </cell>
          <cell r="H37">
            <v>640722.61578400084</v>
          </cell>
        </row>
        <row r="102">
          <cell r="D102" t="str">
            <v>Compte des transactions courantes</v>
          </cell>
          <cell r="E102" t="str">
            <v>Biens et services</v>
          </cell>
          <cell r="F102" t="str">
            <v>Biens</v>
          </cell>
          <cell r="G102" t="str">
            <v>Services</v>
          </cell>
          <cell r="H102" t="str">
            <v>Revenu primaire</v>
          </cell>
          <cell r="I102" t="str">
            <v xml:space="preserve">      – Intérêt sur dette publique</v>
          </cell>
          <cell r="J102" t="str">
            <v>Revenu secondaire</v>
          </cell>
          <cell r="K102" t="str">
            <v>Administrations publiques</v>
          </cell>
          <cell r="L102" t="str">
            <v>Autres secteurs</v>
          </cell>
          <cell r="M102" t="str">
            <v xml:space="preserve">      – Envois de fonds des travailleurs</v>
          </cell>
          <cell r="N102" t="str">
            <v>Compte de capital</v>
          </cell>
          <cell r="O102" t="str">
            <v>Transferts de capital</v>
          </cell>
          <cell r="P102" t="str">
            <v>Administration publique</v>
          </cell>
          <cell r="Q102" t="str">
            <v xml:space="preserve">      – Autres transferts de capital</v>
          </cell>
          <cell r="R102" t="str">
            <v>Autre secteurs</v>
          </cell>
          <cell r="S102" t="str">
            <v>Capacité (+) / besoin (-) de financement (solde des comptes des transactions courantes et de capital)</v>
          </cell>
          <cell r="T102" t="str">
            <v>Compte financier</v>
          </cell>
          <cell r="U102" t="str">
            <v>Investissement direct</v>
          </cell>
          <cell r="V102" t="str">
            <v>Titres de participation</v>
          </cell>
          <cell r="W102" t="str">
            <v>Instruments de dettes</v>
          </cell>
          <cell r="X102" t="str">
            <v>Investissements de portefeuille</v>
          </cell>
          <cell r="Y102" t="str">
            <v>Titres de participation</v>
          </cell>
          <cell r="Z102" t="str">
            <v>Titres de créances (Bons et obligation du Trésor)</v>
          </cell>
          <cell r="AA102" t="str">
            <v>Autres investissements</v>
          </cell>
          <cell r="AB102" t="str">
            <v>Administrations publiques</v>
          </cell>
          <cell r="AC102" t="str">
            <v>Autres secteurs</v>
          </cell>
          <cell r="AD102" t="str">
            <v>Erreurs et omissions nettes</v>
          </cell>
          <cell r="AE102" t="str">
            <v>Solde global</v>
          </cell>
          <cell r="AF102" t="str">
            <v>Avoirs et engagements extérieurs du secteur monétaire</v>
          </cell>
          <cell r="AG102" t="str">
            <v>Banque centrale</v>
          </cell>
          <cell r="AH102" t="str">
            <v>Établissements de dépôts autres que la Banque Centrale</v>
          </cell>
        </row>
        <row r="103">
          <cell r="C103">
            <v>33664</v>
          </cell>
          <cell r="D103"/>
          <cell r="E103"/>
          <cell r="F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cell r="AF103"/>
          <cell r="AG103"/>
          <cell r="AH103"/>
          <cell r="AJ103">
            <v>1</v>
          </cell>
        </row>
        <row r="104">
          <cell r="C104">
            <v>33756</v>
          </cell>
          <cell r="D104"/>
          <cell r="E104"/>
          <cell r="F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cell r="AF104"/>
          <cell r="AG104"/>
          <cell r="AH104"/>
          <cell r="AJ104">
            <v>2</v>
          </cell>
        </row>
        <row r="105">
          <cell r="C105">
            <v>33848</v>
          </cell>
          <cell r="D105"/>
          <cell r="E105"/>
          <cell r="F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cell r="AF105"/>
          <cell r="AG105"/>
          <cell r="AH105"/>
          <cell r="AJ105">
            <v>3</v>
          </cell>
        </row>
        <row r="106">
          <cell r="C106">
            <v>33939</v>
          </cell>
          <cell r="D106"/>
          <cell r="E106"/>
          <cell r="F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cell r="AF106"/>
          <cell r="AG106"/>
          <cell r="AH106"/>
          <cell r="AJ106">
            <v>4</v>
          </cell>
        </row>
        <row r="107">
          <cell r="C107">
            <v>34029</v>
          </cell>
          <cell r="D107"/>
          <cell r="E107"/>
          <cell r="F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cell r="AF107"/>
          <cell r="AG107"/>
          <cell r="AH107"/>
          <cell r="AJ107">
            <v>5</v>
          </cell>
        </row>
        <row r="108">
          <cell r="C108">
            <v>34121</v>
          </cell>
          <cell r="D108"/>
          <cell r="E108"/>
          <cell r="F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cell r="AF108"/>
          <cell r="AG108"/>
          <cell r="AH108"/>
          <cell r="AJ108">
            <v>6</v>
          </cell>
        </row>
        <row r="109">
          <cell r="C109">
            <v>34213</v>
          </cell>
          <cell r="D109"/>
          <cell r="E109"/>
          <cell r="F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cell r="AF109"/>
          <cell r="AG109"/>
          <cell r="AH109"/>
          <cell r="AJ109">
            <v>7</v>
          </cell>
        </row>
        <row r="110">
          <cell r="C110">
            <v>34304</v>
          </cell>
          <cell r="D110"/>
          <cell r="E110"/>
          <cell r="F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cell r="AF110"/>
          <cell r="AG110"/>
          <cell r="AH110"/>
          <cell r="AJ110">
            <v>8</v>
          </cell>
        </row>
        <row r="111">
          <cell r="C111">
            <v>34394</v>
          </cell>
          <cell r="D111"/>
          <cell r="E111"/>
          <cell r="F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cell r="AF111"/>
          <cell r="AG111"/>
          <cell r="AH111"/>
          <cell r="AJ111">
            <v>9</v>
          </cell>
        </row>
        <row r="112">
          <cell r="C112">
            <v>34486</v>
          </cell>
          <cell r="D112"/>
          <cell r="E112"/>
          <cell r="F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cell r="AF112"/>
          <cell r="AG112"/>
          <cell r="AH112"/>
          <cell r="AJ112">
            <v>10</v>
          </cell>
        </row>
        <row r="113">
          <cell r="C113">
            <v>34578</v>
          </cell>
          <cell r="D113"/>
          <cell r="E113"/>
          <cell r="F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cell r="AF113"/>
          <cell r="AG113"/>
          <cell r="AH113"/>
          <cell r="AJ113">
            <v>11</v>
          </cell>
        </row>
        <row r="114">
          <cell r="C114">
            <v>34669</v>
          </cell>
          <cell r="D114"/>
          <cell r="E114"/>
          <cell r="F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cell r="AF114"/>
          <cell r="AG114"/>
          <cell r="AH114"/>
          <cell r="AJ114">
            <v>12</v>
          </cell>
        </row>
        <row r="115">
          <cell r="C115">
            <v>34759</v>
          </cell>
          <cell r="D115"/>
          <cell r="E115"/>
          <cell r="F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cell r="AF115"/>
          <cell r="AG115"/>
          <cell r="AH115"/>
          <cell r="AJ115">
            <v>13</v>
          </cell>
        </row>
        <row r="116">
          <cell r="C116">
            <v>34851</v>
          </cell>
          <cell r="D116"/>
          <cell r="E116"/>
          <cell r="F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cell r="AF116"/>
          <cell r="AG116"/>
          <cell r="AH116"/>
          <cell r="AJ116">
            <v>14</v>
          </cell>
        </row>
        <row r="117">
          <cell r="C117">
            <v>34943</v>
          </cell>
          <cell r="D117"/>
          <cell r="E117"/>
          <cell r="F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cell r="AF117"/>
          <cell r="AG117"/>
          <cell r="AH117"/>
          <cell r="AJ117">
            <v>15</v>
          </cell>
        </row>
        <row r="118">
          <cell r="C118">
            <v>35034</v>
          </cell>
          <cell r="D118"/>
          <cell r="E118"/>
          <cell r="F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cell r="AF118"/>
          <cell r="AG118"/>
          <cell r="AH118"/>
          <cell r="AJ118">
            <v>16</v>
          </cell>
        </row>
        <row r="119">
          <cell r="C119">
            <v>35125</v>
          </cell>
          <cell r="D119"/>
          <cell r="E119"/>
          <cell r="F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cell r="AF119"/>
          <cell r="AG119"/>
          <cell r="AH119"/>
          <cell r="AJ119">
            <v>17</v>
          </cell>
        </row>
        <row r="120">
          <cell r="C120">
            <v>35217</v>
          </cell>
          <cell r="D120"/>
          <cell r="E120"/>
          <cell r="F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cell r="AF120"/>
          <cell r="AG120"/>
          <cell r="AH120"/>
          <cell r="AJ120">
            <v>18</v>
          </cell>
        </row>
        <row r="121">
          <cell r="C121">
            <v>35309</v>
          </cell>
          <cell r="D121"/>
          <cell r="E121"/>
          <cell r="F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cell r="AF121"/>
          <cell r="AG121"/>
          <cell r="AH121"/>
          <cell r="AJ121">
            <v>19</v>
          </cell>
        </row>
        <row r="122">
          <cell r="C122">
            <v>35400</v>
          </cell>
          <cell r="D122"/>
          <cell r="E122"/>
          <cell r="F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cell r="AF122"/>
          <cell r="AG122"/>
          <cell r="AH122"/>
          <cell r="AJ122">
            <v>20</v>
          </cell>
        </row>
        <row r="123">
          <cell r="C123">
            <v>35490</v>
          </cell>
          <cell r="D123"/>
          <cell r="E123"/>
          <cell r="F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cell r="AF123"/>
          <cell r="AG123"/>
          <cell r="AH123"/>
          <cell r="AJ123">
            <v>21</v>
          </cell>
        </row>
        <row r="124">
          <cell r="C124">
            <v>35582</v>
          </cell>
          <cell r="D124"/>
          <cell r="E124"/>
          <cell r="F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cell r="AF124"/>
          <cell r="AG124"/>
          <cell r="AH124"/>
          <cell r="AJ124">
            <v>22</v>
          </cell>
        </row>
        <row r="125">
          <cell r="C125">
            <v>35674</v>
          </cell>
          <cell r="D125"/>
          <cell r="E125"/>
          <cell r="F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cell r="AF125"/>
          <cell r="AG125"/>
          <cell r="AH125"/>
          <cell r="AJ125">
            <v>23</v>
          </cell>
        </row>
        <row r="126">
          <cell r="C126">
            <v>35765</v>
          </cell>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cell r="AF126"/>
          <cell r="AG126"/>
          <cell r="AH126"/>
          <cell r="AJ126">
            <v>24</v>
          </cell>
        </row>
        <row r="127">
          <cell r="C127">
            <v>35855</v>
          </cell>
          <cell r="D127"/>
          <cell r="E127"/>
          <cell r="F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cell r="AF127"/>
          <cell r="AG127"/>
          <cell r="AH127"/>
          <cell r="AJ127">
            <v>25</v>
          </cell>
        </row>
        <row r="128">
          <cell r="C128">
            <v>35947</v>
          </cell>
          <cell r="D128"/>
          <cell r="E128"/>
          <cell r="F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cell r="AF128"/>
          <cell r="AG128"/>
          <cell r="AH128"/>
          <cell r="AJ128">
            <v>26</v>
          </cell>
        </row>
        <row r="129">
          <cell r="C129">
            <v>36039</v>
          </cell>
          <cell r="D129"/>
          <cell r="E129"/>
          <cell r="F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cell r="AF129"/>
          <cell r="AG129"/>
          <cell r="AH129"/>
          <cell r="AJ129">
            <v>27</v>
          </cell>
        </row>
        <row r="130">
          <cell r="C130">
            <v>36130</v>
          </cell>
          <cell r="D130"/>
          <cell r="E130"/>
          <cell r="F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cell r="AF130"/>
          <cell r="AG130"/>
          <cell r="AH130"/>
          <cell r="AJ130">
            <v>28</v>
          </cell>
        </row>
        <row r="131">
          <cell r="C131">
            <v>36220</v>
          </cell>
          <cell r="D131"/>
          <cell r="E131"/>
          <cell r="F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cell r="AF131"/>
          <cell r="AG131"/>
          <cell r="AH131"/>
          <cell r="AJ131">
            <v>29</v>
          </cell>
        </row>
        <row r="132">
          <cell r="C132">
            <v>36312</v>
          </cell>
          <cell r="D132"/>
          <cell r="E132"/>
          <cell r="F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cell r="AF132"/>
          <cell r="AG132"/>
          <cell r="AH132"/>
          <cell r="AJ132">
            <v>30</v>
          </cell>
        </row>
        <row r="133">
          <cell r="C133">
            <v>36404</v>
          </cell>
          <cell r="D133"/>
          <cell r="E133"/>
          <cell r="F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J133">
            <v>31</v>
          </cell>
        </row>
        <row r="134">
          <cell r="C134">
            <v>36495</v>
          </cell>
          <cell r="D134"/>
          <cell r="E134"/>
          <cell r="F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cell r="AF134"/>
          <cell r="AG134"/>
          <cell r="AH134"/>
          <cell r="AJ134">
            <v>32</v>
          </cell>
        </row>
        <row r="135">
          <cell r="C135">
            <v>36586</v>
          </cell>
          <cell r="D135"/>
          <cell r="E135"/>
          <cell r="F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cell r="AF135"/>
          <cell r="AG135"/>
          <cell r="AH135"/>
          <cell r="AJ135">
            <v>33</v>
          </cell>
        </row>
        <row r="136">
          <cell r="C136">
            <v>36678</v>
          </cell>
          <cell r="D136"/>
          <cell r="E136"/>
          <cell r="F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cell r="AF136"/>
          <cell r="AG136"/>
          <cell r="AH136"/>
          <cell r="AJ136">
            <v>34</v>
          </cell>
        </row>
        <row r="137">
          <cell r="C137">
            <v>36770</v>
          </cell>
          <cell r="D137"/>
          <cell r="E137"/>
          <cell r="F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cell r="AF137"/>
          <cell r="AG137"/>
          <cell r="AH137"/>
          <cell r="AJ137">
            <v>35</v>
          </cell>
        </row>
        <row r="138">
          <cell r="C138">
            <v>36861</v>
          </cell>
          <cell r="D138"/>
          <cell r="E138"/>
          <cell r="F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cell r="AF138"/>
          <cell r="AG138"/>
          <cell r="AH138"/>
          <cell r="AJ138">
            <v>36</v>
          </cell>
        </row>
        <row r="139">
          <cell r="C139">
            <v>36951</v>
          </cell>
          <cell r="D139"/>
          <cell r="E139"/>
          <cell r="F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cell r="AF139"/>
          <cell r="AG139"/>
          <cell r="AH139"/>
          <cell r="AJ139">
            <v>37</v>
          </cell>
        </row>
        <row r="140">
          <cell r="C140">
            <v>37043</v>
          </cell>
          <cell r="D140"/>
          <cell r="E140"/>
          <cell r="F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cell r="AF140"/>
          <cell r="AG140"/>
          <cell r="AH140"/>
          <cell r="AJ140">
            <v>38</v>
          </cell>
        </row>
        <row r="141">
          <cell r="C141">
            <v>37135</v>
          </cell>
          <cell r="D141"/>
          <cell r="E141"/>
          <cell r="F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cell r="AF141"/>
          <cell r="AG141"/>
          <cell r="AH141"/>
          <cell r="AJ141">
            <v>39</v>
          </cell>
        </row>
        <row r="142">
          <cell r="C142">
            <v>37226</v>
          </cell>
          <cell r="D142"/>
          <cell r="E142"/>
          <cell r="F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cell r="AF142"/>
          <cell r="AG142"/>
          <cell r="AH142"/>
          <cell r="AJ142">
            <v>40</v>
          </cell>
        </row>
        <row r="143">
          <cell r="C143">
            <v>37316</v>
          </cell>
          <cell r="D143"/>
          <cell r="E143"/>
          <cell r="F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cell r="AF143"/>
          <cell r="AG143"/>
          <cell r="AH143"/>
          <cell r="AJ143">
            <v>41</v>
          </cell>
        </row>
        <row r="144">
          <cell r="C144">
            <v>37408</v>
          </cell>
          <cell r="D144"/>
          <cell r="E144"/>
          <cell r="F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cell r="AF144"/>
          <cell r="AG144"/>
          <cell r="AH144"/>
          <cell r="AJ144">
            <v>42</v>
          </cell>
        </row>
        <row r="145">
          <cell r="C145">
            <v>37500</v>
          </cell>
          <cell r="D145"/>
          <cell r="E145"/>
          <cell r="F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cell r="AF145"/>
          <cell r="AG145"/>
          <cell r="AH145"/>
          <cell r="AJ145">
            <v>43</v>
          </cell>
        </row>
        <row r="146">
          <cell r="C146">
            <v>37591</v>
          </cell>
          <cell r="D146"/>
          <cell r="E146"/>
          <cell r="F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cell r="AF146"/>
          <cell r="AG146"/>
          <cell r="AH146"/>
          <cell r="AJ146">
            <v>44</v>
          </cell>
        </row>
        <row r="147">
          <cell r="C147">
            <v>37681</v>
          </cell>
          <cell r="D147"/>
          <cell r="E147"/>
          <cell r="F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cell r="AF147"/>
          <cell r="AG147"/>
          <cell r="AH147"/>
          <cell r="AJ147">
            <v>45</v>
          </cell>
        </row>
        <row r="148">
          <cell r="C148">
            <v>37773</v>
          </cell>
          <cell r="D148"/>
          <cell r="E148"/>
          <cell r="F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cell r="AF148"/>
          <cell r="AG148"/>
          <cell r="AH148"/>
          <cell r="AJ148">
            <v>46</v>
          </cell>
        </row>
        <row r="149">
          <cell r="C149">
            <v>37865</v>
          </cell>
          <cell r="D149"/>
          <cell r="E149"/>
          <cell r="F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cell r="AF149"/>
          <cell r="AG149"/>
          <cell r="AH149"/>
          <cell r="AJ149">
            <v>47</v>
          </cell>
        </row>
        <row r="150">
          <cell r="C150">
            <v>37956</v>
          </cell>
          <cell r="D150"/>
          <cell r="E150"/>
          <cell r="F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cell r="AF150"/>
          <cell r="AG150"/>
          <cell r="AH150"/>
          <cell r="AJ150">
            <v>48</v>
          </cell>
        </row>
        <row r="151">
          <cell r="C151">
            <v>38047</v>
          </cell>
          <cell r="D151"/>
          <cell r="E151"/>
          <cell r="F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cell r="AF151"/>
          <cell r="AG151"/>
          <cell r="AH151"/>
          <cell r="AJ151">
            <v>49</v>
          </cell>
        </row>
        <row r="152">
          <cell r="C152">
            <v>38139</v>
          </cell>
          <cell r="D152"/>
          <cell r="E152"/>
          <cell r="F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cell r="AF152"/>
          <cell r="AG152"/>
          <cell r="AH152"/>
          <cell r="AJ152">
            <v>50</v>
          </cell>
        </row>
        <row r="153">
          <cell r="C153">
            <v>38231</v>
          </cell>
          <cell r="D153"/>
          <cell r="E153"/>
          <cell r="F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cell r="AF153"/>
          <cell r="AG153"/>
          <cell r="AH153"/>
          <cell r="AJ153">
            <v>51</v>
          </cell>
        </row>
        <row r="154">
          <cell r="C154">
            <v>38322</v>
          </cell>
          <cell r="D154"/>
          <cell r="E154"/>
          <cell r="F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cell r="AF154"/>
          <cell r="AG154"/>
          <cell r="AH154"/>
          <cell r="AJ154">
            <v>52</v>
          </cell>
        </row>
        <row r="155">
          <cell r="C155">
            <v>38412</v>
          </cell>
          <cell r="D155"/>
          <cell r="E155"/>
          <cell r="F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cell r="AF155"/>
          <cell r="AG155"/>
          <cell r="AH155"/>
          <cell r="AJ155">
            <v>53</v>
          </cell>
        </row>
        <row r="156">
          <cell r="C156">
            <v>38504</v>
          </cell>
          <cell r="D156"/>
          <cell r="E156"/>
          <cell r="F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cell r="AF156"/>
          <cell r="AG156"/>
          <cell r="AH156"/>
          <cell r="AJ156">
            <v>54</v>
          </cell>
        </row>
        <row r="157">
          <cell r="C157">
            <v>38596</v>
          </cell>
          <cell r="D157"/>
          <cell r="E157"/>
          <cell r="F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cell r="AF157"/>
          <cell r="AG157"/>
          <cell r="AH157"/>
          <cell r="AJ157">
            <v>55</v>
          </cell>
        </row>
        <row r="158">
          <cell r="C158">
            <v>38687</v>
          </cell>
          <cell r="D158"/>
          <cell r="E158"/>
          <cell r="F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cell r="AF158"/>
          <cell r="AG158"/>
          <cell r="AH158"/>
          <cell r="AJ158">
            <v>56</v>
          </cell>
        </row>
        <row r="159">
          <cell r="C159">
            <v>38777</v>
          </cell>
          <cell r="D159"/>
          <cell r="E159"/>
          <cell r="F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cell r="AF159"/>
          <cell r="AG159"/>
          <cell r="AH159"/>
          <cell r="AJ159">
            <v>57</v>
          </cell>
        </row>
        <row r="160">
          <cell r="C160">
            <v>38869</v>
          </cell>
          <cell r="D160"/>
          <cell r="E160"/>
          <cell r="F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cell r="AF160"/>
          <cell r="AG160"/>
          <cell r="AH160"/>
          <cell r="AJ160">
            <v>58</v>
          </cell>
        </row>
        <row r="161">
          <cell r="C161">
            <v>38961</v>
          </cell>
          <cell r="D161"/>
          <cell r="E161"/>
          <cell r="F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cell r="AF161"/>
          <cell r="AG161"/>
          <cell r="AH161"/>
          <cell r="AJ161">
            <v>59</v>
          </cell>
        </row>
        <row r="162">
          <cell r="C162">
            <v>39052</v>
          </cell>
          <cell r="D162"/>
          <cell r="E162"/>
          <cell r="F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cell r="AF162"/>
          <cell r="AG162"/>
          <cell r="AH162"/>
          <cell r="AJ162">
            <v>60</v>
          </cell>
        </row>
        <row r="163">
          <cell r="C163">
            <v>39142</v>
          </cell>
          <cell r="D163"/>
          <cell r="E163"/>
          <cell r="F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cell r="AF163"/>
          <cell r="AG163"/>
          <cell r="AH163"/>
          <cell r="AJ163">
            <v>61</v>
          </cell>
        </row>
        <row r="164">
          <cell r="C164">
            <v>39234</v>
          </cell>
          <cell r="D164"/>
          <cell r="E164"/>
          <cell r="F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cell r="AF164"/>
          <cell r="AG164"/>
          <cell r="AH164"/>
          <cell r="AJ164">
            <v>62</v>
          </cell>
        </row>
        <row r="165">
          <cell r="C165">
            <v>39326</v>
          </cell>
          <cell r="D165"/>
          <cell r="E165"/>
          <cell r="F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cell r="AF165"/>
          <cell r="AG165"/>
          <cell r="AH165"/>
          <cell r="AJ165">
            <v>63</v>
          </cell>
        </row>
        <row r="166">
          <cell r="C166">
            <v>39417</v>
          </cell>
          <cell r="D166"/>
          <cell r="E166"/>
          <cell r="F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cell r="AF166"/>
          <cell r="AG166"/>
          <cell r="AH166"/>
          <cell r="AJ166">
            <v>64</v>
          </cell>
        </row>
        <row r="167">
          <cell r="C167">
            <v>39508</v>
          </cell>
          <cell r="D167"/>
          <cell r="E167"/>
          <cell r="F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cell r="AF167"/>
          <cell r="AG167"/>
          <cell r="AH167"/>
          <cell r="AJ167">
            <v>65</v>
          </cell>
        </row>
        <row r="168">
          <cell r="C168">
            <v>39600</v>
          </cell>
          <cell r="D168"/>
          <cell r="E168"/>
          <cell r="F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cell r="AF168"/>
          <cell r="AG168"/>
          <cell r="AH168"/>
          <cell r="AJ168">
            <v>66</v>
          </cell>
        </row>
        <row r="169">
          <cell r="C169">
            <v>39692</v>
          </cell>
          <cell r="D169"/>
          <cell r="E169"/>
          <cell r="F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cell r="AF169"/>
          <cell r="AG169"/>
          <cell r="AH169"/>
          <cell r="AJ169">
            <v>67</v>
          </cell>
        </row>
        <row r="170">
          <cell r="C170">
            <v>39783</v>
          </cell>
          <cell r="D170"/>
          <cell r="E170"/>
          <cell r="F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cell r="AF170"/>
          <cell r="AG170"/>
          <cell r="AH170"/>
          <cell r="AJ170">
            <v>68</v>
          </cell>
        </row>
        <row r="171">
          <cell r="C171">
            <v>39873</v>
          </cell>
          <cell r="D171"/>
          <cell r="E171"/>
          <cell r="F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cell r="AF171"/>
          <cell r="AG171"/>
          <cell r="AH171"/>
          <cell r="AJ171">
            <v>69</v>
          </cell>
        </row>
        <row r="172">
          <cell r="C172">
            <v>39965</v>
          </cell>
          <cell r="D172"/>
          <cell r="E172"/>
          <cell r="F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cell r="AF172"/>
          <cell r="AG172"/>
          <cell r="AH172"/>
          <cell r="AJ172">
            <v>70</v>
          </cell>
        </row>
        <row r="173">
          <cell r="C173">
            <v>40057</v>
          </cell>
          <cell r="D173"/>
          <cell r="E173"/>
          <cell r="F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cell r="AF173"/>
          <cell r="AG173"/>
          <cell r="AH173"/>
          <cell r="AJ173">
            <v>71</v>
          </cell>
        </row>
        <row r="174">
          <cell r="C174">
            <v>40148</v>
          </cell>
          <cell r="D174"/>
          <cell r="E174"/>
          <cell r="F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cell r="AF174"/>
          <cell r="AG174"/>
          <cell r="AH174"/>
          <cell r="AJ174">
            <v>72</v>
          </cell>
        </row>
        <row r="175">
          <cell r="C175">
            <v>40238</v>
          </cell>
          <cell r="D175"/>
          <cell r="E175"/>
          <cell r="F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cell r="AF175"/>
          <cell r="AG175"/>
          <cell r="AH175"/>
          <cell r="AJ175">
            <v>73</v>
          </cell>
        </row>
        <row r="176">
          <cell r="C176">
            <v>40330</v>
          </cell>
          <cell r="D176"/>
          <cell r="E176"/>
          <cell r="F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cell r="AF176"/>
          <cell r="AG176"/>
          <cell r="AH176"/>
          <cell r="AJ176">
            <v>74</v>
          </cell>
        </row>
        <row r="177">
          <cell r="C177">
            <v>40422</v>
          </cell>
          <cell r="D177"/>
          <cell r="E177"/>
          <cell r="F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cell r="AF177"/>
          <cell r="AG177"/>
          <cell r="AH177"/>
          <cell r="AJ177">
            <v>75</v>
          </cell>
        </row>
        <row r="178">
          <cell r="C178">
            <v>40513</v>
          </cell>
          <cell r="D178"/>
          <cell r="E178"/>
          <cell r="F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cell r="AF178"/>
          <cell r="AG178"/>
          <cell r="AH178"/>
          <cell r="AJ178">
            <v>76</v>
          </cell>
        </row>
        <row r="179">
          <cell r="C179">
            <v>40603</v>
          </cell>
          <cell r="D179"/>
          <cell r="E179"/>
          <cell r="F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cell r="AF179"/>
          <cell r="AG179"/>
          <cell r="AH179"/>
          <cell r="AJ179">
            <v>77</v>
          </cell>
        </row>
        <row r="180">
          <cell r="C180">
            <v>40695</v>
          </cell>
          <cell r="D180"/>
          <cell r="E180"/>
          <cell r="F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cell r="AF180"/>
          <cell r="AG180"/>
          <cell r="AH180"/>
          <cell r="AJ180">
            <v>78</v>
          </cell>
        </row>
        <row r="181">
          <cell r="C181">
            <v>40787</v>
          </cell>
          <cell r="D181"/>
          <cell r="E181"/>
          <cell r="F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cell r="AF181"/>
          <cell r="AG181"/>
          <cell r="AH181"/>
          <cell r="AJ181">
            <v>79</v>
          </cell>
        </row>
        <row r="182">
          <cell r="C182">
            <v>40878</v>
          </cell>
          <cell r="D182"/>
          <cell r="E182"/>
          <cell r="F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cell r="AF182"/>
          <cell r="AG182"/>
          <cell r="AH182"/>
          <cell r="AJ182">
            <v>80</v>
          </cell>
        </row>
        <row r="183">
          <cell r="C183">
            <v>40969</v>
          </cell>
          <cell r="D183"/>
          <cell r="E183"/>
          <cell r="F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cell r="AF183"/>
          <cell r="AG183"/>
          <cell r="AH183"/>
          <cell r="AJ183">
            <v>81</v>
          </cell>
        </row>
        <row r="184">
          <cell r="C184">
            <v>41061</v>
          </cell>
          <cell r="D184"/>
          <cell r="E184"/>
          <cell r="F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cell r="AF184"/>
          <cell r="AG184"/>
          <cell r="AH184"/>
          <cell r="AJ184">
            <v>82</v>
          </cell>
        </row>
        <row r="185">
          <cell r="C185">
            <v>41153</v>
          </cell>
          <cell r="D185"/>
          <cell r="E185"/>
          <cell r="F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cell r="AF185"/>
          <cell r="AG185"/>
          <cell r="AH185"/>
          <cell r="AJ185">
            <v>83</v>
          </cell>
        </row>
        <row r="186">
          <cell r="C186">
            <v>41244</v>
          </cell>
          <cell r="D186"/>
          <cell r="E186"/>
          <cell r="F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cell r="AF186"/>
          <cell r="AG186"/>
          <cell r="AH186"/>
          <cell r="AJ186">
            <v>84</v>
          </cell>
        </row>
        <row r="187">
          <cell r="C187">
            <v>41334</v>
          </cell>
          <cell r="D187"/>
          <cell r="E187"/>
          <cell r="F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cell r="AF187"/>
          <cell r="AG187"/>
          <cell r="AH187"/>
          <cell r="AJ187">
            <v>85</v>
          </cell>
        </row>
        <row r="188">
          <cell r="C188">
            <v>41426</v>
          </cell>
          <cell r="D188"/>
          <cell r="E188"/>
          <cell r="F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cell r="AF188"/>
          <cell r="AG188"/>
          <cell r="AH188"/>
          <cell r="AJ188">
            <v>86</v>
          </cell>
        </row>
        <row r="189">
          <cell r="C189">
            <v>41518</v>
          </cell>
          <cell r="D189"/>
          <cell r="E189"/>
          <cell r="F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cell r="AF189"/>
          <cell r="AG189"/>
          <cell r="AH189"/>
          <cell r="AJ189">
            <v>87</v>
          </cell>
        </row>
        <row r="190">
          <cell r="C190">
            <v>41609</v>
          </cell>
          <cell r="D190"/>
          <cell r="E190"/>
          <cell r="F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cell r="AF190"/>
          <cell r="AG190"/>
          <cell r="AH190"/>
          <cell r="AJ190">
            <v>88</v>
          </cell>
        </row>
        <row r="191">
          <cell r="C191">
            <v>41699</v>
          </cell>
          <cell r="D191"/>
          <cell r="E191"/>
          <cell r="F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cell r="AF191"/>
          <cell r="AG191"/>
          <cell r="AH191"/>
          <cell r="AJ191">
            <v>89</v>
          </cell>
        </row>
        <row r="192">
          <cell r="C192">
            <v>41791</v>
          </cell>
          <cell r="D192"/>
          <cell r="E192"/>
          <cell r="F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cell r="AF192"/>
          <cell r="AG192"/>
          <cell r="AH192"/>
          <cell r="AJ192">
            <v>90</v>
          </cell>
        </row>
        <row r="193">
          <cell r="C193">
            <v>41883</v>
          </cell>
          <cell r="D193"/>
          <cell r="E193"/>
          <cell r="F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cell r="AF193"/>
          <cell r="AG193"/>
          <cell r="AH193"/>
          <cell r="AJ193">
            <v>91</v>
          </cell>
        </row>
        <row r="194">
          <cell r="C194">
            <v>41974</v>
          </cell>
          <cell r="D194"/>
          <cell r="E194"/>
          <cell r="F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cell r="AF194"/>
          <cell r="AG194"/>
          <cell r="AH194"/>
          <cell r="AJ194">
            <v>92</v>
          </cell>
        </row>
        <row r="195">
          <cell r="C195">
            <v>42064</v>
          </cell>
          <cell r="D195"/>
          <cell r="E195"/>
          <cell r="F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cell r="AF195"/>
          <cell r="AG195"/>
          <cell r="AH195"/>
          <cell r="AJ195">
            <v>93</v>
          </cell>
        </row>
        <row r="196">
          <cell r="C196">
            <v>42156</v>
          </cell>
          <cell r="D196"/>
          <cell r="E196"/>
          <cell r="F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cell r="AF196"/>
          <cell r="AG196"/>
          <cell r="AH196"/>
          <cell r="AJ196">
            <v>94</v>
          </cell>
        </row>
        <row r="197">
          <cell r="C197">
            <v>42248</v>
          </cell>
          <cell r="D197"/>
          <cell r="E197"/>
          <cell r="F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cell r="AF197"/>
          <cell r="AG197"/>
          <cell r="AH197"/>
          <cell r="AJ197">
            <v>95</v>
          </cell>
        </row>
        <row r="198">
          <cell r="C198">
            <v>42339</v>
          </cell>
          <cell r="D198"/>
          <cell r="E198"/>
          <cell r="F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cell r="AF198"/>
          <cell r="AG198"/>
          <cell r="AH198"/>
          <cell r="AJ198">
            <v>96</v>
          </cell>
        </row>
        <row r="199">
          <cell r="C199">
            <v>42430</v>
          </cell>
          <cell r="D199">
            <v>-67623.744999999995</v>
          </cell>
          <cell r="E199">
            <v>-57859</v>
          </cell>
          <cell r="F199">
            <v>-26704</v>
          </cell>
          <cell r="G199">
            <v>-31155</v>
          </cell>
          <cell r="H199">
            <v>-51691.745000000003</v>
          </cell>
          <cell r="I199">
            <v>-2097.5</v>
          </cell>
          <cell r="J199">
            <v>41927</v>
          </cell>
          <cell r="K199">
            <v>-5432</v>
          </cell>
          <cell r="L199">
            <v>47359</v>
          </cell>
          <cell r="M199">
            <v>43033</v>
          </cell>
          <cell r="N199">
            <v>27617</v>
          </cell>
          <cell r="O199">
            <v>27617</v>
          </cell>
          <cell r="P199">
            <v>15789</v>
          </cell>
          <cell r="Q199">
            <v>15789</v>
          </cell>
          <cell r="R199">
            <v>11828</v>
          </cell>
          <cell r="S199">
            <v>-40006.744999999995</v>
          </cell>
          <cell r="T199">
            <v>-123101.80931125439</v>
          </cell>
          <cell r="U199">
            <v>893.80000000000064</v>
          </cell>
          <cell r="V199">
            <v>-9793.5857262949576</v>
          </cell>
          <cell r="W199">
            <v>10687.385726294959</v>
          </cell>
          <cell r="X199">
            <v>-22480.6</v>
          </cell>
          <cell r="Y199">
            <v>-2181.4000000000005</v>
          </cell>
          <cell r="Z199">
            <v>-20299.2</v>
          </cell>
          <cell r="AA199">
            <v>-101515.0093112544</v>
          </cell>
          <cell r="AB199">
            <v>-15429.921311254408</v>
          </cell>
          <cell r="AC199">
            <v>-86085.087999999989</v>
          </cell>
          <cell r="AD199">
            <v>2735.3739672497613</v>
          </cell>
          <cell r="AE199">
            <v>85830.438278504153</v>
          </cell>
          <cell r="AF199">
            <v>-85830.438278504153</v>
          </cell>
          <cell r="AG199">
            <v>-543.66409999973257</v>
          </cell>
          <cell r="AH199">
            <v>-85286.77417850442</v>
          </cell>
          <cell r="AJ199">
            <v>97</v>
          </cell>
        </row>
        <row r="200">
          <cell r="C200">
            <v>42522</v>
          </cell>
          <cell r="D200">
            <v>-171334.22007293522</v>
          </cell>
          <cell r="E200">
            <v>-165435.47507293522</v>
          </cell>
          <cell r="F200">
            <v>-126528.45616001799</v>
          </cell>
          <cell r="G200">
            <v>-38907.018912917221</v>
          </cell>
          <cell r="H200">
            <v>-59728.745000000003</v>
          </cell>
          <cell r="I200">
            <v>-5066.7</v>
          </cell>
          <cell r="J200">
            <v>53830</v>
          </cell>
          <cell r="K200">
            <v>-4621</v>
          </cell>
          <cell r="L200">
            <v>58451</v>
          </cell>
          <cell r="M200">
            <v>54867</v>
          </cell>
          <cell r="N200">
            <v>37105.9</v>
          </cell>
          <cell r="O200">
            <v>37105.9</v>
          </cell>
          <cell r="P200">
            <v>27655.9</v>
          </cell>
          <cell r="Q200">
            <v>27655.9</v>
          </cell>
          <cell r="R200">
            <v>9450</v>
          </cell>
          <cell r="S200">
            <v>-134228.3200729352</v>
          </cell>
          <cell r="T200">
            <v>-138652.71396688159</v>
          </cell>
          <cell r="U200">
            <v>1340.6999999999991</v>
          </cell>
          <cell r="V200">
            <v>-14690.378589442436</v>
          </cell>
          <cell r="W200">
            <v>16031.078589442435</v>
          </cell>
          <cell r="X200">
            <v>-33720.9</v>
          </cell>
          <cell r="Y200">
            <v>-3272.0999999999995</v>
          </cell>
          <cell r="Z200">
            <v>-30448.799999999999</v>
          </cell>
          <cell r="AA200">
            <v>-106272.51396688161</v>
          </cell>
          <cell r="AB200">
            <v>-23144.88196688161</v>
          </cell>
          <cell r="AC200">
            <v>-83127.632000000012</v>
          </cell>
          <cell r="AD200">
            <v>2532.593223421427</v>
          </cell>
          <cell r="AE200">
            <v>6956.9871173678548</v>
          </cell>
          <cell r="AF200">
            <v>-6956.9871173678548</v>
          </cell>
          <cell r="AG200">
            <v>-26725.057349000133</v>
          </cell>
          <cell r="AH200">
            <v>19768.070231632271</v>
          </cell>
          <cell r="AJ200">
            <v>98</v>
          </cell>
        </row>
        <row r="201">
          <cell r="C201">
            <v>42614</v>
          </cell>
          <cell r="D201">
            <v>-25648.64650997601</v>
          </cell>
          <cell r="E201">
            <v>-52087.901509976014</v>
          </cell>
          <cell r="F201">
            <v>-21373.901509976014</v>
          </cell>
          <cell r="G201">
            <v>-30714</v>
          </cell>
          <cell r="H201">
            <v>-59400.745000000003</v>
          </cell>
          <cell r="I201">
            <v>-2465.3000000000002</v>
          </cell>
          <cell r="J201">
            <v>85840</v>
          </cell>
          <cell r="K201">
            <v>34388</v>
          </cell>
          <cell r="L201">
            <v>51452</v>
          </cell>
          <cell r="M201">
            <v>46319</v>
          </cell>
          <cell r="N201">
            <v>45833</v>
          </cell>
          <cell r="O201">
            <v>45833</v>
          </cell>
          <cell r="P201">
            <v>32792</v>
          </cell>
          <cell r="Q201">
            <v>32792</v>
          </cell>
          <cell r="R201">
            <v>13041</v>
          </cell>
          <cell r="S201">
            <v>20184.35349002399</v>
          </cell>
          <cell r="T201">
            <v>-76958.323558492644</v>
          </cell>
          <cell r="U201">
            <v>2089.6736017652429</v>
          </cell>
          <cell r="V201">
            <v>-16601.358576976181</v>
          </cell>
          <cell r="W201">
            <v>18691.032178741425</v>
          </cell>
          <cell r="X201">
            <v>-39178.47</v>
          </cell>
          <cell r="Y201">
            <v>-3654.8700000000003</v>
          </cell>
          <cell r="Z201">
            <v>-35523.599999999999</v>
          </cell>
          <cell r="AA201">
            <v>-39869.527160257916</v>
          </cell>
          <cell r="AB201">
            <v>-27773.858360257931</v>
          </cell>
          <cell r="AC201">
            <v>-12095.668799999985</v>
          </cell>
          <cell r="AD201">
            <v>-2259.27150502929</v>
          </cell>
          <cell r="AE201">
            <v>94883.405543487344</v>
          </cell>
          <cell r="AF201">
            <v>-94883.405543487344</v>
          </cell>
          <cell r="AG201">
            <v>24505.391693999816</v>
          </cell>
          <cell r="AH201">
            <v>-119388.79723748716</v>
          </cell>
          <cell r="AJ201">
            <v>99</v>
          </cell>
        </row>
        <row r="202">
          <cell r="C202">
            <v>42705</v>
          </cell>
          <cell r="D202">
            <v>6554.9437580000376</v>
          </cell>
          <cell r="E202">
            <v>-25573.51124199992</v>
          </cell>
          <cell r="F202">
            <v>28432.488758000021</v>
          </cell>
          <cell r="G202">
            <v>-54006</v>
          </cell>
          <cell r="H202">
            <v>-60945.745000000003</v>
          </cell>
          <cell r="I202">
            <v>-6937.6</v>
          </cell>
          <cell r="J202">
            <v>93074.2</v>
          </cell>
          <cell r="K202">
            <v>40522.199999999997</v>
          </cell>
          <cell r="L202">
            <v>52552</v>
          </cell>
          <cell r="M202">
            <v>47419</v>
          </cell>
          <cell r="N202">
            <v>38738.978999999999</v>
          </cell>
          <cell r="O202">
            <v>38738.978999999999</v>
          </cell>
          <cell r="P202">
            <v>22754.978999999999</v>
          </cell>
          <cell r="Q202">
            <v>22754.978999999999</v>
          </cell>
          <cell r="R202">
            <v>15984</v>
          </cell>
          <cell r="S202">
            <v>45293.922758000088</v>
          </cell>
          <cell r="T202">
            <v>-84931.974841270567</v>
          </cell>
          <cell r="U202">
            <v>-1197.5380088262389</v>
          </cell>
          <cell r="V202">
            <v>-18356.819382271922</v>
          </cell>
          <cell r="W202">
            <v>17159.281373445683</v>
          </cell>
          <cell r="X202">
            <v>-40722.39</v>
          </cell>
          <cell r="Y202">
            <v>-3815.4000000000005</v>
          </cell>
          <cell r="Z202">
            <v>-36906.99</v>
          </cell>
          <cell r="AA202">
            <v>-43012.046832444321</v>
          </cell>
          <cell r="AB202">
            <v>-23916.378032444329</v>
          </cell>
          <cell r="AC202">
            <v>-19095.668799999985</v>
          </cell>
          <cell r="AD202">
            <v>-2887.9035575383459</v>
          </cell>
          <cell r="AE202">
            <v>127337.99404173228</v>
          </cell>
          <cell r="AF202">
            <v>-127337.99404173228</v>
          </cell>
          <cell r="AG202">
            <v>3312.5891970000885</v>
          </cell>
          <cell r="AH202">
            <v>-130650.58323873236</v>
          </cell>
          <cell r="AJ202">
            <v>100</v>
          </cell>
        </row>
        <row r="203">
          <cell r="C203">
            <v>42795</v>
          </cell>
          <cell r="D203">
            <v>-25683.917499999981</v>
          </cell>
          <cell r="E203">
            <v>-22350</v>
          </cell>
          <cell r="F203">
            <v>36041</v>
          </cell>
          <cell r="G203">
            <v>-58391</v>
          </cell>
          <cell r="H203">
            <v>-51353.917499999996</v>
          </cell>
          <cell r="I203">
            <v>-3972.6135000000004</v>
          </cell>
          <cell r="J203">
            <v>48020</v>
          </cell>
          <cell r="K203">
            <v>-2019</v>
          </cell>
          <cell r="L203">
            <v>50039</v>
          </cell>
          <cell r="M203">
            <v>46227</v>
          </cell>
          <cell r="N203">
            <v>34757.800000000003</v>
          </cell>
          <cell r="O203">
            <v>34757.800000000003</v>
          </cell>
          <cell r="P203">
            <v>23988.799999999999</v>
          </cell>
          <cell r="Q203">
            <v>23988.799999999999</v>
          </cell>
          <cell r="R203">
            <v>10769</v>
          </cell>
          <cell r="S203">
            <v>9073.8825000000652</v>
          </cell>
          <cell r="T203">
            <v>-65801.977282899199</v>
          </cell>
          <cell r="U203">
            <v>1238.8033568426272</v>
          </cell>
          <cell r="V203">
            <v>-17553.156258024374</v>
          </cell>
          <cell r="W203">
            <v>18791.959614866999</v>
          </cell>
          <cell r="X203">
            <v>-36681.399000000005</v>
          </cell>
          <cell r="Y203">
            <v>-3925.2899999999991</v>
          </cell>
          <cell r="Z203">
            <v>-32756.109000000004</v>
          </cell>
          <cell r="AA203">
            <v>-30359.381639741827</v>
          </cell>
          <cell r="AB203">
            <v>-9651.9999999997672</v>
          </cell>
          <cell r="AC203">
            <v>-20707.38163974206</v>
          </cell>
          <cell r="AD203">
            <v>-2234.0435742327245</v>
          </cell>
          <cell r="AE203">
            <v>72641.816208666452</v>
          </cell>
          <cell r="AF203">
            <v>-72641.816208666452</v>
          </cell>
          <cell r="AG203">
            <v>96027.733353000032</v>
          </cell>
          <cell r="AH203">
            <v>-168669.5495616665</v>
          </cell>
          <cell r="AJ203">
            <v>101</v>
          </cell>
        </row>
        <row r="204">
          <cell r="C204">
            <v>42887</v>
          </cell>
          <cell r="D204">
            <v>-75359.214853000012</v>
          </cell>
          <cell r="E204">
            <v>-77008</v>
          </cell>
          <cell r="F204">
            <v>-15495</v>
          </cell>
          <cell r="G204">
            <v>-61513</v>
          </cell>
          <cell r="H204">
            <v>-59179.917499999996</v>
          </cell>
          <cell r="I204">
            <v>-4040.9567500000003</v>
          </cell>
          <cell r="J204">
            <v>60828.702646999998</v>
          </cell>
          <cell r="K204">
            <v>9700.7026470000001</v>
          </cell>
          <cell r="L204">
            <v>51128</v>
          </cell>
          <cell r="M204">
            <v>47015</v>
          </cell>
          <cell r="N204">
            <v>29301.3</v>
          </cell>
          <cell r="O204">
            <v>29301.3</v>
          </cell>
          <cell r="P204">
            <v>16383.3</v>
          </cell>
          <cell r="Q204">
            <v>16383.3</v>
          </cell>
          <cell r="R204">
            <v>12918</v>
          </cell>
          <cell r="S204">
            <v>-46057.914852999966</v>
          </cell>
          <cell r="T204">
            <v>-105696.91098155407</v>
          </cell>
          <cell r="U204">
            <v>619.66086818822896</v>
          </cell>
          <cell r="V204">
            <v>-11946.920819593428</v>
          </cell>
          <cell r="W204">
            <v>12566.581687781656</v>
          </cell>
          <cell r="X204">
            <v>-28043.190210000001</v>
          </cell>
          <cell r="Y204">
            <v>-3356.5891200000005</v>
          </cell>
          <cell r="Z204">
            <v>-24686.60109</v>
          </cell>
          <cell r="AA204">
            <v>-78273.381639742292</v>
          </cell>
          <cell r="AB204">
            <v>47633.999999999767</v>
          </cell>
          <cell r="AC204">
            <v>-125907.38163974206</v>
          </cell>
          <cell r="AD204">
            <v>-2431.0717244771076</v>
          </cell>
          <cell r="AE204">
            <v>57207.924404076824</v>
          </cell>
          <cell r="AF204">
            <v>-57207.924404076824</v>
          </cell>
          <cell r="AG204">
            <v>-86426.813561000163</v>
          </cell>
          <cell r="AH204">
            <v>29218.889156923338</v>
          </cell>
          <cell r="AJ204">
            <v>102</v>
          </cell>
        </row>
        <row r="205">
          <cell r="C205">
            <v>42979</v>
          </cell>
          <cell r="D205">
            <v>-255883.5782815839</v>
          </cell>
          <cell r="E205">
            <v>-249339.66078158392</v>
          </cell>
          <cell r="F205">
            <v>-178688.66078158398</v>
          </cell>
          <cell r="G205">
            <v>-70651</v>
          </cell>
          <cell r="H205">
            <v>-59042.917499999996</v>
          </cell>
          <cell r="I205">
            <v>-4540.9567500000003</v>
          </cell>
          <cell r="J205">
            <v>52499</v>
          </cell>
          <cell r="K205">
            <v>-1028</v>
          </cell>
          <cell r="L205">
            <v>53527</v>
          </cell>
          <cell r="M205">
            <v>49470</v>
          </cell>
          <cell r="N205">
            <v>37107</v>
          </cell>
          <cell r="O205">
            <v>37107</v>
          </cell>
          <cell r="P205">
            <v>22995</v>
          </cell>
          <cell r="Q205">
            <v>22995</v>
          </cell>
          <cell r="R205">
            <v>14112</v>
          </cell>
          <cell r="S205">
            <v>-218776.5782815839</v>
          </cell>
          <cell r="T205">
            <v>-294343.52323963057</v>
          </cell>
          <cell r="U205">
            <v>1319.4161908955734</v>
          </cell>
          <cell r="V205">
            <v>-15885.07067140178</v>
          </cell>
          <cell r="W205">
            <v>17204.486862297352</v>
          </cell>
          <cell r="X205">
            <v>-33694.379020999993</v>
          </cell>
          <cell r="Y205">
            <v>-3821.7989119999993</v>
          </cell>
          <cell r="Z205">
            <v>-29872.580108999995</v>
          </cell>
          <cell r="AA205">
            <v>-261968.56040952611</v>
          </cell>
          <cell r="AB205">
            <v>-68013.178769784048</v>
          </cell>
          <cell r="AC205">
            <v>-193955.38163974206</v>
          </cell>
          <cell r="AD205">
            <v>2148.1743299353402</v>
          </cell>
          <cell r="AE205">
            <v>77715.119287981986</v>
          </cell>
          <cell r="AF205">
            <v>-77715.119287981986</v>
          </cell>
          <cell r="AG205">
            <v>-183149.04179495596</v>
          </cell>
          <cell r="AH205">
            <v>105433.92250697396</v>
          </cell>
          <cell r="AJ205">
            <v>103</v>
          </cell>
        </row>
        <row r="206">
          <cell r="C206">
            <v>43070</v>
          </cell>
          <cell r="D206">
            <v>-50897.280258999905</v>
          </cell>
          <cell r="E206">
            <v>-109230.132759</v>
          </cell>
          <cell r="F206">
            <v>-36880.132759</v>
          </cell>
          <cell r="G206">
            <v>-72350</v>
          </cell>
          <cell r="H206">
            <v>-60838.917500000003</v>
          </cell>
          <cell r="I206">
            <v>-7609.3</v>
          </cell>
          <cell r="J206">
            <v>119171.76999999999</v>
          </cell>
          <cell r="K206">
            <v>61413.77</v>
          </cell>
          <cell r="L206">
            <v>57758</v>
          </cell>
          <cell r="M206">
            <v>53933</v>
          </cell>
          <cell r="N206">
            <v>70374.100000000006</v>
          </cell>
          <cell r="O206">
            <v>70374.100000000006</v>
          </cell>
          <cell r="P206">
            <v>56579.1</v>
          </cell>
          <cell r="Q206">
            <v>56579.1</v>
          </cell>
          <cell r="R206">
            <v>13795</v>
          </cell>
          <cell r="S206">
            <v>19476.819741000072</v>
          </cell>
          <cell r="T206">
            <v>-52662.673314124811</v>
          </cell>
          <cell r="U206">
            <v>-62.277318054815623</v>
          </cell>
          <cell r="V206">
            <v>-16231.148498857365</v>
          </cell>
          <cell r="W206">
            <v>16168.871180802549</v>
          </cell>
          <cell r="X206">
            <v>-34366.667091089992</v>
          </cell>
          <cell r="Y206">
            <v>-3741.9512899999995</v>
          </cell>
          <cell r="Z206">
            <v>-30624.715801089998</v>
          </cell>
          <cell r="AA206">
            <v>-18233.728904980002</v>
          </cell>
          <cell r="AB206">
            <v>-116852.34726523794</v>
          </cell>
          <cell r="AC206">
            <v>98618.61836025794</v>
          </cell>
          <cell r="AD206">
            <v>-2350.8268260833574</v>
          </cell>
          <cell r="AE206">
            <v>69788.666229041526</v>
          </cell>
          <cell r="AF206">
            <v>-69788.666229041526</v>
          </cell>
          <cell r="AG206">
            <v>37921.645014091991</v>
          </cell>
          <cell r="AH206">
            <v>-107710.3112431335</v>
          </cell>
          <cell r="AJ206">
            <v>104</v>
          </cell>
        </row>
        <row r="207">
          <cell r="C207">
            <v>43160</v>
          </cell>
          <cell r="D207">
            <v>78558.651298514917</v>
          </cell>
          <cell r="E207">
            <v>62655.996017514961</v>
          </cell>
          <cell r="F207">
            <v>133960.99601751502</v>
          </cell>
          <cell r="G207">
            <v>-71305</v>
          </cell>
          <cell r="H207">
            <v>-51604.5</v>
          </cell>
          <cell r="I207">
            <v>-3654.1</v>
          </cell>
          <cell r="J207">
            <v>67507.155280999999</v>
          </cell>
          <cell r="K207">
            <v>12489.155280999999</v>
          </cell>
          <cell r="L207">
            <v>55018</v>
          </cell>
          <cell r="M207">
            <v>49993</v>
          </cell>
          <cell r="N207">
            <v>35539.4553540622</v>
          </cell>
          <cell r="O207">
            <v>35539.4553540622</v>
          </cell>
          <cell r="P207">
            <v>23242.4553540622</v>
          </cell>
          <cell r="Q207">
            <v>23242.4553540622</v>
          </cell>
          <cell r="R207">
            <v>12297</v>
          </cell>
          <cell r="S207">
            <v>114098.10665257717</v>
          </cell>
          <cell r="T207">
            <v>64496.545607270578</v>
          </cell>
          <cell r="U207">
            <v>-35412.221961112213</v>
          </cell>
          <cell r="V207">
            <v>-31387.030040197307</v>
          </cell>
          <cell r="W207">
            <v>-4025.1919209149019</v>
          </cell>
          <cell r="X207">
            <v>-45549.796004449585</v>
          </cell>
          <cell r="Y207">
            <v>-3926.8963545000006</v>
          </cell>
          <cell r="Z207">
            <v>-41622.899649949584</v>
          </cell>
          <cell r="AA207">
            <v>145458.56357283238</v>
          </cell>
          <cell r="AB207">
            <v>-151842.92601353116</v>
          </cell>
          <cell r="AC207">
            <v>297301.48958636355</v>
          </cell>
          <cell r="AD207">
            <v>-4743.0010124291293</v>
          </cell>
          <cell r="AE207">
            <v>44858.560032877489</v>
          </cell>
          <cell r="AF207">
            <v>-44858.560032877489</v>
          </cell>
          <cell r="AG207">
            <v>-176453.83273413594</v>
          </cell>
          <cell r="AH207">
            <v>131595.27270125848</v>
          </cell>
          <cell r="AJ207">
            <v>105</v>
          </cell>
        </row>
        <row r="208">
          <cell r="C208">
            <v>43252</v>
          </cell>
          <cell r="D208">
            <v>-121180.45365696726</v>
          </cell>
          <cell r="E208">
            <v>-123480.88317196723</v>
          </cell>
          <cell r="F208">
            <v>-46377.883171967173</v>
          </cell>
          <cell r="G208">
            <v>-77103</v>
          </cell>
          <cell r="H208">
            <v>-59456.5</v>
          </cell>
          <cell r="I208">
            <v>-9409.0805279999986</v>
          </cell>
          <cell r="J208">
            <v>61756.929514999996</v>
          </cell>
          <cell r="K208">
            <v>5605.9295150000007</v>
          </cell>
          <cell r="L208">
            <v>56151</v>
          </cell>
          <cell r="M208">
            <v>51002</v>
          </cell>
          <cell r="N208">
            <v>39035.62199355333</v>
          </cell>
          <cell r="O208">
            <v>39035.62199355333</v>
          </cell>
          <cell r="P208">
            <v>26251.62199355333</v>
          </cell>
          <cell r="Q208">
            <v>26251.62199355333</v>
          </cell>
          <cell r="R208">
            <v>12784</v>
          </cell>
          <cell r="S208">
            <v>-82144.831663413905</v>
          </cell>
          <cell r="T208">
            <v>-187531.47791728957</v>
          </cell>
          <cell r="U208">
            <v>-37389.324146757775</v>
          </cell>
          <cell r="V208">
            <v>-33369.012505842875</v>
          </cell>
          <cell r="W208">
            <v>-4020.3116409149006</v>
          </cell>
          <cell r="X208">
            <v>-48987.524976449582</v>
          </cell>
          <cell r="Y208">
            <v>-4718.6373045000009</v>
          </cell>
          <cell r="Z208">
            <v>-44268.887671949582</v>
          </cell>
          <cell r="AA208">
            <v>-101154.62879408218</v>
          </cell>
          <cell r="AB208">
            <v>-165962.84158044565</v>
          </cell>
          <cell r="AC208">
            <v>64808.212786363467</v>
          </cell>
          <cell r="AD208">
            <v>1763.3592111244798</v>
          </cell>
          <cell r="AE208">
            <v>107150.00546500005</v>
          </cell>
          <cell r="AF208">
            <v>-107150.00546500005</v>
          </cell>
          <cell r="AG208">
            <v>-239885.00546499994</v>
          </cell>
          <cell r="AH208">
            <v>132734.99999999988</v>
          </cell>
          <cell r="AJ208">
            <v>106</v>
          </cell>
        </row>
        <row r="209">
          <cell r="C209">
            <v>43344</v>
          </cell>
          <cell r="D209">
            <v>-215891.4348330478</v>
          </cell>
          <cell r="E209">
            <v>-214559.12576504779</v>
          </cell>
          <cell r="F209">
            <v>-131935.08958869393</v>
          </cell>
          <cell r="G209">
            <v>-82624.036176353897</v>
          </cell>
          <cell r="H209">
            <v>-59274.5</v>
          </cell>
          <cell r="I209">
            <v>-2826.7060000000001</v>
          </cell>
          <cell r="J209">
            <v>57942.190931999998</v>
          </cell>
          <cell r="K209">
            <v>2997.1909319999995</v>
          </cell>
          <cell r="L209">
            <v>54945</v>
          </cell>
          <cell r="M209">
            <v>50050</v>
          </cell>
          <cell r="N209">
            <v>27560.8985865758</v>
          </cell>
          <cell r="O209">
            <v>27560.8985865758</v>
          </cell>
          <cell r="P209">
            <v>14567.8985865758</v>
          </cell>
          <cell r="Q209">
            <v>14567.8985865758</v>
          </cell>
          <cell r="R209">
            <v>12993</v>
          </cell>
          <cell r="S209">
            <v>-188330.53624647204</v>
          </cell>
          <cell r="T209">
            <v>44574.838015607253</v>
          </cell>
          <cell r="U209">
            <v>-37773.83371771183</v>
          </cell>
          <cell r="V209">
            <v>-33809.845756796931</v>
          </cell>
          <cell r="W209">
            <v>-3963.9879609149011</v>
          </cell>
          <cell r="X209">
            <v>-48931.044036009582</v>
          </cell>
          <cell r="Y209">
            <v>-4735.7082045000006</v>
          </cell>
          <cell r="Z209">
            <v>-44195.335831509583</v>
          </cell>
          <cell r="AA209">
            <v>131279.71576932867</v>
          </cell>
          <cell r="AB209">
            <v>-144033.50861104811</v>
          </cell>
          <cell r="AC209">
            <v>275313.22438037675</v>
          </cell>
          <cell r="AD209">
            <v>-2666.2376939206733</v>
          </cell>
          <cell r="AE209">
            <v>-235571.61195599995</v>
          </cell>
          <cell r="AF209">
            <v>235571.61195599995</v>
          </cell>
          <cell r="AG209">
            <v>199261.61195600012</v>
          </cell>
          <cell r="AH209">
            <v>36309.999999999825</v>
          </cell>
          <cell r="AJ209">
            <v>107</v>
          </cell>
        </row>
        <row r="210">
          <cell r="C210">
            <v>43435</v>
          </cell>
          <cell r="D210">
            <v>-165919.01760139014</v>
          </cell>
          <cell r="E210">
            <v>-223979.61593239004</v>
          </cell>
          <cell r="F210">
            <v>-123066.69888577604</v>
          </cell>
          <cell r="G210">
            <v>-100912.91704661399</v>
          </cell>
          <cell r="H210">
            <v>-61063.5</v>
          </cell>
          <cell r="I210">
            <v>-15854.725255578911</v>
          </cell>
          <cell r="J210">
            <v>119124.09833099999</v>
          </cell>
          <cell r="K210">
            <v>56001.598331000001</v>
          </cell>
          <cell r="L210">
            <v>63122.5</v>
          </cell>
          <cell r="M210">
            <v>58832</v>
          </cell>
          <cell r="N210">
            <v>71706.926997757779</v>
          </cell>
          <cell r="O210">
            <v>71654.176997757779</v>
          </cell>
          <cell r="P210">
            <v>58345.176997757771</v>
          </cell>
          <cell r="Q210">
            <v>58345.176997757771</v>
          </cell>
          <cell r="R210">
            <v>13309</v>
          </cell>
          <cell r="S210">
            <v>-94212.090603632387</v>
          </cell>
          <cell r="T210">
            <v>-287244.84383624408</v>
          </cell>
          <cell r="U210">
            <v>-34971.206086114369</v>
          </cell>
          <cell r="V210">
            <v>-31008.789165199469</v>
          </cell>
          <cell r="W210">
            <v>-3962.4169209149022</v>
          </cell>
          <cell r="X210">
            <v>-51834.933058009585</v>
          </cell>
          <cell r="Y210">
            <v>-4735.7082045000006</v>
          </cell>
          <cell r="Z210">
            <v>-47099.224853509586</v>
          </cell>
          <cell r="AA210">
            <v>-200448.70469212017</v>
          </cell>
          <cell r="AB210">
            <v>-67386.929072496947</v>
          </cell>
          <cell r="AC210">
            <v>-133061.77561962322</v>
          </cell>
          <cell r="AD210">
            <v>3914.9734353882959</v>
          </cell>
          <cell r="AE210">
            <v>196947.72666799993</v>
          </cell>
          <cell r="AF210">
            <v>-196947.72666799993</v>
          </cell>
          <cell r="AG210">
            <v>-94400.726668000221</v>
          </cell>
          <cell r="AH210">
            <v>-102546.99999999971</v>
          </cell>
          <cell r="AJ210">
            <v>108</v>
          </cell>
        </row>
        <row r="211">
          <cell r="C211">
            <v>43525</v>
          </cell>
          <cell r="D211">
            <v>1487.8124211644754</v>
          </cell>
          <cell r="E211">
            <v>23177.186082878965</v>
          </cell>
          <cell r="F211">
            <v>150641.188225677</v>
          </cell>
          <cell r="G211">
            <v>-127464.00214279802</v>
          </cell>
          <cell r="H211">
            <v>-74934.743161117629</v>
          </cell>
          <cell r="I211">
            <v>-13486.731531054858</v>
          </cell>
          <cell r="J211">
            <v>53245.369499403088</v>
          </cell>
          <cell r="K211">
            <v>16064.389799403094</v>
          </cell>
          <cell r="L211">
            <v>37180.979699999996</v>
          </cell>
          <cell r="M211">
            <v>37603.579700000002</v>
          </cell>
          <cell r="N211">
            <v>30667.500433147572</v>
          </cell>
          <cell r="O211">
            <v>30635.750433147572</v>
          </cell>
          <cell r="P211">
            <v>17190.250433147572</v>
          </cell>
          <cell r="Q211">
            <v>17190.250433147572</v>
          </cell>
          <cell r="R211">
            <v>13445.5</v>
          </cell>
          <cell r="S211">
            <v>32155.312854312011</v>
          </cell>
          <cell r="T211">
            <v>-32778.491522880184</v>
          </cell>
          <cell r="U211">
            <v>-31366.162502364001</v>
          </cell>
          <cell r="V211">
            <v>-42460.295636861752</v>
          </cell>
          <cell r="W211">
            <v>11094.13313449775</v>
          </cell>
          <cell r="X211">
            <v>-30025.298402329703</v>
          </cell>
          <cell r="Y211">
            <v>-2752.586712229634</v>
          </cell>
          <cell r="Z211">
            <v>-27272.71169010007</v>
          </cell>
          <cell r="AA211">
            <v>28612.969381813527</v>
          </cell>
          <cell r="AB211">
            <v>-59819.637668348056</v>
          </cell>
          <cell r="AC211">
            <v>88432.60705016159</v>
          </cell>
          <cell r="AD211">
            <v>4329.5130258079153</v>
          </cell>
          <cell r="AE211">
            <v>69263.317403000081</v>
          </cell>
          <cell r="AF211">
            <v>-69263.317403000081</v>
          </cell>
          <cell r="AG211">
            <v>50648.682596999977</v>
          </cell>
          <cell r="AH211">
            <v>-119912.00000000006</v>
          </cell>
          <cell r="AJ211">
            <v>109</v>
          </cell>
        </row>
        <row r="212">
          <cell r="C212">
            <v>43617</v>
          </cell>
          <cell r="D212">
            <v>-141163.357587112</v>
          </cell>
          <cell r="E212">
            <v>-136218.08559887111</v>
          </cell>
          <cell r="F212">
            <v>-3011.4565500106546</v>
          </cell>
          <cell r="G212">
            <v>-133206.6290488604</v>
          </cell>
          <cell r="H212">
            <v>-75688.1508151624</v>
          </cell>
          <cell r="I212">
            <v>-24732.021378430829</v>
          </cell>
          <cell r="J212">
            <v>70742.878826921486</v>
          </cell>
          <cell r="K212">
            <v>31950.899126921497</v>
          </cell>
          <cell r="L212">
            <v>38791.979699999996</v>
          </cell>
          <cell r="M212">
            <v>39214.579700000002</v>
          </cell>
          <cell r="N212">
            <v>37809.236974970459</v>
          </cell>
          <cell r="O212">
            <v>37777.486974970459</v>
          </cell>
          <cell r="P212">
            <v>23486.986974970459</v>
          </cell>
          <cell r="Q212">
            <v>23486.986974970459</v>
          </cell>
          <cell r="R212">
            <v>14290.5</v>
          </cell>
          <cell r="S212">
            <v>-103354.12061214156</v>
          </cell>
          <cell r="T212">
            <v>-53175.509419004709</v>
          </cell>
          <cell r="U212">
            <v>-31059.79420860513</v>
          </cell>
          <cell r="V212">
            <v>-42156.41688960079</v>
          </cell>
          <cell r="W212">
            <v>11096.622680995661</v>
          </cell>
          <cell r="X212">
            <v>-29962.876282687266</v>
          </cell>
          <cell r="Y212">
            <v>-2741.6608519838064</v>
          </cell>
          <cell r="Z212">
            <v>-27221.215430703465</v>
          </cell>
          <cell r="AA212">
            <v>7847.1610722876794</v>
          </cell>
          <cell r="AB212">
            <v>-18507.206192527803</v>
          </cell>
          <cell r="AC212">
            <v>26354.36726481549</v>
          </cell>
          <cell r="AD212">
            <v>4110.6363433151273</v>
          </cell>
          <cell r="AE212">
            <v>-46067.974849821781</v>
          </cell>
          <cell r="AF212">
            <v>46067.974849821781</v>
          </cell>
          <cell r="AG212">
            <v>-60515.02515017851</v>
          </cell>
          <cell r="AH212">
            <v>106583.00000000029</v>
          </cell>
          <cell r="AJ212">
            <v>110</v>
          </cell>
        </row>
        <row r="213">
          <cell r="C213">
            <v>43709</v>
          </cell>
          <cell r="D213">
            <v>-152137.75827032223</v>
          </cell>
          <cell r="E213">
            <v>-132616.0212344086</v>
          </cell>
          <cell r="F213">
            <v>-3477.1835598352482</v>
          </cell>
          <cell r="G213">
            <v>-129138.8376745734</v>
          </cell>
          <cell r="H213">
            <v>-73029.323445267146</v>
          </cell>
          <cell r="I213">
            <v>-21779.692198013981</v>
          </cell>
          <cell r="J213">
            <v>53507.586409353418</v>
          </cell>
          <cell r="K213">
            <v>16637.516709353415</v>
          </cell>
          <cell r="L213">
            <v>36870.069699999993</v>
          </cell>
          <cell r="M213">
            <v>36575.348149999976</v>
          </cell>
          <cell r="N213">
            <v>23510.796350952449</v>
          </cell>
          <cell r="O213">
            <v>23479.046350952449</v>
          </cell>
          <cell r="P213">
            <v>10028.546350952447</v>
          </cell>
          <cell r="Q213">
            <v>10028.546350952447</v>
          </cell>
          <cell r="R213">
            <v>13450.5</v>
          </cell>
          <cell r="S213">
            <v>-128626.96191936976</v>
          </cell>
          <cell r="T213">
            <v>36230.342246825632</v>
          </cell>
          <cell r="U213">
            <v>-31354.021818570625</v>
          </cell>
          <cell r="V213">
            <v>-42441.165818570626</v>
          </cell>
          <cell r="W213">
            <v>11087.144000000004</v>
          </cell>
          <cell r="X213">
            <v>-29997.794874589759</v>
          </cell>
          <cell r="Y213">
            <v>-2731.4650614567836</v>
          </cell>
          <cell r="Z213">
            <v>-27266.329813132979</v>
          </cell>
          <cell r="AA213">
            <v>97582.158939986024</v>
          </cell>
          <cell r="AB213">
            <v>-91158.012775055977</v>
          </cell>
          <cell r="AC213">
            <v>188740.171715042</v>
          </cell>
          <cell r="AD213">
            <v>4750.8781490172842</v>
          </cell>
          <cell r="AE213">
            <v>-160106.42601717816</v>
          </cell>
          <cell r="AF213">
            <v>160106.42601717816</v>
          </cell>
          <cell r="AG213">
            <v>158845.42601717869</v>
          </cell>
          <cell r="AH213">
            <v>1260.9999999994761</v>
          </cell>
          <cell r="AJ213">
            <v>111</v>
          </cell>
        </row>
        <row r="214">
          <cell r="C214">
            <v>43800</v>
          </cell>
          <cell r="D214">
            <v>-26253.841521988623</v>
          </cell>
          <cell r="E214">
            <v>-79804.553306267015</v>
          </cell>
          <cell r="F214">
            <v>70168.63782750105</v>
          </cell>
          <cell r="G214">
            <v>-149973.19113376812</v>
          </cell>
          <cell r="H214">
            <v>-67153.722465763334</v>
          </cell>
          <cell r="I214">
            <v>-17477.792552732331</v>
          </cell>
          <cell r="J214">
            <v>120704.4342500417</v>
          </cell>
          <cell r="K214">
            <v>84823.454550041701</v>
          </cell>
          <cell r="L214">
            <v>35880.979699999996</v>
          </cell>
          <cell r="M214">
            <v>37020.792450000008</v>
          </cell>
          <cell r="N214">
            <v>33943.725453429499</v>
          </cell>
          <cell r="O214">
            <v>33911.975453429499</v>
          </cell>
          <cell r="P214">
            <v>21066.475453429499</v>
          </cell>
          <cell r="Q214">
            <v>21066.475453429499</v>
          </cell>
          <cell r="R214">
            <v>12845.5</v>
          </cell>
          <cell r="S214">
            <v>7689.8839314408833</v>
          </cell>
          <cell r="T214">
            <v>-193954.28901832254</v>
          </cell>
          <cell r="U214">
            <v>-31636.108744742785</v>
          </cell>
          <cell r="V214">
            <v>-42706.784929249399</v>
          </cell>
          <cell r="W214">
            <v>11070.676184506618</v>
          </cell>
          <cell r="X214">
            <v>-30005.209938752356</v>
          </cell>
          <cell r="Y214">
            <v>-2700.1476201569135</v>
          </cell>
          <cell r="Z214">
            <v>-27305.062318595446</v>
          </cell>
          <cell r="AA214">
            <v>-132312.97033482738</v>
          </cell>
          <cell r="AB214">
            <v>-64203.293364070189</v>
          </cell>
          <cell r="AC214">
            <v>-68109.676970757195</v>
          </cell>
          <cell r="AD214">
            <v>2672.0547245438211</v>
          </cell>
          <cell r="AE214">
            <v>204316.2276743073</v>
          </cell>
          <cell r="AF214">
            <v>-204316.2276743073</v>
          </cell>
          <cell r="AG214">
            <v>82429.772325692698</v>
          </cell>
          <cell r="AH214">
            <v>-286746</v>
          </cell>
          <cell r="AJ214">
            <v>112</v>
          </cell>
        </row>
        <row r="215">
          <cell r="C215">
            <v>43891</v>
          </cell>
          <cell r="D215">
            <v>26056.939595463336</v>
          </cell>
          <cell r="E215">
            <v>39361.024230166571</v>
          </cell>
          <cell r="F215">
            <v>139386.84395835758</v>
          </cell>
          <cell r="G215">
            <v>-100025.81972819092</v>
          </cell>
          <cell r="H215">
            <v>-80094.6490572232</v>
          </cell>
          <cell r="I215">
            <v>-6849.0537660340597</v>
          </cell>
          <cell r="J215">
            <v>66790.564422519994</v>
          </cell>
          <cell r="K215">
            <v>23911.827653519998</v>
          </cell>
          <cell r="L215">
            <v>42878.736769000003</v>
          </cell>
          <cell r="M215">
            <v>35161.527959999999</v>
          </cell>
          <cell r="N215">
            <v>57630.728461387203</v>
          </cell>
          <cell r="O215">
            <v>57573.728461387203</v>
          </cell>
          <cell r="P215">
            <v>44052.478461387203</v>
          </cell>
          <cell r="Q215">
            <v>44052.478461387203</v>
          </cell>
          <cell r="R215">
            <v>13521.25</v>
          </cell>
          <cell r="S215">
            <v>83687.668056850554</v>
          </cell>
          <cell r="T215">
            <v>18066.135014244006</v>
          </cell>
          <cell r="U215">
            <v>22686.527619377503</v>
          </cell>
          <cell r="V215">
            <v>-42577.946630622508</v>
          </cell>
          <cell r="W215">
            <v>65264.474250000007</v>
          </cell>
          <cell r="X215">
            <v>-39608.02922133253</v>
          </cell>
          <cell r="Y215">
            <v>-6025.3333145296228</v>
          </cell>
          <cell r="Z215">
            <v>-33582.69590680291</v>
          </cell>
          <cell r="AA215">
            <v>34987.636616199045</v>
          </cell>
          <cell r="AB215">
            <v>-65252.209374999831</v>
          </cell>
          <cell r="AC215">
            <v>100239.84599119888</v>
          </cell>
          <cell r="AD215">
            <v>-3182.6786271614255</v>
          </cell>
          <cell r="AE215">
            <v>62438.854415445079</v>
          </cell>
          <cell r="AF215">
            <v>-62438.854415445079</v>
          </cell>
          <cell r="AG215">
            <v>-247753.85441544559</v>
          </cell>
          <cell r="AH215">
            <v>185315.00000000052</v>
          </cell>
          <cell r="AJ215">
            <v>113</v>
          </cell>
        </row>
        <row r="216">
          <cell r="C216">
            <v>43983</v>
          </cell>
          <cell r="D216">
            <v>-18007.319654701161</v>
          </cell>
          <cell r="E216">
            <v>3777.6400280020898</v>
          </cell>
          <cell r="F216">
            <v>110026.77968208562</v>
          </cell>
          <cell r="G216">
            <v>-106249.1396540835</v>
          </cell>
          <cell r="H216">
            <v>-89223.6490572232</v>
          </cell>
          <cell r="I216">
            <v>-16463.603566281741</v>
          </cell>
          <cell r="J216">
            <v>67438.689374520007</v>
          </cell>
          <cell r="K216">
            <v>29507.742605520001</v>
          </cell>
          <cell r="L216">
            <v>37930.946769000009</v>
          </cell>
          <cell r="M216">
            <v>42588.861293333328</v>
          </cell>
          <cell r="N216">
            <v>29337.311966547408</v>
          </cell>
          <cell r="O216">
            <v>29280.311966547408</v>
          </cell>
          <cell r="P216">
            <v>16539.061966547408</v>
          </cell>
          <cell r="Q216">
            <v>16539.061966547408</v>
          </cell>
          <cell r="R216">
            <v>12741.25</v>
          </cell>
          <cell r="S216">
            <v>11329.992311846232</v>
          </cell>
          <cell r="T216">
            <v>-376098.54231031385</v>
          </cell>
          <cell r="U216">
            <v>24489.527619377503</v>
          </cell>
          <cell r="V216">
            <v>-36577.946630622508</v>
          </cell>
          <cell r="W216">
            <v>61067.474250000007</v>
          </cell>
          <cell r="X216">
            <v>-41788.822078475387</v>
          </cell>
          <cell r="Y216">
            <v>-4648.0833145296228</v>
          </cell>
          <cell r="Z216">
            <v>-37140.738763945767</v>
          </cell>
          <cell r="AA216">
            <v>-358799.24785121594</v>
          </cell>
          <cell r="AB216">
            <v>-79798.093842414892</v>
          </cell>
          <cell r="AC216">
            <v>-279001.1540088011</v>
          </cell>
          <cell r="AD216">
            <v>4399.1437068515806</v>
          </cell>
          <cell r="AE216">
            <v>391827.6783290116</v>
          </cell>
          <cell r="AF216">
            <v>-391827.6783290116</v>
          </cell>
          <cell r="AG216">
            <v>22654.321670988662</v>
          </cell>
          <cell r="AH216">
            <v>-414482.00000000029</v>
          </cell>
          <cell r="AJ216">
            <v>114</v>
          </cell>
        </row>
        <row r="217">
          <cell r="C217">
            <v>44075</v>
          </cell>
          <cell r="D217">
            <v>89880.716581034823</v>
          </cell>
          <cell r="E217">
            <v>13725.971625738079</v>
          </cell>
          <cell r="F217">
            <v>124175.0624542369</v>
          </cell>
          <cell r="G217">
            <v>-110449.09082849884</v>
          </cell>
          <cell r="H217">
            <v>-90905.049057223194</v>
          </cell>
          <cell r="I217">
            <v>-12739.480736800895</v>
          </cell>
          <cell r="J217">
            <v>167059.79401252</v>
          </cell>
          <cell r="K217">
            <v>128669.75724352001</v>
          </cell>
          <cell r="L217">
            <v>38390.036768999991</v>
          </cell>
          <cell r="M217">
            <v>44045.904128333314</v>
          </cell>
          <cell r="N217">
            <v>58265.120203602397</v>
          </cell>
          <cell r="O217">
            <v>58208.120203602397</v>
          </cell>
          <cell r="P217">
            <v>45466.870203602397</v>
          </cell>
          <cell r="Q217">
            <v>45466.870203602397</v>
          </cell>
          <cell r="R217">
            <v>12741.25</v>
          </cell>
          <cell r="S217">
            <v>148145.8367846373</v>
          </cell>
          <cell r="T217">
            <v>256194.0037093382</v>
          </cell>
          <cell r="U217">
            <v>13212.527619377503</v>
          </cell>
          <cell r="V217">
            <v>-47077.946630622508</v>
          </cell>
          <cell r="W217">
            <v>60290.474250000007</v>
          </cell>
          <cell r="X217">
            <v>-49458.693507046817</v>
          </cell>
          <cell r="Y217">
            <v>-4289.383314529623</v>
          </cell>
          <cell r="Z217">
            <v>-45169.310192517194</v>
          </cell>
          <cell r="AA217">
            <v>292440.16959700751</v>
          </cell>
          <cell r="AB217">
            <v>200.32360580869022</v>
          </cell>
          <cell r="AC217">
            <v>292239.84599119885</v>
          </cell>
          <cell r="AD217">
            <v>4402.6420007015113</v>
          </cell>
          <cell r="AE217">
            <v>-103645.5249239995</v>
          </cell>
          <cell r="AF217">
            <v>103645.5249239995</v>
          </cell>
          <cell r="AG217">
            <v>120840.5249239995</v>
          </cell>
          <cell r="AH217">
            <v>-17195</v>
          </cell>
          <cell r="AJ217">
            <v>115</v>
          </cell>
        </row>
        <row r="218">
          <cell r="C218">
            <v>44166</v>
          </cell>
          <cell r="D218">
            <v>166070.11199401889</v>
          </cell>
          <cell r="E218">
            <v>127769.42645630287</v>
          </cell>
          <cell r="F218">
            <v>244543.9576272479</v>
          </cell>
          <cell r="G218">
            <v>-116774.531170945</v>
          </cell>
          <cell r="H218">
            <v>-60720.847321903871</v>
          </cell>
          <cell r="I218">
            <v>-18858.004925338697</v>
          </cell>
          <cell r="J218">
            <v>99021.532859620027</v>
          </cell>
          <cell r="K218">
            <v>57252.792609620003</v>
          </cell>
          <cell r="L218">
            <v>41768.74025000001</v>
          </cell>
          <cell r="M218">
            <v>16954.291035000009</v>
          </cell>
          <cell r="N218">
            <v>66385.360566013944</v>
          </cell>
          <cell r="O218">
            <v>66328.360566013944</v>
          </cell>
          <cell r="P218">
            <v>50222.136566013956</v>
          </cell>
          <cell r="Q218">
            <v>50222.136566014</v>
          </cell>
          <cell r="R218">
            <v>16106.223999999987</v>
          </cell>
          <cell r="S218">
            <v>232455.47256003285</v>
          </cell>
          <cell r="T218">
            <v>103266.5205819355</v>
          </cell>
          <cell r="U218">
            <v>20752.577619377502</v>
          </cell>
          <cell r="V218">
            <v>-39841.996630622503</v>
          </cell>
          <cell r="W218">
            <v>60594.574250000005</v>
          </cell>
          <cell r="X218">
            <v>-58479.922078475385</v>
          </cell>
          <cell r="Y218">
            <v>-5338.6833145296232</v>
          </cell>
          <cell r="Z218">
            <v>-53141.238763945767</v>
          </cell>
          <cell r="AA218">
            <v>140993.86504103339</v>
          </cell>
          <cell r="AB218">
            <v>-45461.706011113245</v>
          </cell>
          <cell r="AC218">
            <v>186455.57105214664</v>
          </cell>
          <cell r="AD218">
            <v>-4678.8112836098298</v>
          </cell>
          <cell r="AE218">
            <v>124510.14069448767</v>
          </cell>
          <cell r="AF218">
            <v>-124510.14069448767</v>
          </cell>
          <cell r="AG218">
            <v>-24483.140694487724</v>
          </cell>
          <cell r="AH218">
            <v>-100026.99999999994</v>
          </cell>
          <cell r="AJ218">
            <v>116</v>
          </cell>
        </row>
        <row r="219">
          <cell r="C219">
            <v>44256</v>
          </cell>
          <cell r="D219">
            <v>185624.13062904775</v>
          </cell>
          <cell r="E219">
            <v>235532.74924702349</v>
          </cell>
          <cell r="F219">
            <v>319407.79214087955</v>
          </cell>
          <cell r="G219">
            <v>-83875.042893855993</v>
          </cell>
          <cell r="H219">
            <v>-128004.9335063792</v>
          </cell>
          <cell r="I219">
            <v>-15131.260423382028</v>
          </cell>
          <cell r="J219">
            <v>78096.314888403605</v>
          </cell>
          <cell r="K219">
            <v>37674.358005431997</v>
          </cell>
          <cell r="L219">
            <v>40421.956882971601</v>
          </cell>
          <cell r="M219">
            <v>41191.734645487501</v>
          </cell>
          <cell r="N219">
            <v>59953.608163650097</v>
          </cell>
          <cell r="O219">
            <v>59895.411163650097</v>
          </cell>
          <cell r="P219">
            <v>45849.6677936501</v>
          </cell>
          <cell r="Q219">
            <v>45849.6677936501</v>
          </cell>
          <cell r="R219">
            <v>14045.743369999998</v>
          </cell>
          <cell r="S219">
            <v>245577.7387926979</v>
          </cell>
          <cell r="T219">
            <v>-135340.21266242614</v>
          </cell>
          <cell r="U219">
            <v>-19655.302832638448</v>
          </cell>
          <cell r="V219">
            <v>-25152.419337784399</v>
          </cell>
          <cell r="W219">
            <v>5497.1165051459502</v>
          </cell>
          <cell r="X219">
            <v>-110124.38173047896</v>
          </cell>
          <cell r="Y219">
            <v>-3742.5707425061046</v>
          </cell>
          <cell r="Z219">
            <v>-106381.81098797286</v>
          </cell>
          <cell r="AA219">
            <v>-5560.5280993087508</v>
          </cell>
          <cell r="AB219">
            <v>-97737.562313445058</v>
          </cell>
          <cell r="AC219">
            <v>92177.034214136307</v>
          </cell>
          <cell r="AD219">
            <v>-4100.1763576115482</v>
          </cell>
          <cell r="AE219">
            <v>376817.77509751241</v>
          </cell>
          <cell r="AF219">
            <v>-376817.77509751241</v>
          </cell>
          <cell r="AG219">
            <v>-334078.77509751194</v>
          </cell>
          <cell r="AH219">
            <v>-42739.000000000466</v>
          </cell>
          <cell r="AJ219">
            <v>117</v>
          </cell>
        </row>
        <row r="220">
          <cell r="C220">
            <v>44348</v>
          </cell>
          <cell r="D220">
            <v>56036.0506822319</v>
          </cell>
          <cell r="E220">
            <v>95707.269985878491</v>
          </cell>
          <cell r="F220">
            <v>211266.90545485739</v>
          </cell>
          <cell r="G220">
            <v>-115559.63546897894</v>
          </cell>
          <cell r="H220">
            <v>-128086.41226302116</v>
          </cell>
          <cell r="I220">
            <v>-30697.997596558296</v>
          </cell>
          <cell r="J220">
            <v>88415.192959374603</v>
          </cell>
          <cell r="K220">
            <v>46263.911689431996</v>
          </cell>
          <cell r="L220">
            <v>42151.281269942599</v>
          </cell>
          <cell r="M220">
            <v>42948.919389282346</v>
          </cell>
          <cell r="N220">
            <v>50244.779859546114</v>
          </cell>
          <cell r="O220">
            <v>50187.746799546112</v>
          </cell>
          <cell r="P220">
            <v>36839.303429546118</v>
          </cell>
          <cell r="Q220">
            <v>36839.303429546118</v>
          </cell>
          <cell r="R220">
            <v>13348.443369999999</v>
          </cell>
          <cell r="S220">
            <v>106280.83054177789</v>
          </cell>
          <cell r="T220">
            <v>-84300.236890898974</v>
          </cell>
          <cell r="U220">
            <v>-19471.360212063566</v>
          </cell>
          <cell r="V220">
            <v>-24972.409071065587</v>
          </cell>
          <cell r="W220">
            <v>5501.0488590020213</v>
          </cell>
          <cell r="X220">
            <v>-110433.38173047896</v>
          </cell>
          <cell r="Y220">
            <v>-3742.5707425061046</v>
          </cell>
          <cell r="Z220">
            <v>-106690.81098797286</v>
          </cell>
          <cell r="AA220">
            <v>45604.505051643559</v>
          </cell>
          <cell r="AB220">
            <v>-160672.52916249275</v>
          </cell>
          <cell r="AC220">
            <v>206277.03421413631</v>
          </cell>
          <cell r="AD220">
            <v>-4731.8744125480298</v>
          </cell>
          <cell r="AE220">
            <v>185849.19302012891</v>
          </cell>
          <cell r="AF220">
            <v>-185849.19302012891</v>
          </cell>
          <cell r="AG220">
            <v>-61360.193020128849</v>
          </cell>
          <cell r="AH220">
            <v>-124489.00000000006</v>
          </cell>
          <cell r="AJ220">
            <v>118</v>
          </cell>
        </row>
        <row r="221">
          <cell r="C221">
            <v>44440</v>
          </cell>
          <cell r="D221">
            <v>-79435.16961321549</v>
          </cell>
          <cell r="E221">
            <v>-12496.521808486897</v>
          </cell>
          <cell r="F221">
            <v>100430.69498207606</v>
          </cell>
          <cell r="G221">
            <v>-112927.21679056295</v>
          </cell>
          <cell r="H221">
            <v>-122680.25454176324</v>
          </cell>
          <cell r="I221">
            <v>-36132.12005518916</v>
          </cell>
          <cell r="J221">
            <v>55741.606737034701</v>
          </cell>
          <cell r="K221">
            <v>18474.950792431999</v>
          </cell>
          <cell r="L221">
            <v>37266.655944602709</v>
          </cell>
          <cell r="M221">
            <v>38034.408799055527</v>
          </cell>
          <cell r="N221">
            <v>36413.333652630601</v>
          </cell>
          <cell r="O221">
            <v>36353.972712630602</v>
          </cell>
          <cell r="P221">
            <v>22208.929342630599</v>
          </cell>
          <cell r="Q221">
            <v>21113.958952630601</v>
          </cell>
          <cell r="R221">
            <v>14145.043369999998</v>
          </cell>
          <cell r="S221">
            <v>-43021.835960584809</v>
          </cell>
          <cell r="T221">
            <v>33728.624953392777</v>
          </cell>
          <cell r="U221">
            <v>5719.9200636679952</v>
          </cell>
          <cell r="V221">
            <v>-8251.2606517319928</v>
          </cell>
          <cell r="W221">
            <v>13971.180715399987</v>
          </cell>
          <cell r="X221">
            <v>-111311.45925075063</v>
          </cell>
          <cell r="Y221">
            <v>-3899.9287012489094</v>
          </cell>
          <cell r="Z221">
            <v>-107411.53054950172</v>
          </cell>
          <cell r="AA221">
            <v>139320.16414047542</v>
          </cell>
          <cell r="AB221">
            <v>-84156.870073660888</v>
          </cell>
          <cell r="AC221">
            <v>223477.03421413631</v>
          </cell>
          <cell r="AD221">
            <v>-4471.1428001518361</v>
          </cell>
          <cell r="AE221">
            <v>-81221.603714129422</v>
          </cell>
          <cell r="AF221">
            <v>81221.603714129422</v>
          </cell>
          <cell r="AG221">
            <v>5053.603714128898</v>
          </cell>
          <cell r="AH221">
            <v>76168.000000000524</v>
          </cell>
          <cell r="AJ221">
            <v>119</v>
          </cell>
        </row>
        <row r="222">
          <cell r="C222">
            <v>44531</v>
          </cell>
          <cell r="D222">
            <v>-115141.01271424629</v>
          </cell>
          <cell r="E222">
            <v>-97604.722752311965</v>
          </cell>
          <cell r="F222">
            <v>67076.103481914033</v>
          </cell>
          <cell r="G222">
            <v>-164680.82623422594</v>
          </cell>
          <cell r="H222">
            <v>-133248.13371435308</v>
          </cell>
          <cell r="I222">
            <v>-23757.971950220614</v>
          </cell>
          <cell r="J222">
            <v>115711.84375241885</v>
          </cell>
          <cell r="K222">
            <v>43769.647377109621</v>
          </cell>
          <cell r="L222">
            <v>71942.196375309228</v>
          </cell>
          <cell r="M222">
            <v>68442.519983704638</v>
          </cell>
          <cell r="N222">
            <v>90203.731656173157</v>
          </cell>
          <cell r="O222">
            <v>90145.534656173157</v>
          </cell>
          <cell r="P222">
            <v>75501.79128617316</v>
          </cell>
          <cell r="Q222">
            <v>75501.79128617316</v>
          </cell>
          <cell r="R222">
            <v>14643.743369999997</v>
          </cell>
          <cell r="S222">
            <v>-24937.281058073044</v>
          </cell>
          <cell r="T222">
            <v>-235187.19047642767</v>
          </cell>
          <cell r="U222">
            <v>53834.574211034014</v>
          </cell>
          <cell r="V222">
            <v>25573.333290582006</v>
          </cell>
          <cell r="W222">
            <v>28261.240920452005</v>
          </cell>
          <cell r="X222">
            <v>-105043.09142644398</v>
          </cell>
          <cell r="Y222">
            <v>0</v>
          </cell>
          <cell r="Z222">
            <v>-105043.09142644398</v>
          </cell>
          <cell r="AA222">
            <v>-183978.67326101771</v>
          </cell>
          <cell r="AB222">
            <v>-407855.70747515396</v>
          </cell>
          <cell r="AC222">
            <v>223877.03421413628</v>
          </cell>
          <cell r="AD222">
            <v>-4719.9860853543505</v>
          </cell>
          <cell r="AE222">
            <v>205529.92333300016</v>
          </cell>
          <cell r="AF222">
            <v>-205529.92333300016</v>
          </cell>
          <cell r="AG222">
            <v>128431.07666699984</v>
          </cell>
          <cell r="AH222">
            <v>-333961</v>
          </cell>
          <cell r="AJ222">
            <v>120</v>
          </cell>
        </row>
        <row r="223">
          <cell r="C223">
            <v>44621</v>
          </cell>
          <cell r="D223">
            <v>-62823.372440953972</v>
          </cell>
          <cell r="E223">
            <v>68831.305916488636</v>
          </cell>
          <cell r="F223">
            <v>188518.92996581399</v>
          </cell>
          <cell r="G223">
            <v>-119687.62404932542</v>
          </cell>
          <cell r="H223">
            <v>-211593.93263083906</v>
          </cell>
          <cell r="I223">
            <v>-24687.356418334719</v>
          </cell>
          <cell r="J223">
            <v>79939.254273396422</v>
          </cell>
          <cell r="K223">
            <v>32219.719027301919</v>
          </cell>
          <cell r="L223">
            <v>47719.5352460945</v>
          </cell>
          <cell r="M223">
            <v>47654.395704382507</v>
          </cell>
          <cell r="N223">
            <v>21209.485505134442</v>
          </cell>
          <cell r="O223">
            <v>21150.585505134441</v>
          </cell>
          <cell r="P223">
            <v>6828.5522677344397</v>
          </cell>
          <cell r="Q223">
            <v>6204.1532377344392</v>
          </cell>
          <cell r="R223">
            <v>14322.033237399999</v>
          </cell>
          <cell r="S223">
            <v>-41613.886935819639</v>
          </cell>
          <cell r="T223">
            <v>191020.87678502803</v>
          </cell>
          <cell r="U223">
            <v>-103822.38142568758</v>
          </cell>
          <cell r="V223">
            <v>-96240.441385369981</v>
          </cell>
          <cell r="W223">
            <v>-7581.9400403176005</v>
          </cell>
          <cell r="X223">
            <v>-116140.2067589685</v>
          </cell>
          <cell r="Y223">
            <v>-3899.9287012489094</v>
          </cell>
          <cell r="Z223">
            <v>-112240.27805771961</v>
          </cell>
          <cell r="AA223">
            <v>410983.46496968414</v>
          </cell>
          <cell r="AB223">
            <v>-22230.982239172328</v>
          </cell>
          <cell r="AC223">
            <v>433214.44720885647</v>
          </cell>
          <cell r="AD223">
            <v>2488.9679098475026</v>
          </cell>
          <cell r="AE223">
            <v>-230145.79581100002</v>
          </cell>
          <cell r="AF223">
            <v>230145.79581100002</v>
          </cell>
          <cell r="AG223">
            <v>252985.79581100002</v>
          </cell>
          <cell r="AH223">
            <v>-22840</v>
          </cell>
          <cell r="AJ223">
            <v>121</v>
          </cell>
        </row>
        <row r="224">
          <cell r="C224">
            <v>44713</v>
          </cell>
          <cell r="D224">
            <v>-187942.99828216224</v>
          </cell>
          <cell r="E224">
            <v>-68346.899689629441</v>
          </cell>
          <cell r="F224">
            <v>75546.175565437065</v>
          </cell>
          <cell r="G224">
            <v>-143893.07525506656</v>
          </cell>
          <cell r="H224">
            <v>-203140.81547048053</v>
          </cell>
          <cell r="I224">
            <v>-36214.079820296203</v>
          </cell>
          <cell r="J224">
            <v>83544.716877947852</v>
          </cell>
          <cell r="K224">
            <v>31814.172044844934</v>
          </cell>
          <cell r="L224">
            <v>51730.544833102904</v>
          </cell>
          <cell r="M224">
            <v>50432.7537043825</v>
          </cell>
          <cell r="N224">
            <v>112509.35364183782</v>
          </cell>
          <cell r="O224">
            <v>112450.25364183781</v>
          </cell>
          <cell r="P224">
            <v>98049.978263568803</v>
          </cell>
          <cell r="Q224">
            <v>98049.978263568803</v>
          </cell>
          <cell r="R224">
            <v>14400.275378269014</v>
          </cell>
          <cell r="S224">
            <v>-75433.644640324404</v>
          </cell>
          <cell r="T224">
            <v>32258.051498228975</v>
          </cell>
          <cell r="U224">
            <v>17909.405956605733</v>
          </cell>
          <cell r="V224">
            <v>-28863.074074748514</v>
          </cell>
          <cell r="W224">
            <v>46772.480031354244</v>
          </cell>
          <cell r="X224">
            <v>-116101.92231826691</v>
          </cell>
          <cell r="Y224">
            <v>0</v>
          </cell>
          <cell r="Z224">
            <v>-116101.92231826691</v>
          </cell>
          <cell r="AA224">
            <v>130450.56785989017</v>
          </cell>
          <cell r="AB224">
            <v>-73363.879348966293</v>
          </cell>
          <cell r="AC224">
            <v>203814.44720885647</v>
          </cell>
          <cell r="AD224">
            <v>-1816.5025304461597</v>
          </cell>
          <cell r="AE224">
            <v>-109508.19866899974</v>
          </cell>
          <cell r="AF224">
            <v>109508.19866899974</v>
          </cell>
          <cell r="AG224">
            <v>216449.19866900021</v>
          </cell>
          <cell r="AH224">
            <v>-106941.00000000047</v>
          </cell>
          <cell r="AJ224">
            <v>122</v>
          </cell>
        </row>
        <row r="225">
          <cell r="C225">
            <v>44805</v>
          </cell>
          <cell r="D225">
            <v>-473310.18331135996</v>
          </cell>
          <cell r="E225">
            <v>-396410.86422845698</v>
          </cell>
          <cell r="F225">
            <v>-237454.50603304803</v>
          </cell>
          <cell r="G225">
            <v>-158956.35819540898</v>
          </cell>
          <cell r="H225">
            <v>-198654.10195809166</v>
          </cell>
          <cell r="I225">
            <v>-29352.94475278784</v>
          </cell>
          <cell r="J225">
            <v>121754.78287518863</v>
          </cell>
          <cell r="K225">
            <v>69883.452975385109</v>
          </cell>
          <cell r="L225">
            <v>51871.329899803502</v>
          </cell>
          <cell r="M225">
            <v>49780.891003028213</v>
          </cell>
          <cell r="N225">
            <v>55490.523558557812</v>
          </cell>
          <cell r="O225">
            <v>55432.623558557811</v>
          </cell>
          <cell r="P225">
            <v>41620.729509784796</v>
          </cell>
          <cell r="Q225">
            <v>41620.729509784796</v>
          </cell>
          <cell r="R225">
            <v>13811.894048773016</v>
          </cell>
          <cell r="S225">
            <v>-417819.65975280211</v>
          </cell>
          <cell r="T225">
            <v>-375977.046630834</v>
          </cell>
          <cell r="U225">
            <v>12105.40329202572</v>
          </cell>
          <cell r="V225">
            <v>-37093.63337319158</v>
          </cell>
          <cell r="W225">
            <v>49199.036665217296</v>
          </cell>
          <cell r="X225">
            <v>-108148.19657197611</v>
          </cell>
          <cell r="Y225">
            <v>1380.4021784397598</v>
          </cell>
          <cell r="Z225">
            <v>-109528.59875041587</v>
          </cell>
          <cell r="AA225">
            <v>-279934.25335088361</v>
          </cell>
          <cell r="AB225">
            <v>-143128.67506106244</v>
          </cell>
          <cell r="AC225">
            <v>-136805.57828982116</v>
          </cell>
          <cell r="AD225">
            <v>4122.4903179672547</v>
          </cell>
          <cell r="AE225">
            <v>-37720.122804000828</v>
          </cell>
          <cell r="AF225">
            <v>37720.122804000828</v>
          </cell>
          <cell r="AG225">
            <v>151464.1228039999</v>
          </cell>
          <cell r="AH225">
            <v>-113743.99999999907</v>
          </cell>
          <cell r="AJ225">
            <v>123</v>
          </cell>
        </row>
        <row r="226">
          <cell r="C226">
            <v>44896</v>
          </cell>
          <cell r="D226">
            <v>-187733.59367687441</v>
          </cell>
          <cell r="E226">
            <v>-194820.4699272149</v>
          </cell>
          <cell r="F226">
            <v>-30492.030271247262</v>
          </cell>
          <cell r="G226">
            <v>-164328.43965596764</v>
          </cell>
          <cell r="H226">
            <v>-34386.688904062255</v>
          </cell>
          <cell r="I226">
            <v>-41249.630875152929</v>
          </cell>
          <cell r="J226">
            <v>41473.565154402779</v>
          </cell>
          <cell r="K226">
            <v>5256.3923158736252</v>
          </cell>
          <cell r="L226">
            <v>36217.17283852915</v>
          </cell>
          <cell r="M226">
            <v>42749.542405736815</v>
          </cell>
          <cell r="N226">
            <v>71568.234596642462</v>
          </cell>
          <cell r="O226">
            <v>71505.526896642463</v>
          </cell>
          <cell r="P226">
            <v>56751.5966114845</v>
          </cell>
          <cell r="Q226">
            <v>56751.5966114845</v>
          </cell>
          <cell r="R226">
            <v>14753.930285157971</v>
          </cell>
          <cell r="S226">
            <v>-116165.35908023198</v>
          </cell>
          <cell r="T226">
            <v>166820.42471201907</v>
          </cell>
          <cell r="U226">
            <v>-329271.15262442385</v>
          </cell>
          <cell r="V226">
            <v>-212789.70296816988</v>
          </cell>
          <cell r="W226">
            <v>-116481.44965625397</v>
          </cell>
          <cell r="X226">
            <v>298805.02214717912</v>
          </cell>
          <cell r="Y226">
            <v>-13080.188282186487</v>
          </cell>
          <cell r="Z226">
            <v>311885.21042936563</v>
          </cell>
          <cell r="AA226">
            <v>197286.55518926374</v>
          </cell>
          <cell r="AB226">
            <v>45651.128789263719</v>
          </cell>
          <cell r="AC226">
            <v>151635.42640000003</v>
          </cell>
          <cell r="AD226">
            <v>-4321.8871397483163</v>
          </cell>
          <cell r="AE226">
            <v>-287307.67093199957</v>
          </cell>
          <cell r="AF226">
            <v>287307.67093199957</v>
          </cell>
          <cell r="AG226">
            <v>470607.67093200004</v>
          </cell>
          <cell r="AH226">
            <v>-183300.00000000047</v>
          </cell>
          <cell r="AJ226">
            <v>124</v>
          </cell>
        </row>
        <row r="227">
          <cell r="C227">
            <v>44986</v>
          </cell>
          <cell r="D227">
            <v>-115643.30326696555</v>
          </cell>
          <cell r="E227">
            <v>-95834.622852303088</v>
          </cell>
          <cell r="F227">
            <v>21052.820417791372</v>
          </cell>
          <cell r="G227">
            <v>-116887.44327009447</v>
          </cell>
          <cell r="H227">
            <v>-136267.30823186712</v>
          </cell>
          <cell r="I227">
            <v>-30095.057492544613</v>
          </cell>
          <cell r="J227">
            <v>116458.62781720478</v>
          </cell>
          <cell r="K227">
            <v>61985.783512432034</v>
          </cell>
          <cell r="L227">
            <v>54472.844304772734</v>
          </cell>
          <cell r="M227">
            <v>55324.594304772734</v>
          </cell>
          <cell r="N227">
            <v>116017.48755111778</v>
          </cell>
          <cell r="O227">
            <v>115956.34432799279</v>
          </cell>
          <cell r="P227">
            <v>101247.003693183</v>
          </cell>
          <cell r="Q227">
            <v>100622.604663183</v>
          </cell>
          <cell r="R227">
            <v>14709.340634809798</v>
          </cell>
          <cell r="S227">
            <v>374.18428415223025</v>
          </cell>
          <cell r="T227">
            <v>310399.66408996354</v>
          </cell>
          <cell r="U227">
            <v>155241.86537024999</v>
          </cell>
          <cell r="V227">
            <v>160932.34712024999</v>
          </cell>
          <cell r="W227">
            <v>-5690.4817499999954</v>
          </cell>
          <cell r="X227">
            <v>55766.720134171723</v>
          </cell>
          <cell r="Y227">
            <v>-3672.6354991698554</v>
          </cell>
          <cell r="Z227">
            <v>59439.355633341576</v>
          </cell>
          <cell r="AA227">
            <v>99391.078585541865</v>
          </cell>
          <cell r="AB227">
            <v>-73103.759751479607</v>
          </cell>
          <cell r="AC227">
            <v>172494.83833702147</v>
          </cell>
          <cell r="AD227">
            <v>-4295.5003511887044</v>
          </cell>
          <cell r="AE227">
            <v>-314320.98015700001</v>
          </cell>
          <cell r="AF227">
            <v>314320.98015700001</v>
          </cell>
          <cell r="AG227">
            <v>-232405.01984300002</v>
          </cell>
          <cell r="AH227">
            <v>546726</v>
          </cell>
          <cell r="AJ227">
            <v>125</v>
          </cell>
        </row>
        <row r="228">
          <cell r="C228">
            <v>45078</v>
          </cell>
          <cell r="D228">
            <v>-145630.71972128609</v>
          </cell>
          <cell r="E228">
            <v>-127834.21632534591</v>
          </cell>
          <cell r="F228">
            <v>-5598.6908061797731</v>
          </cell>
          <cell r="G228">
            <v>-122235.52551916603</v>
          </cell>
          <cell r="H228">
            <v>-131868.22175615287</v>
          </cell>
          <cell r="I228">
            <v>-50762.753231036586</v>
          </cell>
          <cell r="J228">
            <v>114071.71836021273</v>
          </cell>
          <cell r="K228">
            <v>62371.315754363386</v>
          </cell>
          <cell r="L228">
            <v>51700.402605849347</v>
          </cell>
          <cell r="M228">
            <v>55128.615401112205</v>
          </cell>
          <cell r="N228">
            <v>82479.978596996807</v>
          </cell>
          <cell r="O228">
            <v>82419.027363592424</v>
          </cell>
          <cell r="P228">
            <v>67820.151030356399</v>
          </cell>
          <cell r="Q228">
            <v>67208.979000356398</v>
          </cell>
          <cell r="R228">
            <v>14598.876333236029</v>
          </cell>
          <cell r="S228">
            <v>-63150.74112428911</v>
          </cell>
          <cell r="T228">
            <v>-270963.62992991385</v>
          </cell>
          <cell r="U228">
            <v>140286.82394157909</v>
          </cell>
          <cell r="V228">
            <v>155982.58454757908</v>
          </cell>
          <cell r="W228">
            <v>-15695.760605999996</v>
          </cell>
          <cell r="X228">
            <v>-65887.236819015539</v>
          </cell>
          <cell r="Y228">
            <v>-3895.4924191698556</v>
          </cell>
          <cell r="Z228">
            <v>-61991.744399845673</v>
          </cell>
          <cell r="AA228">
            <v>-345363.21705247741</v>
          </cell>
          <cell r="AB228">
            <v>-9898.2170524774119</v>
          </cell>
          <cell r="AC228">
            <v>-335465</v>
          </cell>
          <cell r="AD228">
            <v>4739.239902375266</v>
          </cell>
          <cell r="AE228">
            <v>212552.12870799989</v>
          </cell>
          <cell r="AF228">
            <v>-212552.12870799989</v>
          </cell>
          <cell r="AG228">
            <v>12338.871291999996</v>
          </cell>
          <cell r="AH228">
            <v>-224890.99999999988</v>
          </cell>
          <cell r="AJ228">
            <v>126</v>
          </cell>
        </row>
        <row r="229">
          <cell r="C229">
            <v>45170</v>
          </cell>
          <cell r="D229">
            <v>-204679.26689925534</v>
          </cell>
          <cell r="E229">
            <v>-184366.02781607234</v>
          </cell>
          <cell r="F229">
            <v>-66733.903143224539</v>
          </cell>
          <cell r="G229">
            <v>-117632.12467284779</v>
          </cell>
          <cell r="H229">
            <v>-136760.70316378665</v>
          </cell>
          <cell r="I229">
            <v>-47035.564861350897</v>
          </cell>
          <cell r="J229">
            <v>116447.46408060376</v>
          </cell>
          <cell r="K229">
            <v>62231.097038372616</v>
          </cell>
          <cell r="L229">
            <v>54216.367042231162</v>
          </cell>
          <cell r="M229">
            <v>55411.208085801249</v>
          </cell>
          <cell r="N229">
            <v>41414.26450801194</v>
          </cell>
          <cell r="O229">
            <v>41351.917619396503</v>
          </cell>
          <cell r="P229">
            <v>26535.948689665602</v>
          </cell>
          <cell r="Q229">
            <v>26535.948689665602</v>
          </cell>
          <cell r="R229">
            <v>14815.968929730898</v>
          </cell>
          <cell r="S229">
            <v>-163265.00239124359</v>
          </cell>
          <cell r="T229">
            <v>-189516.11976246093</v>
          </cell>
          <cell r="U229">
            <v>108132.52583865391</v>
          </cell>
          <cell r="V229">
            <v>110693.2633666539</v>
          </cell>
          <cell r="W229">
            <v>-2560.7375279999942</v>
          </cell>
          <cell r="X229">
            <v>-58813.760547592901</v>
          </cell>
          <cell r="Y229">
            <v>-3895.4924191698556</v>
          </cell>
          <cell r="Z229">
            <v>-54918.268128423049</v>
          </cell>
          <cell r="AA229">
            <v>-238834.88505352195</v>
          </cell>
          <cell r="AB229">
            <v>-106580.88505352195</v>
          </cell>
          <cell r="AC229">
            <v>-132254</v>
          </cell>
          <cell r="AD229">
            <v>4228.9446647831937</v>
          </cell>
          <cell r="AE229">
            <v>30480.062036000483</v>
          </cell>
          <cell r="AF229">
            <v>-30480.062036000483</v>
          </cell>
          <cell r="AG229">
            <v>-26295.062035999901</v>
          </cell>
          <cell r="AH229">
            <v>-4185.0000000005821</v>
          </cell>
          <cell r="AJ229">
            <v>127</v>
          </cell>
        </row>
        <row r="230">
          <cell r="C230">
            <v>45261</v>
          </cell>
          <cell r="D230">
            <v>-233109.20377933141</v>
          </cell>
          <cell r="E230">
            <v>-212485.05347962514</v>
          </cell>
          <cell r="F230">
            <v>-66506.591703069629</v>
          </cell>
          <cell r="G230">
            <v>-145978.46177655563</v>
          </cell>
          <cell r="H230">
            <v>-139516.3804265043</v>
          </cell>
          <cell r="I230">
            <v>-36415.539932468782</v>
          </cell>
          <cell r="J230">
            <v>118892.23012679783</v>
          </cell>
          <cell r="K230">
            <v>61390.466860560111</v>
          </cell>
          <cell r="L230">
            <v>57501.763266237715</v>
          </cell>
          <cell r="M230">
            <v>55433.959427404734</v>
          </cell>
          <cell r="N230">
            <v>38124.943035723372</v>
          </cell>
          <cell r="O230">
            <v>38064.811488368199</v>
          </cell>
          <cell r="P230">
            <v>23351.63484690573</v>
          </cell>
          <cell r="Q230">
            <v>23351.63484690573</v>
          </cell>
          <cell r="R230">
            <v>14713.176641462464</v>
          </cell>
          <cell r="S230">
            <v>-194984.260743608</v>
          </cell>
          <cell r="T230">
            <v>83702.722871827194</v>
          </cell>
          <cell r="U230">
            <v>142717.80778578582</v>
          </cell>
          <cell r="V230">
            <v>83902.860669785834</v>
          </cell>
          <cell r="W230">
            <v>58814.947115999988</v>
          </cell>
          <cell r="X230">
            <v>-189023.91447311663</v>
          </cell>
          <cell r="Y230">
            <v>-3143.7759872893967</v>
          </cell>
          <cell r="Z230">
            <v>-185880.13848582725</v>
          </cell>
          <cell r="AA230">
            <v>130008.82955915807</v>
          </cell>
          <cell r="AB230">
            <v>64353.829559158068</v>
          </cell>
          <cell r="AC230">
            <v>65655</v>
          </cell>
          <cell r="AD230">
            <v>4189.3072004349669</v>
          </cell>
          <cell r="AE230">
            <v>-274497.67641500023</v>
          </cell>
          <cell r="AF230">
            <v>274497.67641500023</v>
          </cell>
          <cell r="AG230">
            <v>-5208.3235850002384</v>
          </cell>
          <cell r="AH230">
            <v>279706.00000000047</v>
          </cell>
          <cell r="AJ230">
            <v>128</v>
          </cell>
        </row>
        <row r="231">
          <cell r="C231">
            <v>45352</v>
          </cell>
          <cell r="D231">
            <v>-83573.433274926851</v>
          </cell>
          <cell r="E231">
            <v>-66838.227085061837</v>
          </cell>
          <cell r="F231">
            <v>62888.421514938236</v>
          </cell>
          <cell r="G231">
            <v>-129726.6486</v>
          </cell>
          <cell r="H231">
            <v>-130477.19622521772</v>
          </cell>
          <cell r="I231">
            <v>-40399.367403461802</v>
          </cell>
          <cell r="J231">
            <v>113741.99003535278</v>
          </cell>
          <cell r="K231">
            <v>58392.611204360124</v>
          </cell>
          <cell r="L231">
            <v>55349.378830992646</v>
          </cell>
          <cell r="M231">
            <v>48390.433830992166</v>
          </cell>
          <cell r="N231">
            <v>56744.606091391921</v>
          </cell>
          <cell r="O231">
            <v>56681.934287688797</v>
          </cell>
          <cell r="P231">
            <v>41678.406840182804</v>
          </cell>
          <cell r="Q231">
            <v>41678.406840182804</v>
          </cell>
          <cell r="R231">
            <v>15003.527447505994</v>
          </cell>
          <cell r="S231">
            <v>-26828.827183534857</v>
          </cell>
          <cell r="T231">
            <v>-269352.52611566341</v>
          </cell>
          <cell r="U231">
            <v>-56266.338544576225</v>
          </cell>
          <cell r="V231">
            <v>-4126.1673221550009</v>
          </cell>
          <cell r="W231">
            <v>-52140.171222421246</v>
          </cell>
          <cell r="X231">
            <v>-89798.548429923365</v>
          </cell>
          <cell r="Y231">
            <v>0</v>
          </cell>
          <cell r="Z231">
            <v>-89798.548429923365</v>
          </cell>
          <cell r="AA231">
            <v>-123287.63914116379</v>
          </cell>
          <cell r="AB231">
            <v>-28287.639141163789</v>
          </cell>
          <cell r="AC231">
            <v>-95000</v>
          </cell>
          <cell r="AD231">
            <v>2498.790906871669</v>
          </cell>
          <cell r="AE231">
            <v>245022.48983899993</v>
          </cell>
          <cell r="AF231">
            <v>-245022.48983899993</v>
          </cell>
          <cell r="AG231">
            <v>-24473.489838999929</v>
          </cell>
          <cell r="AH231">
            <v>-220549</v>
          </cell>
          <cell r="AJ231">
            <v>129</v>
          </cell>
        </row>
        <row r="232">
          <cell r="C232">
            <v>45444</v>
          </cell>
          <cell r="D232">
            <v>-96182.318919992773</v>
          </cell>
          <cell r="E232">
            <v>-71139.587327121175</v>
          </cell>
          <cell r="F232">
            <v>50358.231972878915</v>
          </cell>
          <cell r="G232">
            <v>-121497.81930000002</v>
          </cell>
          <cell r="H232">
            <v>-141009.62096953389</v>
          </cell>
          <cell r="I232">
            <v>-69066.114638738189</v>
          </cell>
          <cell r="J232">
            <v>115966.88937666221</v>
          </cell>
          <cell r="K232">
            <v>57453.019957862569</v>
          </cell>
          <cell r="L232">
            <v>58513.86941879963</v>
          </cell>
          <cell r="M232">
            <v>53872.491636717459</v>
          </cell>
          <cell r="N232">
            <v>65794.669588187971</v>
          </cell>
          <cell r="O232">
            <v>65738.26496485516</v>
          </cell>
          <cell r="P232">
            <v>52844.699000000001</v>
          </cell>
          <cell r="Q232">
            <v>52844.699000000001</v>
          </cell>
          <cell r="R232">
            <v>12893.565964855155</v>
          </cell>
          <cell r="S232">
            <v>-30387.649331804831</v>
          </cell>
          <cell r="T232">
            <v>-258814.98801387861</v>
          </cell>
          <cell r="U232">
            <v>-71814.451294576254</v>
          </cell>
          <cell r="V232">
            <v>-14665.280072155005</v>
          </cell>
          <cell r="W232">
            <v>-57149.171222421246</v>
          </cell>
          <cell r="X232">
            <v>-86703.295050935092</v>
          </cell>
          <cell r="Y232">
            <v>0</v>
          </cell>
          <cell r="Z232">
            <v>-86703.295050935092</v>
          </cell>
          <cell r="AA232">
            <v>-100297.24166836726</v>
          </cell>
          <cell r="AB232">
            <v>259749.16094965022</v>
          </cell>
          <cell r="AC232">
            <v>-360046.40261801751</v>
          </cell>
          <cell r="AD232">
            <v>3698.4834119258448</v>
          </cell>
          <cell r="AE232">
            <v>232125.8220939996</v>
          </cell>
          <cell r="AF232">
            <v>-232125.8220939996</v>
          </cell>
          <cell r="AG232">
            <v>-262235.82209400006</v>
          </cell>
          <cell r="AH232">
            <v>30110.000000000466</v>
          </cell>
          <cell r="AJ232">
            <v>130</v>
          </cell>
        </row>
        <row r="233">
          <cell r="C233">
            <v>45536</v>
          </cell>
          <cell r="D233">
            <v>-149411.55622247257</v>
          </cell>
          <cell r="E233">
            <v>-125273.97554643976</v>
          </cell>
          <cell r="F233">
            <v>3580.5649916707771</v>
          </cell>
          <cell r="G233">
            <v>-128854.54053811061</v>
          </cell>
          <cell r="H233">
            <v>-142338.35870500279</v>
          </cell>
          <cell r="I233">
            <v>-32713.772323352594</v>
          </cell>
          <cell r="J233">
            <v>118200.7780289699</v>
          </cell>
          <cell r="K233">
            <v>57072.815510392931</v>
          </cell>
          <cell r="L233">
            <v>61127.962518576969</v>
          </cell>
          <cell r="M233">
            <v>57585.245602560302</v>
          </cell>
          <cell r="N233">
            <v>50577.934369637704</v>
          </cell>
          <cell r="O233">
            <v>50516.51600200864</v>
          </cell>
          <cell r="P233">
            <v>36658.026874513096</v>
          </cell>
          <cell r="Q233">
            <v>36658.026874513096</v>
          </cell>
          <cell r="R233">
            <v>13858.489127495539</v>
          </cell>
          <cell r="S233">
            <v>-98833.621852834709</v>
          </cell>
          <cell r="T233">
            <v>193073.31576936238</v>
          </cell>
          <cell r="U233">
            <v>-24056.51599457625</v>
          </cell>
          <cell r="V233">
            <v>20981.655227844993</v>
          </cell>
          <cell r="W233">
            <v>-45038.171222421246</v>
          </cell>
          <cell r="X233">
            <v>-88077.641920461334</v>
          </cell>
          <cell r="Y233">
            <v>0</v>
          </cell>
          <cell r="Z233">
            <v>-88077.641920461334</v>
          </cell>
          <cell r="AA233">
            <v>305207.47368439997</v>
          </cell>
          <cell r="AB233">
            <v>-93810.048315600026</v>
          </cell>
          <cell r="AC233">
            <v>399017.522</v>
          </cell>
          <cell r="AD233">
            <v>-2635.7477948023006</v>
          </cell>
          <cell r="AE233">
            <v>-294542.68541699968</v>
          </cell>
          <cell r="AF233">
            <v>294542.68541699968</v>
          </cell>
          <cell r="AG233">
            <v>230066.68541700015</v>
          </cell>
          <cell r="AH233">
            <v>64475.999999999534</v>
          </cell>
          <cell r="AJ233">
            <v>131</v>
          </cell>
        </row>
        <row r="234">
          <cell r="C234">
            <v>45627</v>
          </cell>
          <cell r="D234">
            <v>-90261.124768462731</v>
          </cell>
          <cell r="E234">
            <v>-76297.660135766491</v>
          </cell>
          <cell r="F234">
            <v>54105.393812733353</v>
          </cell>
          <cell r="G234">
            <v>-130403.05394850008</v>
          </cell>
          <cell r="H234">
            <v>-147413.85726497567</v>
          </cell>
          <cell r="I234">
            <v>-59929.701799621806</v>
          </cell>
          <cell r="J234">
            <v>133450.39263227928</v>
          </cell>
          <cell r="K234">
            <v>57846.019681824873</v>
          </cell>
          <cell r="L234">
            <v>75604.372950454417</v>
          </cell>
          <cell r="M234">
            <v>69516.105665393785</v>
          </cell>
          <cell r="N234">
            <v>65633.928670314781</v>
          </cell>
          <cell r="O234">
            <v>65563.736250167276</v>
          </cell>
          <cell r="P234">
            <v>47305.209000000003</v>
          </cell>
          <cell r="Q234">
            <v>47305.209000000003</v>
          </cell>
          <cell r="R234">
            <v>18258.527250167288</v>
          </cell>
          <cell r="S234">
            <v>-24627.196098147891</v>
          </cell>
          <cell r="T234">
            <v>-294645.39321706444</v>
          </cell>
          <cell r="U234">
            <v>7071.9516554237052</v>
          </cell>
          <cell r="V234">
            <v>41305.122877844973</v>
          </cell>
          <cell r="W234">
            <v>-34233.171222421253</v>
          </cell>
          <cell r="X234">
            <v>-88641.506630238218</v>
          </cell>
          <cell r="Y234">
            <v>0</v>
          </cell>
          <cell r="Z234">
            <v>-88641.506630238218</v>
          </cell>
          <cell r="AA234">
            <v>-213075.83824224991</v>
          </cell>
          <cell r="AB234">
            <v>-57943.36024224991</v>
          </cell>
          <cell r="AC234">
            <v>-155132.478</v>
          </cell>
          <cell r="AD234">
            <v>-3695.4219209171133</v>
          </cell>
          <cell r="AE234">
            <v>266322.77519799949</v>
          </cell>
          <cell r="AF234">
            <v>-266322.77519799949</v>
          </cell>
          <cell r="AG234">
            <v>-256424.77519799996</v>
          </cell>
          <cell r="AH234">
            <v>-9897.9999999995343</v>
          </cell>
          <cell r="AJ234">
            <v>132</v>
          </cell>
        </row>
        <row r="235">
          <cell r="C235">
            <v>45717</v>
          </cell>
          <cell r="D235">
            <v>254242.57499606488</v>
          </cell>
          <cell r="E235">
            <v>357115.42817181977</v>
          </cell>
          <cell r="F235">
            <v>490546.3361705998</v>
          </cell>
          <cell r="G235">
            <v>-133430.9079987802</v>
          </cell>
          <cell r="H235">
            <v>-211563.38677907633</v>
          </cell>
          <cell r="I235">
            <v>-40399.367403461794</v>
          </cell>
          <cell r="J235">
            <v>108690.53360332162</v>
          </cell>
          <cell r="K235">
            <v>48173.918975146407</v>
          </cell>
          <cell r="L235">
            <v>60516.614628175201</v>
          </cell>
          <cell r="M235">
            <v>58626.045691300213</v>
          </cell>
          <cell r="N235">
            <v>48857.012149937822</v>
          </cell>
          <cell r="O235">
            <v>48790.37322106029</v>
          </cell>
          <cell r="P235">
            <v>33792.847184533297</v>
          </cell>
          <cell r="Q235">
            <v>33792.847184533297</v>
          </cell>
          <cell r="R235">
            <v>14997.526036526991</v>
          </cell>
          <cell r="S235">
            <v>303099.5871460028</v>
          </cell>
          <cell r="T235">
            <v>28873.703730897279</v>
          </cell>
          <cell r="U235">
            <v>68425.526567329944</v>
          </cell>
          <cell r="V235">
            <v>-5136.5927919032829</v>
          </cell>
          <cell r="W235">
            <v>73562.119359233213</v>
          </cell>
          <cell r="X235">
            <v>-72467.344836432676</v>
          </cell>
          <cell r="Y235">
            <v>-4141.5514426566824</v>
          </cell>
          <cell r="Z235">
            <v>-68325.793393775995</v>
          </cell>
          <cell r="AA235">
            <v>32915.521999999997</v>
          </cell>
          <cell r="AB235">
            <v>-91102</v>
          </cell>
          <cell r="AC235">
            <v>124017.522</v>
          </cell>
          <cell r="AD235">
            <v>-3610.3743611054961</v>
          </cell>
          <cell r="AE235">
            <v>270615.50905400008</v>
          </cell>
          <cell r="AF235">
            <v>-270615.50905400008</v>
          </cell>
          <cell r="AG235">
            <v>-302128.50905400008</v>
          </cell>
          <cell r="AH235">
            <v>31513</v>
          </cell>
          <cell r="AJ235">
            <v>133</v>
          </cell>
        </row>
        <row r="236">
          <cell r="C236">
            <v>45809</v>
          </cell>
          <cell r="D236">
            <v>351971.30106347683</v>
          </cell>
          <cell r="E236">
            <v>464877.7454903333</v>
          </cell>
          <cell r="F236">
            <v>602086.44437215128</v>
          </cell>
          <cell r="G236">
            <v>-137208.69888181792</v>
          </cell>
          <cell r="H236">
            <v>-219811.20166712638</v>
          </cell>
          <cell r="I236">
            <v>-84455.213560821008</v>
          </cell>
          <cell r="J236">
            <v>106904.75724027012</v>
          </cell>
          <cell r="K236">
            <v>50686.944151772703</v>
          </cell>
          <cell r="L236">
            <v>56217.813088497402</v>
          </cell>
          <cell r="M236">
            <v>56335.644871888187</v>
          </cell>
          <cell r="N236">
            <v>56405.93214771877</v>
          </cell>
          <cell r="O236">
            <v>56336.573262560523</v>
          </cell>
          <cell r="P236">
            <v>40966.048000000003</v>
          </cell>
          <cell r="Q236">
            <v>40966.048000000003</v>
          </cell>
          <cell r="R236">
            <v>15370.525262560521</v>
          </cell>
          <cell r="S236">
            <v>408377.23321119556</v>
          </cell>
          <cell r="T236">
            <v>315205.07954873797</v>
          </cell>
          <cell r="U236">
            <v>59098.359749452648</v>
          </cell>
          <cell r="V236">
            <v>-6336.989451966122</v>
          </cell>
          <cell r="W236">
            <v>65435.349201418772</v>
          </cell>
          <cell r="X236">
            <v>-73700.198169794457</v>
          </cell>
          <cell r="Y236">
            <v>-3816.7238785267464</v>
          </cell>
          <cell r="Z236">
            <v>-69883.474291267717</v>
          </cell>
          <cell r="AA236">
            <v>329806.9179690798</v>
          </cell>
          <cell r="AB236">
            <v>2900.3959690798074</v>
          </cell>
          <cell r="AC236">
            <v>326906.522</v>
          </cell>
          <cell r="AD236">
            <v>-3789.463027457241</v>
          </cell>
          <cell r="AE236">
            <v>89382.690635000268</v>
          </cell>
          <cell r="AF236">
            <v>-89382.690635000268</v>
          </cell>
          <cell r="AG236">
            <v>-135546.6906349998</v>
          </cell>
          <cell r="AH236">
            <v>46163.999999999534</v>
          </cell>
          <cell r="AJ236">
            <v>134</v>
          </cell>
        </row>
        <row r="237">
          <cell r="C237">
            <v>45901</v>
          </cell>
          <cell r="D237">
            <v>202697.74019662873</v>
          </cell>
          <cell r="E237">
            <v>306328.97505657794</v>
          </cell>
          <cell r="F237">
            <v>441550.96456951438</v>
          </cell>
          <cell r="G237">
            <v>-135221.98951293662</v>
          </cell>
          <cell r="H237">
            <v>-213147.2103293323</v>
          </cell>
          <cell r="I237">
            <v>-54603.916279102981</v>
          </cell>
          <cell r="J237">
            <v>109515.97546938309</v>
          </cell>
          <cell r="K237">
            <v>51001.530228130308</v>
          </cell>
          <cell r="L237">
            <v>58514.445241252775</v>
          </cell>
          <cell r="M237">
            <v>60815.815480507117</v>
          </cell>
          <cell r="N237">
            <v>39040.870415748905</v>
          </cell>
          <cell r="O237">
            <v>38974.231486871373</v>
          </cell>
          <cell r="P237">
            <v>24212.1359161691</v>
          </cell>
          <cell r="Q237">
            <v>24212.1359161691</v>
          </cell>
          <cell r="R237">
            <v>14762.095570702277</v>
          </cell>
          <cell r="S237">
            <v>241738.61061237776</v>
          </cell>
          <cell r="T237">
            <v>212727.42767262732</v>
          </cell>
          <cell r="U237">
            <v>26322.156864123404</v>
          </cell>
          <cell r="V237">
            <v>-5795.9624951098131</v>
          </cell>
          <cell r="W237">
            <v>32118.11935923322</v>
          </cell>
          <cell r="X237">
            <v>-72129.679423276</v>
          </cell>
          <cell r="Y237">
            <v>-4080.6462743823186</v>
          </cell>
          <cell r="Z237">
            <v>-68049.033148893679</v>
          </cell>
          <cell r="AA237">
            <v>258534.95023177995</v>
          </cell>
          <cell r="AB237">
            <v>-22982.571768220048</v>
          </cell>
          <cell r="AC237">
            <v>281517.522</v>
          </cell>
          <cell r="AD237">
            <v>-4538.5762357504573</v>
          </cell>
          <cell r="AE237">
            <v>24472.606704000063</v>
          </cell>
          <cell r="AF237">
            <v>-24472.606704000063</v>
          </cell>
          <cell r="AG237">
            <v>47687.393296000053</v>
          </cell>
          <cell r="AH237">
            <v>-72160.000000000116</v>
          </cell>
          <cell r="AJ237">
            <v>135</v>
          </cell>
        </row>
        <row r="238">
          <cell r="C238">
            <v>45992</v>
          </cell>
          <cell r="D238">
            <v>786377.8409463116</v>
          </cell>
          <cell r="E238">
            <v>897093.74339536158</v>
          </cell>
          <cell r="F238">
            <v>1038351.8032084231</v>
          </cell>
          <cell r="G238">
            <v>-141258.05981306173</v>
          </cell>
          <cell r="H238">
            <v>-212915.99941433483</v>
          </cell>
          <cell r="I238">
            <v>-41409.116177297503</v>
          </cell>
          <cell r="J238">
            <v>102200.09696528487</v>
          </cell>
          <cell r="K238">
            <v>47463.293725911615</v>
          </cell>
          <cell r="L238">
            <v>54736.803239373257</v>
          </cell>
          <cell r="M238">
            <v>55395.817653603066</v>
          </cell>
          <cell r="N238">
            <v>88545.21093701561</v>
          </cell>
          <cell r="O238">
            <v>88475.852051857364</v>
          </cell>
          <cell r="P238">
            <v>72391.606935822696</v>
          </cell>
          <cell r="Q238">
            <v>72391.606935822696</v>
          </cell>
          <cell r="R238">
            <v>16084.245116034665</v>
          </cell>
          <cell r="S238">
            <v>874923.05188332731</v>
          </cell>
          <cell r="T238">
            <v>230068.34878617153</v>
          </cell>
          <cell r="U238">
            <v>30555.030042313745</v>
          </cell>
          <cell r="V238">
            <v>-3689.8594747339157</v>
          </cell>
          <cell r="W238">
            <v>34244.889517047661</v>
          </cell>
          <cell r="X238">
            <v>-71634.747021961855</v>
          </cell>
          <cell r="Y238">
            <v>-4202.4566109310445</v>
          </cell>
          <cell r="Z238">
            <v>-67432.290411030801</v>
          </cell>
          <cell r="AA238">
            <v>271148.06576581963</v>
          </cell>
          <cell r="AB238">
            <v>-86758.456234180368</v>
          </cell>
          <cell r="AC238">
            <v>357906.522</v>
          </cell>
          <cell r="AD238">
            <v>-4132.0873131549452</v>
          </cell>
          <cell r="AE238">
            <v>640722.61578400084</v>
          </cell>
          <cell r="AF238">
            <v>-640722.61578400084</v>
          </cell>
          <cell r="AG238">
            <v>-462387.61578400043</v>
          </cell>
          <cell r="AH238">
            <v>-178335.00000000035</v>
          </cell>
          <cell r="AJ238">
            <v>136</v>
          </cell>
        </row>
        <row r="239">
          <cell r="C239">
            <v>46082</v>
          </cell>
          <cell r="AE239"/>
          <cell r="AF239"/>
          <cell r="AJ239"/>
        </row>
        <row r="240">
          <cell r="C240">
            <v>46174</v>
          </cell>
          <cell r="D240"/>
          <cell r="E240"/>
          <cell r="F240"/>
          <cell r="G240"/>
          <cell r="H240"/>
          <cell r="AE240"/>
          <cell r="AF240"/>
          <cell r="AJ240"/>
        </row>
        <row r="241">
          <cell r="C241">
            <v>46266</v>
          </cell>
          <cell r="D241"/>
          <cell r="E241"/>
          <cell r="F241"/>
          <cell r="G241"/>
          <cell r="H241"/>
          <cell r="AE241"/>
          <cell r="AF241"/>
          <cell r="AJ241"/>
        </row>
        <row r="242">
          <cell r="C242">
            <v>46357</v>
          </cell>
          <cell r="D242"/>
          <cell r="E242"/>
          <cell r="F242"/>
          <cell r="G242"/>
          <cell r="H242"/>
          <cell r="AE242"/>
          <cell r="AF242"/>
          <cell r="AJ242"/>
        </row>
        <row r="243">
          <cell r="C243">
            <v>46447</v>
          </cell>
          <cell r="D243"/>
          <cell r="E243"/>
          <cell r="F243"/>
          <cell r="G243"/>
          <cell r="H243"/>
          <cell r="AJ243"/>
        </row>
        <row r="244">
          <cell r="C244">
            <v>46539</v>
          </cell>
          <cell r="D244"/>
          <cell r="E244"/>
          <cell r="F244"/>
          <cell r="G244"/>
          <cell r="H244"/>
          <cell r="AJ244"/>
        </row>
        <row r="245">
          <cell r="C245">
            <v>46631</v>
          </cell>
          <cell r="D245"/>
          <cell r="E245"/>
          <cell r="F245"/>
          <cell r="G245"/>
          <cell r="H245"/>
          <cell r="AJ245"/>
        </row>
        <row r="246">
          <cell r="C246">
            <v>46722</v>
          </cell>
          <cell r="D246"/>
          <cell r="E246"/>
          <cell r="F246"/>
          <cell r="G246"/>
          <cell r="H246"/>
          <cell r="AJ246"/>
        </row>
        <row r="247">
          <cell r="C247">
            <v>46813</v>
          </cell>
          <cell r="D247"/>
          <cell r="E247"/>
          <cell r="F247"/>
          <cell r="G247"/>
          <cell r="H247"/>
          <cell r="AJ247"/>
        </row>
        <row r="248">
          <cell r="C248">
            <v>46905</v>
          </cell>
          <cell r="D248"/>
          <cell r="E248"/>
          <cell r="F248"/>
          <cell r="G248"/>
          <cell r="H248"/>
          <cell r="AJ248"/>
        </row>
        <row r="249">
          <cell r="C249">
            <v>46997</v>
          </cell>
          <cell r="D249"/>
          <cell r="E249"/>
          <cell r="F249"/>
          <cell r="G249"/>
          <cell r="H249"/>
          <cell r="AJ249"/>
        </row>
        <row r="250">
          <cell r="C250">
            <v>47088</v>
          </cell>
          <cell r="D250"/>
          <cell r="E250"/>
          <cell r="F250"/>
          <cell r="G250"/>
          <cell r="H250"/>
          <cell r="AJ250"/>
        </row>
        <row r="251">
          <cell r="C251">
            <v>47178</v>
          </cell>
          <cell r="AJ251"/>
        </row>
        <row r="252">
          <cell r="C252">
            <v>47270</v>
          </cell>
          <cell r="AJ252"/>
        </row>
        <row r="253">
          <cell r="C253">
            <v>47362</v>
          </cell>
          <cell r="AJ253"/>
        </row>
        <row r="254">
          <cell r="C254">
            <v>47453</v>
          </cell>
          <cell r="AJ254"/>
        </row>
        <row r="255">
          <cell r="C255">
            <v>47543</v>
          </cell>
          <cell r="AJ255"/>
        </row>
        <row r="256">
          <cell r="C256">
            <v>47635</v>
          </cell>
          <cell r="AJ256"/>
        </row>
        <row r="257">
          <cell r="C257">
            <v>47727</v>
          </cell>
          <cell r="AJ257"/>
        </row>
        <row r="258">
          <cell r="C258">
            <v>47818</v>
          </cell>
          <cell r="AJ258"/>
        </row>
        <row r="259">
          <cell r="C259">
            <v>47908</v>
          </cell>
          <cell r="AJ259"/>
        </row>
        <row r="260">
          <cell r="C260">
            <v>48000</v>
          </cell>
          <cell r="AJ260"/>
        </row>
        <row r="261">
          <cell r="C261">
            <v>48092</v>
          </cell>
          <cell r="AJ261"/>
        </row>
        <row r="262">
          <cell r="C262">
            <v>48183</v>
          </cell>
          <cell r="AJ262"/>
        </row>
        <row r="263">
          <cell r="C263">
            <v>48274</v>
          </cell>
          <cell r="AJ263"/>
        </row>
        <row r="264">
          <cell r="C264">
            <v>48366</v>
          </cell>
          <cell r="AJ264"/>
        </row>
        <row r="265">
          <cell r="C265">
            <v>48458</v>
          </cell>
          <cell r="AJ265"/>
        </row>
        <row r="266">
          <cell r="C266">
            <v>48549</v>
          </cell>
          <cell r="AJ266"/>
        </row>
        <row r="267">
          <cell r="C267">
            <v>48639</v>
          </cell>
          <cell r="AJ267"/>
        </row>
        <row r="268">
          <cell r="C268">
            <v>48731</v>
          </cell>
          <cell r="AJ268"/>
        </row>
        <row r="269">
          <cell r="C269">
            <v>48823</v>
          </cell>
          <cell r="AJ269"/>
        </row>
        <row r="270">
          <cell r="C270">
            <v>48914</v>
          </cell>
          <cell r="AJ270"/>
        </row>
        <row r="271">
          <cell r="C271">
            <v>49004</v>
          </cell>
          <cell r="AJ271"/>
        </row>
        <row r="272">
          <cell r="C272">
            <v>49096</v>
          </cell>
          <cell r="AJ272"/>
        </row>
        <row r="273">
          <cell r="C273">
            <v>49188</v>
          </cell>
          <cell r="AJ273"/>
        </row>
        <row r="274">
          <cell r="C274">
            <v>49279</v>
          </cell>
          <cell r="AJ274"/>
        </row>
        <row r="275">
          <cell r="C275">
            <v>49369</v>
          </cell>
          <cell r="AJ275"/>
        </row>
        <row r="276">
          <cell r="C276">
            <v>49461</v>
          </cell>
          <cell r="AJ276"/>
        </row>
        <row r="277">
          <cell r="C277">
            <v>49553</v>
          </cell>
          <cell r="AJ277"/>
        </row>
        <row r="278">
          <cell r="C278">
            <v>49644</v>
          </cell>
          <cell r="AJ278"/>
        </row>
        <row r="279">
          <cell r="C279">
            <v>49735</v>
          </cell>
          <cell r="AJ279"/>
        </row>
        <row r="280">
          <cell r="C280">
            <v>49827</v>
          </cell>
          <cell r="AJ280"/>
        </row>
        <row r="281">
          <cell r="C281">
            <v>49919</v>
          </cell>
          <cell r="AJ281"/>
        </row>
        <row r="282">
          <cell r="C282">
            <v>50010</v>
          </cell>
          <cell r="AJ282"/>
        </row>
        <row r="283">
          <cell r="C283">
            <v>50100</v>
          </cell>
          <cell r="AJ283"/>
        </row>
        <row r="284">
          <cell r="C284">
            <v>50192</v>
          </cell>
          <cell r="AJ284"/>
        </row>
        <row r="285">
          <cell r="C285">
            <v>50284</v>
          </cell>
          <cell r="AJ285"/>
        </row>
        <row r="286">
          <cell r="C286">
            <v>50375</v>
          </cell>
          <cell r="AJ286"/>
        </row>
        <row r="287">
          <cell r="C287">
            <v>50465</v>
          </cell>
          <cell r="AJ287"/>
        </row>
        <row r="288">
          <cell r="C288">
            <v>50557</v>
          </cell>
          <cell r="AJ288"/>
        </row>
        <row r="289">
          <cell r="C289">
            <v>50649</v>
          </cell>
          <cell r="AJ289"/>
        </row>
        <row r="290">
          <cell r="C290">
            <v>50740</v>
          </cell>
          <cell r="AJ290"/>
        </row>
        <row r="291">
          <cell r="C291">
            <v>50830</v>
          </cell>
          <cell r="AJ291"/>
        </row>
        <row r="292">
          <cell r="C292">
            <v>50922</v>
          </cell>
          <cell r="AJ292"/>
        </row>
        <row r="293">
          <cell r="C293">
            <v>51014</v>
          </cell>
          <cell r="AJ293"/>
        </row>
        <row r="294">
          <cell r="C294">
            <v>51105</v>
          </cell>
          <cell r="AJ294"/>
        </row>
        <row r="295">
          <cell r="C295">
            <v>51196</v>
          </cell>
          <cell r="AJ295"/>
        </row>
        <row r="296">
          <cell r="C296">
            <v>51288</v>
          </cell>
          <cell r="AJ296"/>
        </row>
        <row r="297">
          <cell r="C297">
            <v>51380</v>
          </cell>
          <cell r="AJ297"/>
        </row>
        <row r="298">
          <cell r="C298">
            <v>51471</v>
          </cell>
          <cell r="AJ298"/>
        </row>
        <row r="299">
          <cell r="C299">
            <v>51561</v>
          </cell>
          <cell r="AJ299"/>
        </row>
        <row r="300">
          <cell r="C300">
            <v>51653</v>
          </cell>
          <cell r="AJ300"/>
        </row>
        <row r="301">
          <cell r="C301">
            <v>51745</v>
          </cell>
          <cell r="AJ301"/>
        </row>
        <row r="302">
          <cell r="C302">
            <v>51836</v>
          </cell>
          <cell r="AJ302"/>
        </row>
        <row r="303">
          <cell r="C303">
            <v>51926</v>
          </cell>
          <cell r="AJ303"/>
        </row>
        <row r="304">
          <cell r="C304">
            <v>52018</v>
          </cell>
          <cell r="AJ304"/>
        </row>
        <row r="305">
          <cell r="C305">
            <v>52110</v>
          </cell>
          <cell r="AJ305"/>
        </row>
        <row r="306">
          <cell r="C306">
            <v>52201</v>
          </cell>
          <cell r="AJ306"/>
        </row>
        <row r="307">
          <cell r="C307">
            <v>52291</v>
          </cell>
          <cell r="AJ307"/>
        </row>
        <row r="308">
          <cell r="C308">
            <v>52383</v>
          </cell>
          <cell r="AJ308"/>
        </row>
        <row r="309">
          <cell r="C309">
            <v>52475</v>
          </cell>
          <cell r="AJ309"/>
        </row>
        <row r="310">
          <cell r="C310">
            <v>52566</v>
          </cell>
          <cell r="AJ310"/>
        </row>
        <row r="311">
          <cell r="C311">
            <v>52657</v>
          </cell>
          <cell r="AJ311"/>
        </row>
        <row r="312">
          <cell r="C312">
            <v>52749</v>
          </cell>
          <cell r="AJ312"/>
        </row>
        <row r="313">
          <cell r="C313">
            <v>52841</v>
          </cell>
          <cell r="AJ313"/>
        </row>
        <row r="314">
          <cell r="C314">
            <v>52932</v>
          </cell>
          <cell r="AJ314"/>
        </row>
        <row r="315">
          <cell r="C315">
            <v>53022</v>
          </cell>
          <cell r="AJ315"/>
        </row>
        <row r="316">
          <cell r="C316">
            <v>53114</v>
          </cell>
          <cell r="AJ316"/>
        </row>
        <row r="317">
          <cell r="C317">
            <v>53206</v>
          </cell>
          <cell r="AJ317"/>
        </row>
        <row r="318">
          <cell r="C318">
            <v>53297</v>
          </cell>
          <cell r="AJ318"/>
        </row>
        <row r="319">
          <cell r="C319">
            <v>53387</v>
          </cell>
          <cell r="AJ319"/>
        </row>
        <row r="320">
          <cell r="C320">
            <v>53479</v>
          </cell>
          <cell r="AJ320"/>
        </row>
        <row r="321">
          <cell r="AJ321"/>
        </row>
        <row r="322">
          <cell r="AJ322"/>
        </row>
        <row r="323">
          <cell r="AJ323"/>
        </row>
        <row r="324">
          <cell r="AJ324"/>
        </row>
        <row r="325">
          <cell r="AJ325"/>
        </row>
        <row r="326">
          <cell r="AJ326"/>
        </row>
        <row r="327">
          <cell r="AJ327"/>
        </row>
        <row r="328">
          <cell r="AJ328"/>
        </row>
        <row r="329">
          <cell r="AJ329"/>
        </row>
        <row r="330">
          <cell r="AJ330"/>
        </row>
        <row r="331">
          <cell r="AJ331"/>
        </row>
        <row r="332">
          <cell r="AJ332"/>
        </row>
        <row r="333">
          <cell r="AJ333"/>
        </row>
        <row r="334">
          <cell r="AJ334"/>
        </row>
        <row r="335">
          <cell r="AJ335"/>
        </row>
        <row r="336">
          <cell r="AJ336"/>
        </row>
        <row r="337">
          <cell r="AJ337"/>
        </row>
        <row r="338">
          <cell r="AJ338"/>
        </row>
        <row r="339">
          <cell r="AJ339"/>
        </row>
        <row r="340">
          <cell r="AJ340"/>
        </row>
        <row r="341">
          <cell r="AJ341"/>
        </row>
        <row r="342">
          <cell r="AJ342"/>
        </row>
        <row r="343">
          <cell r="AJ343"/>
        </row>
        <row r="344">
          <cell r="AJ344"/>
        </row>
        <row r="345">
          <cell r="AJ345"/>
        </row>
        <row r="346">
          <cell r="AJ346"/>
        </row>
        <row r="347">
          <cell r="AJ347"/>
        </row>
        <row r="348">
          <cell r="AJ348"/>
        </row>
        <row r="349">
          <cell r="AJ349"/>
        </row>
        <row r="350">
          <cell r="AJ350"/>
        </row>
        <row r="351">
          <cell r="AJ351"/>
        </row>
        <row r="352">
          <cell r="AJ352"/>
        </row>
        <row r="353">
          <cell r="AJ353"/>
        </row>
        <row r="354">
          <cell r="AJ354"/>
        </row>
        <row r="355">
          <cell r="AJ355"/>
        </row>
        <row r="356">
          <cell r="AJ356"/>
        </row>
        <row r="357">
          <cell r="AJ357"/>
        </row>
        <row r="358">
          <cell r="AJ358"/>
        </row>
        <row r="359">
          <cell r="AJ359"/>
        </row>
        <row r="360">
          <cell r="AJ360"/>
        </row>
        <row r="361">
          <cell r="AJ361"/>
        </row>
        <row r="362">
          <cell r="AJ362"/>
        </row>
        <row r="363">
          <cell r="AJ363"/>
        </row>
        <row r="364">
          <cell r="AJ364"/>
        </row>
        <row r="365">
          <cell r="AJ365"/>
        </row>
        <row r="366">
          <cell r="AJ366"/>
        </row>
        <row r="367">
          <cell r="AJ367"/>
        </row>
        <row r="368">
          <cell r="AJ368"/>
        </row>
        <row r="369">
          <cell r="AJ369"/>
        </row>
        <row r="370">
          <cell r="AJ370"/>
        </row>
        <row r="371">
          <cell r="AJ371"/>
        </row>
        <row r="372">
          <cell r="AJ372"/>
        </row>
        <row r="373">
          <cell r="AJ373"/>
        </row>
        <row r="374">
          <cell r="AJ374"/>
        </row>
        <row r="375">
          <cell r="AJ375"/>
        </row>
        <row r="376">
          <cell r="AJ376"/>
        </row>
        <row r="377">
          <cell r="AJ377"/>
        </row>
        <row r="378">
          <cell r="AJ378"/>
        </row>
        <row r="379">
          <cell r="AJ379"/>
        </row>
        <row r="380">
          <cell r="AJ380"/>
        </row>
        <row r="381">
          <cell r="AJ381"/>
        </row>
        <row r="382">
          <cell r="AJ382"/>
        </row>
        <row r="383">
          <cell r="AJ383"/>
        </row>
        <row r="384">
          <cell r="AJ384"/>
        </row>
        <row r="385">
          <cell r="AJ385"/>
        </row>
        <row r="386">
          <cell r="AJ386"/>
        </row>
        <row r="387">
          <cell r="AJ387"/>
        </row>
        <row r="388">
          <cell r="AJ388"/>
        </row>
        <row r="389">
          <cell r="AJ389"/>
        </row>
        <row r="390">
          <cell r="AJ390"/>
        </row>
        <row r="391">
          <cell r="AJ391"/>
        </row>
        <row r="392">
          <cell r="AJ392"/>
        </row>
        <row r="393">
          <cell r="AJ393"/>
        </row>
        <row r="394">
          <cell r="AJ394"/>
        </row>
        <row r="395">
          <cell r="AJ395"/>
        </row>
        <row r="396">
          <cell r="AJ396"/>
        </row>
        <row r="397">
          <cell r="AJ397"/>
        </row>
        <row r="398">
          <cell r="AJ398"/>
        </row>
        <row r="399">
          <cell r="AJ399"/>
        </row>
        <row r="400">
          <cell r="AJ400"/>
        </row>
        <row r="401">
          <cell r="AJ401"/>
        </row>
        <row r="402">
          <cell r="AJ402"/>
        </row>
        <row r="403">
          <cell r="AJ403"/>
        </row>
        <row r="404">
          <cell r="AJ404"/>
        </row>
        <row r="405">
          <cell r="AJ405"/>
        </row>
      </sheetData>
      <sheetData sheetId="28"/>
      <sheetData sheetId="29">
        <row r="8">
          <cell r="D8" t="str">
            <v>4. TRIM.</v>
          </cell>
          <cell r="E8" t="str">
            <v>1. TRIM.</v>
          </cell>
          <cell r="F8" t="str">
            <v>2. TRIM.</v>
          </cell>
          <cell r="G8" t="str">
            <v>3. TRIM.</v>
          </cell>
          <cell r="H8" t="str">
            <v>4. TRIM.</v>
          </cell>
          <cell r="M8" t="str">
            <v>4. TRIM.</v>
          </cell>
          <cell r="N8" t="str">
            <v>1. TRIM.</v>
          </cell>
          <cell r="O8" t="str">
            <v>2. TRIM.</v>
          </cell>
          <cell r="P8" t="str">
            <v>3. TRIM.</v>
          </cell>
          <cell r="Q8" t="str">
            <v>4. TRIM.</v>
          </cell>
          <cell r="U8" t="str">
            <v>4. TRIM.</v>
          </cell>
          <cell r="V8" t="str">
            <v>1. TRIM.</v>
          </cell>
          <cell r="W8" t="str">
            <v>2. TRIM.</v>
          </cell>
          <cell r="X8" t="str">
            <v>3. TRIM.</v>
          </cell>
          <cell r="Y8" t="str">
            <v>4. TRIM.</v>
          </cell>
          <cell r="AM8" t="str">
            <v>4. TRIM.</v>
          </cell>
          <cell r="AN8" t="str">
            <v>1. TRIM.</v>
          </cell>
          <cell r="AO8" t="str">
            <v>2. TRIM.</v>
          </cell>
          <cell r="AP8" t="str">
            <v>3. TRIM.</v>
          </cell>
          <cell r="AQ8" t="str">
            <v>4.TRIM.</v>
          </cell>
        </row>
        <row r="9">
          <cell r="D9">
            <v>2024</v>
          </cell>
          <cell r="E9">
            <v>2025</v>
          </cell>
          <cell r="F9">
            <v>2025</v>
          </cell>
          <cell r="G9">
            <v>2025</v>
          </cell>
          <cell r="H9">
            <v>2025</v>
          </cell>
          <cell r="M9">
            <v>2024</v>
          </cell>
          <cell r="N9">
            <v>2025</v>
          </cell>
          <cell r="O9">
            <v>2025</v>
          </cell>
          <cell r="P9">
            <v>2025</v>
          </cell>
          <cell r="Q9">
            <v>2025</v>
          </cell>
          <cell r="U9">
            <v>2024</v>
          </cell>
          <cell r="V9">
            <v>2025</v>
          </cell>
          <cell r="W9">
            <v>2025</v>
          </cell>
          <cell r="X9">
            <v>2025</v>
          </cell>
          <cell r="Y9">
            <v>2025</v>
          </cell>
          <cell r="AM9">
            <v>2024</v>
          </cell>
          <cell r="AN9">
            <v>2025</v>
          </cell>
          <cell r="AO9">
            <v>2025</v>
          </cell>
          <cell r="AP9">
            <v>2025</v>
          </cell>
          <cell r="AQ9">
            <v>2025</v>
          </cell>
        </row>
        <row r="10">
          <cell r="D10">
            <v>16101.313364</v>
          </cell>
          <cell r="E10">
            <v>16038.684231000001</v>
          </cell>
          <cell r="F10">
            <v>19511.128596999999</v>
          </cell>
          <cell r="G10">
            <v>19115.360970000002</v>
          </cell>
          <cell r="H10">
            <v>21373.364012000002</v>
          </cell>
          <cell r="M10">
            <v>3454.5297399999999</v>
          </cell>
          <cell r="N10">
            <v>2776.1432500000001</v>
          </cell>
          <cell r="O10">
            <v>4168.1464089999999</v>
          </cell>
          <cell r="P10">
            <v>2101.359504</v>
          </cell>
          <cell r="Q10">
            <v>1654.489235</v>
          </cell>
          <cell r="U10">
            <v>358320.5422425</v>
          </cell>
          <cell r="V10">
            <v>292708.25826390996</v>
          </cell>
          <cell r="W10">
            <v>310658.2366607</v>
          </cell>
          <cell r="X10">
            <v>333287.36334849003</v>
          </cell>
          <cell r="Y10">
            <v>311020.54470150999</v>
          </cell>
          <cell r="AE10">
            <v>89619.482752999989</v>
          </cell>
          <cell r="AF10">
            <v>115972.20552267</v>
          </cell>
          <cell r="AG10">
            <v>127473.282982</v>
          </cell>
          <cell r="AH10">
            <v>52033.112633800003</v>
          </cell>
          <cell r="AI10">
            <v>37083.435611000001</v>
          </cell>
          <cell r="AM10">
            <v>1713.4849059999999</v>
          </cell>
          <cell r="AN10">
            <v>1419.344333</v>
          </cell>
          <cell r="AO10">
            <v>10620.698926999999</v>
          </cell>
          <cell r="AP10">
            <v>16995.451647800001</v>
          </cell>
          <cell r="AQ10">
            <v>3254.873227</v>
          </cell>
        </row>
        <row r="11">
          <cell r="D11">
            <v>55589.049173500003</v>
          </cell>
          <cell r="E11">
            <v>53968.826777000002</v>
          </cell>
          <cell r="F11">
            <v>42543.176340999999</v>
          </cell>
          <cell r="G11">
            <v>48007.524874000002</v>
          </cell>
          <cell r="H11">
            <v>57029.910845999999</v>
          </cell>
          <cell r="M11">
            <v>21497.295312999999</v>
          </cell>
          <cell r="N11">
            <v>78760.505506059999</v>
          </cell>
          <cell r="O11">
            <v>119743.48073983</v>
          </cell>
          <cell r="P11">
            <v>37057.451049659998</v>
          </cell>
          <cell r="Q11">
            <v>12205.32220409</v>
          </cell>
          <cell r="U11">
            <v>307240.45305350004</v>
          </cell>
          <cell r="V11">
            <v>250211.20068155002</v>
          </cell>
          <cell r="W11">
            <v>262862.8732947</v>
          </cell>
          <cell r="X11">
            <v>272758.75409625005</v>
          </cell>
          <cell r="Y11">
            <v>239204.34793870998</v>
          </cell>
          <cell r="AE11">
            <v>48722.264454000004</v>
          </cell>
          <cell r="AF11">
            <v>83167.538976000011</v>
          </cell>
          <cell r="AG11">
            <v>98908.136728000012</v>
          </cell>
          <cell r="AH11">
            <v>27637.043136799999</v>
          </cell>
          <cell r="AI11">
            <v>20222.196719</v>
          </cell>
          <cell r="AM11">
            <v>2.91</v>
          </cell>
          <cell r="AN11">
            <v>429.22444300000001</v>
          </cell>
          <cell r="AO11">
            <v>213.5</v>
          </cell>
          <cell r="AP11">
            <v>0</v>
          </cell>
          <cell r="AQ11">
            <v>0</v>
          </cell>
        </row>
        <row r="12">
          <cell r="D12">
            <v>7383.2880640000003</v>
          </cell>
          <cell r="E12">
            <v>6132.0722449900004</v>
          </cell>
          <cell r="F12">
            <v>8726.1512999999995</v>
          </cell>
          <cell r="G12">
            <v>9263.9669300000005</v>
          </cell>
          <cell r="H12">
            <v>7149.4479969999993</v>
          </cell>
          <cell r="M12">
            <v>16762.280725999997</v>
          </cell>
          <cell r="N12">
            <v>45108.547895600001</v>
          </cell>
          <cell r="O12">
            <v>9492.8689186000011</v>
          </cell>
          <cell r="P12">
            <v>1886.1650804000001</v>
          </cell>
          <cell r="Q12">
            <v>5336.4652530000003</v>
          </cell>
          <cell r="U12">
            <v>205474.668064</v>
          </cell>
          <cell r="V12">
            <v>171810.58708170001</v>
          </cell>
          <cell r="W12">
            <v>179835.50851908</v>
          </cell>
          <cell r="X12">
            <v>180819.90690388001</v>
          </cell>
          <cell r="Y12">
            <v>125816.46645271001</v>
          </cell>
          <cell r="AE12">
            <v>57458.812569000002</v>
          </cell>
          <cell r="AF12">
            <v>68219.887990000003</v>
          </cell>
          <cell r="AG12">
            <v>69543.712996000002</v>
          </cell>
          <cell r="AH12">
            <v>32774.034282000001</v>
          </cell>
          <cell r="AI12">
            <v>24265.977295999997</v>
          </cell>
          <cell r="AM12">
            <v>3574.0918869999996</v>
          </cell>
          <cell r="AN12">
            <v>7875.0115349999996</v>
          </cell>
          <cell r="AO12">
            <v>8925.2660369999994</v>
          </cell>
          <cell r="AP12">
            <v>5986.6488069999996</v>
          </cell>
          <cell r="AQ12">
            <v>10818.775355</v>
          </cell>
        </row>
        <row r="13">
          <cell r="D13">
            <v>47234.362583000002</v>
          </cell>
          <cell r="E13">
            <v>43595.330860229995</v>
          </cell>
          <cell r="F13">
            <v>46211.837243000002</v>
          </cell>
          <cell r="G13">
            <v>49616.854666730003</v>
          </cell>
          <cell r="H13">
            <v>56204.921520999997</v>
          </cell>
          <cell r="M13">
            <v>4699.3189679999996</v>
          </cell>
          <cell r="N13">
            <v>9877.6319474000011</v>
          </cell>
          <cell r="O13">
            <v>10831.664393999999</v>
          </cell>
          <cell r="P13">
            <v>8638.9916562999988</v>
          </cell>
          <cell r="Q13">
            <v>12044.452707</v>
          </cell>
          <cell r="U13">
            <v>54050.154901031005</v>
          </cell>
          <cell r="V13">
            <v>80902.81044465999</v>
          </cell>
          <cell r="W13">
            <v>96609.046368539988</v>
          </cell>
          <cell r="X13">
            <v>61701.840768250004</v>
          </cell>
          <cell r="Y13">
            <v>60825.462714580004</v>
          </cell>
          <cell r="AE13">
            <v>259.163636</v>
          </cell>
          <cell r="AF13">
            <v>6239.11901296</v>
          </cell>
          <cell r="AG13">
            <v>2425.8876249999998</v>
          </cell>
          <cell r="AH13">
            <v>3512.9146520000004</v>
          </cell>
          <cell r="AI13">
            <v>919.04781900000012</v>
          </cell>
          <cell r="AM13">
            <v>3428.9364999999998</v>
          </cell>
          <cell r="AN13">
            <v>2752.47325</v>
          </cell>
          <cell r="AO13">
            <v>4151.0464090000005</v>
          </cell>
          <cell r="AP13">
            <v>2054.2674999999999</v>
          </cell>
          <cell r="AQ13">
            <v>1624.7642350000001</v>
          </cell>
        </row>
        <row r="14">
          <cell r="D14">
            <v>471420.38863631297</v>
          </cell>
          <cell r="E14">
            <v>333250.03616825002</v>
          </cell>
          <cell r="F14">
            <v>399799.12147409993</v>
          </cell>
          <cell r="G14">
            <v>404687.72786792001</v>
          </cell>
          <cell r="H14">
            <v>392918.98249248997</v>
          </cell>
          <cell r="M14">
            <v>6577.9420609999997</v>
          </cell>
          <cell r="N14">
            <v>5569.400885</v>
          </cell>
          <cell r="O14">
            <v>5498.2540719999997</v>
          </cell>
          <cell r="P14">
            <v>4936.7453919999998</v>
          </cell>
          <cell r="Q14">
            <v>7593.3988959999997</v>
          </cell>
          <cell r="U14">
            <v>350355.88837079896</v>
          </cell>
          <cell r="V14">
            <v>358846.80206533999</v>
          </cell>
          <cell r="W14">
            <v>387187.47076677997</v>
          </cell>
          <cell r="X14">
            <v>399765.98709692003</v>
          </cell>
          <cell r="Y14">
            <v>444075.14195319999</v>
          </cell>
          <cell r="AE14">
            <v>325140.52777799999</v>
          </cell>
          <cell r="AF14">
            <v>650512.85754</v>
          </cell>
          <cell r="AG14">
            <v>861920.4636870001</v>
          </cell>
          <cell r="AH14">
            <v>831794.22249100008</v>
          </cell>
          <cell r="AI14">
            <v>1195890.6677890001</v>
          </cell>
          <cell r="AM14">
            <v>127.06254200000001</v>
          </cell>
          <cell r="AN14">
            <v>320.00933099999997</v>
          </cell>
          <cell r="AO14">
            <v>142.88765799999999</v>
          </cell>
          <cell r="AP14">
            <v>213.53796499999999</v>
          </cell>
          <cell r="AQ14">
            <v>125.774146</v>
          </cell>
        </row>
        <row r="15">
          <cell r="D15">
            <v>89586.810502641994</v>
          </cell>
          <cell r="E15">
            <v>103887.180309</v>
          </cell>
          <cell r="F15">
            <v>122484.85173299999</v>
          </cell>
          <cell r="G15">
            <v>147079.49413553</v>
          </cell>
          <cell r="H15">
            <v>98835.024599289987</v>
          </cell>
          <cell r="M15">
            <v>15173.354726</v>
          </cell>
          <cell r="N15">
            <v>10817.060354000001</v>
          </cell>
          <cell r="O15">
            <v>9838.0817029999998</v>
          </cell>
          <cell r="P15">
            <v>10904.430133</v>
          </cell>
          <cell r="Q15">
            <v>10590.679574</v>
          </cell>
          <cell r="U15">
            <v>292414.30533470993</v>
          </cell>
          <cell r="V15">
            <v>228417.22460242</v>
          </cell>
          <cell r="W15">
            <v>269070.89792600001</v>
          </cell>
          <cell r="X15">
            <v>321629.27321727999</v>
          </cell>
          <cell r="Y15">
            <v>312396.18236543995</v>
          </cell>
          <cell r="AE15">
            <v>536616.38112499996</v>
          </cell>
          <cell r="AF15">
            <v>598997.78792717005</v>
          </cell>
          <cell r="AG15">
            <v>570627.12218332</v>
          </cell>
          <cell r="AH15">
            <v>565076.74646316003</v>
          </cell>
          <cell r="AI15">
            <v>821397.41600308998</v>
          </cell>
          <cell r="AM15">
            <v>1988.0598340000001</v>
          </cell>
          <cell r="AN15">
            <v>24174.84008324</v>
          </cell>
          <cell r="AO15">
            <v>95057.908943229995</v>
          </cell>
          <cell r="AP15">
            <v>17495.057184459998</v>
          </cell>
          <cell r="AQ15">
            <v>3457.9586830899998</v>
          </cell>
        </row>
        <row r="16">
          <cell r="D16">
            <v>32559.463972336001</v>
          </cell>
          <cell r="E16">
            <v>32402.217970780002</v>
          </cell>
          <cell r="F16">
            <v>33420.787452519995</v>
          </cell>
          <cell r="G16">
            <v>30940.660217500001</v>
          </cell>
          <cell r="H16">
            <v>35907.264337750006</v>
          </cell>
          <cell r="M16">
            <v>1157.363396</v>
          </cell>
          <cell r="N16">
            <v>2133.4365419999999</v>
          </cell>
          <cell r="O16">
            <v>888.13472100000001</v>
          </cell>
          <cell r="P16">
            <v>999.83702900000003</v>
          </cell>
          <cell r="Q16">
            <v>2451.0512739999999</v>
          </cell>
          <cell r="U16">
            <v>8332.0281580850005</v>
          </cell>
          <cell r="V16">
            <v>8227.2671959999989</v>
          </cell>
          <cell r="W16">
            <v>7241.4422599999998</v>
          </cell>
          <cell r="X16">
            <v>9815.6237864000013</v>
          </cell>
          <cell r="Y16">
            <v>7279.1866275299999</v>
          </cell>
          <cell r="AE16">
            <v>13.933274000000001</v>
          </cell>
          <cell r="AF16">
            <v>123.81723600000001</v>
          </cell>
          <cell r="AG16">
            <v>238.167652</v>
          </cell>
          <cell r="AH16">
            <v>57.095563000000006</v>
          </cell>
          <cell r="AI16">
            <v>115.226651</v>
          </cell>
          <cell r="AM16">
            <v>14703.479444000001</v>
          </cell>
          <cell r="AN16">
            <v>43666.021760999996</v>
          </cell>
          <cell r="AO16">
            <v>8214.6878300000008</v>
          </cell>
          <cell r="AP16">
            <v>1382</v>
          </cell>
          <cell r="AQ16">
            <v>5137.9050640000005</v>
          </cell>
        </row>
        <row r="17">
          <cell r="D17">
            <v>1341.4941690000001</v>
          </cell>
          <cell r="E17">
            <v>1444.910705</v>
          </cell>
          <cell r="F17">
            <v>1593.0676269999999</v>
          </cell>
          <cell r="G17">
            <v>2225.1802458399998</v>
          </cell>
          <cell r="H17">
            <v>2159.3196309999998</v>
          </cell>
          <cell r="M17">
            <v>517.45121499999993</v>
          </cell>
          <cell r="N17">
            <v>176.09347700000001</v>
          </cell>
          <cell r="O17">
            <v>183.31915000000001</v>
          </cell>
          <cell r="P17">
            <v>577.58853599999998</v>
          </cell>
          <cell r="Q17">
            <v>425.58765800000003</v>
          </cell>
          <cell r="AM17">
            <v>625.79999999999995</v>
          </cell>
          <cell r="AN17">
            <v>6936.76</v>
          </cell>
          <cell r="AO17">
            <v>3615.84</v>
          </cell>
          <cell r="AP17">
            <v>0</v>
          </cell>
          <cell r="AQ17">
            <v>0.5</v>
          </cell>
        </row>
        <row r="18">
          <cell r="D18">
            <v>3561.3800347420001</v>
          </cell>
          <cell r="E18">
            <v>4569.6566041400001</v>
          </cell>
          <cell r="F18">
            <v>4293.0472708400002</v>
          </cell>
          <cell r="G18">
            <v>5620.2299301700004</v>
          </cell>
          <cell r="H18">
            <v>6634.5337285900005</v>
          </cell>
          <cell r="M18">
            <v>128.412542</v>
          </cell>
          <cell r="N18">
            <v>322.88954000000001</v>
          </cell>
          <cell r="O18">
            <v>157.53765799999999</v>
          </cell>
          <cell r="P18">
            <v>220.431849</v>
          </cell>
          <cell r="Q18">
            <v>128.67414600000001</v>
          </cell>
          <cell r="AM18">
            <v>49398.723302000006</v>
          </cell>
          <cell r="AN18">
            <v>54101.661175670008</v>
          </cell>
          <cell r="AO18">
            <v>28060.908741490002</v>
          </cell>
          <cell r="AP18">
            <v>11741.938850999999</v>
          </cell>
          <cell r="AQ18">
            <v>2892.1999919999998</v>
          </cell>
        </row>
        <row r="19">
          <cell r="D19">
            <v>8954.6822094669988</v>
          </cell>
          <cell r="E19">
            <v>9324.1922340000001</v>
          </cell>
          <cell r="F19">
            <v>11208.179711000001</v>
          </cell>
          <cell r="G19">
            <v>15039.881956159999</v>
          </cell>
          <cell r="H19">
            <v>13622.44198969</v>
          </cell>
          <cell r="M19">
            <v>2.4790999999999999</v>
          </cell>
          <cell r="N19">
            <v>18.303542</v>
          </cell>
          <cell r="O19">
            <v>15.195695000000001</v>
          </cell>
          <cell r="P19">
            <v>11.867259000000001</v>
          </cell>
          <cell r="Q19">
            <v>273.48006600000002</v>
          </cell>
          <cell r="AM19">
            <v>0</v>
          </cell>
          <cell r="AN19">
            <v>0</v>
          </cell>
          <cell r="AO19">
            <v>0</v>
          </cell>
          <cell r="AP19">
            <v>0</v>
          </cell>
          <cell r="AQ19">
            <v>5.0000000000000001E-3</v>
          </cell>
        </row>
        <row r="20">
          <cell r="D20">
            <v>14002.222092066</v>
          </cell>
          <cell r="E20">
            <v>20308.02711381</v>
          </cell>
          <cell r="F20">
            <v>30150.8487035</v>
          </cell>
          <cell r="G20">
            <v>14631.07219601</v>
          </cell>
          <cell r="H20">
            <v>17088.190689929997</v>
          </cell>
          <cell r="M20">
            <v>34.512104000000001</v>
          </cell>
          <cell r="N20">
            <v>50.513497000000001</v>
          </cell>
          <cell r="O20">
            <v>129.694368</v>
          </cell>
          <cell r="P20">
            <v>47.194103999999996</v>
          </cell>
          <cell r="Q20">
            <v>21.977346999999998</v>
          </cell>
        </row>
        <row r="21">
          <cell r="D21">
            <v>2642.7361351089999</v>
          </cell>
          <cell r="E21">
            <v>3165.3169791999999</v>
          </cell>
          <cell r="F21">
            <v>3352.9612930000003</v>
          </cell>
          <cell r="G21">
            <v>4248.5020569999997</v>
          </cell>
          <cell r="H21">
            <v>5249.2774359699997</v>
          </cell>
          <cell r="M21">
            <v>49866.988867</v>
          </cell>
          <cell r="N21">
            <v>54494.383868340003</v>
          </cell>
          <cell r="O21">
            <v>28471.336256490002</v>
          </cell>
          <cell r="P21">
            <v>12022.829626000001</v>
          </cell>
          <cell r="Q21">
            <v>3356.1571739999999</v>
          </cell>
        </row>
        <row r="22">
          <cell r="D22">
            <v>7267.1459919999998</v>
          </cell>
          <cell r="E22">
            <v>10160.73966291</v>
          </cell>
          <cell r="F22">
            <v>9348.8463850000007</v>
          </cell>
          <cell r="G22">
            <v>12070.40771447</v>
          </cell>
          <cell r="H22">
            <v>15458.93109744</v>
          </cell>
          <cell r="M22">
            <v>49773.294536000001</v>
          </cell>
          <cell r="N22">
            <v>54357.532100340002</v>
          </cell>
          <cell r="O22">
            <v>28396.008122490002</v>
          </cell>
          <cell r="P22">
            <v>11722.739696000001</v>
          </cell>
          <cell r="Q22">
            <v>3170.4432929999998</v>
          </cell>
        </row>
        <row r="23">
          <cell r="D23">
            <v>294.716567</v>
          </cell>
          <cell r="E23">
            <v>354.76476200000002</v>
          </cell>
          <cell r="F23">
            <v>266.19587100000001</v>
          </cell>
          <cell r="G23">
            <v>275.62872700000003</v>
          </cell>
          <cell r="H23">
            <v>312.43907999999999</v>
          </cell>
          <cell r="M23">
            <v>58.389648000000001</v>
          </cell>
          <cell r="N23">
            <v>60.046404999999993</v>
          </cell>
          <cell r="O23">
            <v>192.82849999999999</v>
          </cell>
          <cell r="P23">
            <v>255.363888</v>
          </cell>
          <cell r="Q23">
            <v>23.277602999999999</v>
          </cell>
        </row>
        <row r="24">
          <cell r="D24">
            <v>76120.201984373998</v>
          </cell>
          <cell r="E24">
            <v>64086.199815979999</v>
          </cell>
          <cell r="F24">
            <v>69938.98246436</v>
          </cell>
          <cell r="G24">
            <v>70404.529811810004</v>
          </cell>
          <cell r="H24">
            <v>88212.383436200005</v>
          </cell>
          <cell r="M24">
            <v>52.788971000000004</v>
          </cell>
          <cell r="N24">
            <v>39.287649999999999</v>
          </cell>
          <cell r="O24">
            <v>18.352542</v>
          </cell>
          <cell r="P24">
            <v>31.346494999999997</v>
          </cell>
          <cell r="Q24">
            <v>54.044251000000003</v>
          </cell>
        </row>
        <row r="25">
          <cell r="D25">
            <v>143451.07212291899</v>
          </cell>
          <cell r="E25">
            <v>165890.11077490001</v>
          </cell>
          <cell r="F25">
            <v>163264.10691755998</v>
          </cell>
          <cell r="G25">
            <v>166019.60089499</v>
          </cell>
          <cell r="H25">
            <v>192381.68171009998</v>
          </cell>
          <cell r="M25">
            <v>827719.37563000002</v>
          </cell>
          <cell r="N25">
            <v>1186674.9903699998</v>
          </cell>
          <cell r="O25">
            <v>1353192.1498990001</v>
          </cell>
          <cell r="P25">
            <v>1354999.102102</v>
          </cell>
          <cell r="Q25">
            <v>1991004.6449770001</v>
          </cell>
        </row>
        <row r="26">
          <cell r="D26">
            <v>63251.611013530994</v>
          </cell>
          <cell r="E26">
            <v>80054.877311999997</v>
          </cell>
          <cell r="F26">
            <v>76407.479048399997</v>
          </cell>
          <cell r="G26">
            <v>106332.46511098</v>
          </cell>
          <cell r="H26">
            <v>99839.492266839996</v>
          </cell>
          <cell r="M26">
            <v>826891.08768</v>
          </cell>
          <cell r="N26">
            <v>1185802.0481410001</v>
          </cell>
          <cell r="O26">
            <v>1352381.4195790002</v>
          </cell>
          <cell r="P26">
            <v>1354140.9571469999</v>
          </cell>
          <cell r="Q26">
            <v>1989925.4139379999</v>
          </cell>
        </row>
        <row r="27">
          <cell r="D27">
            <v>8853.1775431249989</v>
          </cell>
          <cell r="E27">
            <v>9332.9420172899991</v>
          </cell>
          <cell r="F27">
            <v>8113.57089989</v>
          </cell>
          <cell r="G27">
            <v>9117.2081266700006</v>
          </cell>
          <cell r="H27">
            <v>9649.2224432799994</v>
          </cell>
          <cell r="M27">
            <v>7742.5737859999999</v>
          </cell>
          <cell r="N27">
            <v>3208.6931119999999</v>
          </cell>
          <cell r="O27">
            <v>3609.384129</v>
          </cell>
          <cell r="P27">
            <v>4577.3289210000003</v>
          </cell>
          <cell r="Q27">
            <v>3230.8879209999996</v>
          </cell>
        </row>
        <row r="28">
          <cell r="D28">
            <v>172.44607600000001</v>
          </cell>
          <cell r="E28">
            <v>443.85501799999997</v>
          </cell>
          <cell r="F28">
            <v>94.074096999999995</v>
          </cell>
          <cell r="G28">
            <v>43.122577000000007</v>
          </cell>
          <cell r="H28">
            <v>127.524322</v>
          </cell>
          <cell r="M28">
            <v>8293.3908499999998</v>
          </cell>
          <cell r="N28">
            <v>10303.603669</v>
          </cell>
          <cell r="O28">
            <v>9617.4561409999988</v>
          </cell>
          <cell r="P28">
            <v>6687.537859</v>
          </cell>
          <cell r="Q28">
            <v>4791.6611090000006</v>
          </cell>
        </row>
        <row r="29">
          <cell r="D29">
            <v>13700.789977</v>
          </cell>
          <cell r="E29">
            <v>10687.00865785</v>
          </cell>
          <cell r="F29">
            <v>7969.0815220000004</v>
          </cell>
          <cell r="G29">
            <v>11316.540054559999</v>
          </cell>
          <cell r="H29">
            <v>9621.9757163100003</v>
          </cell>
          <cell r="M29">
            <v>3968.1269939999997</v>
          </cell>
          <cell r="N29">
            <v>4672.079941</v>
          </cell>
          <cell r="O29">
            <v>8162.6336089999995</v>
          </cell>
          <cell r="P29">
            <v>4942.2803779999995</v>
          </cell>
          <cell r="Q29">
            <v>4448.5991909999993</v>
          </cell>
        </row>
        <row r="30">
          <cell r="D30">
            <v>4.389113</v>
          </cell>
          <cell r="E30">
            <v>2.6875599999999999</v>
          </cell>
          <cell r="F30">
            <v>5.553464</v>
          </cell>
          <cell r="G30">
            <v>17.733733000000001</v>
          </cell>
          <cell r="H30">
            <v>2.7305950000000001</v>
          </cell>
          <cell r="M30">
            <v>498.83879900000005</v>
          </cell>
          <cell r="N30">
            <v>172.14173399999999</v>
          </cell>
          <cell r="O30">
            <v>436.74241000000001</v>
          </cell>
          <cell r="P30">
            <v>335.69923300000005</v>
          </cell>
          <cell r="Q30">
            <v>138.412182</v>
          </cell>
        </row>
        <row r="31">
          <cell r="D31">
            <v>1063141.744939124</v>
          </cell>
          <cell r="E31">
            <v>969099.63777833001</v>
          </cell>
          <cell r="F31">
            <v>1058703.0494151697</v>
          </cell>
          <cell r="G31">
            <v>1126073.69279734</v>
          </cell>
          <cell r="H31">
            <v>1129779.05994788</v>
          </cell>
          <cell r="M31">
            <v>10.080674</v>
          </cell>
          <cell r="N31">
            <v>0</v>
          </cell>
          <cell r="O31">
            <v>0</v>
          </cell>
          <cell r="P31">
            <v>0</v>
          </cell>
          <cell r="Q31">
            <v>1.7457</v>
          </cell>
        </row>
        <row r="32">
          <cell r="M32">
            <v>180.105324</v>
          </cell>
          <cell r="N32">
            <v>131.76086900000001</v>
          </cell>
          <cell r="O32">
            <v>367.46693400000004</v>
          </cell>
          <cell r="P32">
            <v>356.87994500000002</v>
          </cell>
          <cell r="Q32">
            <v>129.82247899999999</v>
          </cell>
        </row>
        <row r="33">
          <cell r="M33">
            <v>16.169857999999998</v>
          </cell>
          <cell r="N33">
            <v>54.858514</v>
          </cell>
          <cell r="O33">
            <v>4.2389679999999998</v>
          </cell>
          <cell r="P33">
            <v>25.882063000000002</v>
          </cell>
          <cell r="Q33">
            <v>22.996472000000001</v>
          </cell>
        </row>
        <row r="34">
          <cell r="M34">
            <v>951649.48856600001</v>
          </cell>
          <cell r="N34">
            <v>1370313.8246727998</v>
          </cell>
          <cell r="O34">
            <v>1555526.0982983201</v>
          </cell>
          <cell r="P34">
            <v>1449730.14702196</v>
          </cell>
          <cell r="Q34">
            <v>2054591.3621660899</v>
          </cell>
        </row>
      </sheetData>
      <sheetData sheetId="30"/>
      <sheetData sheetId="31">
        <row r="8">
          <cell r="C8" t="str">
            <v>4. TRIM.</v>
          </cell>
          <cell r="D8" t="str">
            <v>1. TRIM.</v>
          </cell>
          <cell r="E8" t="str">
            <v>2. TRIM.</v>
          </cell>
          <cell r="F8" t="str">
            <v>3. TRIM.</v>
          </cell>
          <cell r="G8" t="str">
            <v>4.TRIM</v>
          </cell>
        </row>
        <row r="9">
          <cell r="C9">
            <v>2024</v>
          </cell>
          <cell r="D9">
            <v>2025</v>
          </cell>
          <cell r="E9">
            <v>2025</v>
          </cell>
          <cell r="F9">
            <v>2025</v>
          </cell>
          <cell r="G9">
            <v>2025</v>
          </cell>
        </row>
        <row r="10">
          <cell r="C10">
            <v>614.9268561765515</v>
          </cell>
          <cell r="D10">
            <v>623.54211874004056</v>
          </cell>
          <cell r="E10">
            <v>578.81628496145777</v>
          </cell>
          <cell r="F10">
            <v>561.62170058787387</v>
          </cell>
          <cell r="G10">
            <v>563.89637144482731</v>
          </cell>
        </row>
        <row r="11">
          <cell r="C11">
            <v>74.63000000000001</v>
          </cell>
          <cell r="D11">
            <v>75.645666666666671</v>
          </cell>
          <cell r="E11">
            <v>67.800333333333342</v>
          </cell>
          <cell r="F11">
            <v>69.034999999999997</v>
          </cell>
          <cell r="G11">
            <v>63.66</v>
          </cell>
        </row>
        <row r="12">
          <cell r="C12">
            <v>1801.1010526666666</v>
          </cell>
          <cell r="D12">
            <v>1719.0891886666666</v>
          </cell>
          <cell r="E12">
            <v>1724.3802766666665</v>
          </cell>
          <cell r="F12">
            <v>1729.5243899999998</v>
          </cell>
          <cell r="G12">
            <v>1654.8612593333332</v>
          </cell>
        </row>
        <row r="13">
          <cell r="C13">
            <v>85.637333486449236</v>
          </cell>
          <cell r="D13">
            <v>92.025667794156519</v>
          </cell>
          <cell r="E13">
            <v>105.51262185474404</v>
          </cell>
          <cell r="F13">
            <v>111.0253827595118</v>
          </cell>
          <cell r="G13">
            <v>133.36407567920219</v>
          </cell>
        </row>
        <row r="14">
          <cell r="C14">
            <v>3048.0433333333331</v>
          </cell>
          <cell r="D14">
            <v>2836.1299999999997</v>
          </cell>
          <cell r="E14">
            <v>2640.19</v>
          </cell>
          <cell r="F14">
            <v>2828.2233333333334</v>
          </cell>
          <cell r="G14">
            <v>3165.5699999999997</v>
          </cell>
        </row>
        <row r="15">
          <cell r="C15">
            <v>45.884286234783197</v>
          </cell>
          <cell r="D15">
            <v>47.196012277403895</v>
          </cell>
          <cell r="E15">
            <v>39.22926446746358</v>
          </cell>
          <cell r="F15">
            <v>38.771905740885479</v>
          </cell>
          <cell r="G15">
            <v>35.898766657999168</v>
          </cell>
        </row>
        <row r="16">
          <cell r="C16">
            <v>1.1072100717709039</v>
          </cell>
          <cell r="D16">
            <v>1.071979901966124</v>
          </cell>
          <cell r="E16">
            <v>0.99809749163758343</v>
          </cell>
          <cell r="F16">
            <v>0.97135080928251349</v>
          </cell>
          <cell r="G16">
            <v>0.93320077572242777</v>
          </cell>
        </row>
        <row r="17">
          <cell r="C17">
            <v>52.654388250953104</v>
          </cell>
          <cell r="D17">
            <v>57.346492627988717</v>
          </cell>
          <cell r="E17">
            <v>61.060776090335885</v>
          </cell>
          <cell r="F17">
            <v>62.346191035751929</v>
          </cell>
          <cell r="G17">
            <v>75.19505008600656</v>
          </cell>
        </row>
        <row r="18">
          <cell r="C18">
            <v>1873.9831002006397</v>
          </cell>
          <cell r="D18">
            <v>1768.0193729940911</v>
          </cell>
          <cell r="E18">
            <v>1528.1052970248065</v>
          </cell>
          <cell r="F18">
            <v>1588.2702245525807</v>
          </cell>
          <cell r="G18">
            <v>1785.0633935584644</v>
          </cell>
        </row>
        <row r="102">
          <cell r="D102" t="str">
            <v>Taux de change du Dollar (en Francs CFA)</v>
          </cell>
          <cell r="E102" t="str">
            <v>Cours mondial du pétrole (en $ US / Baril)</v>
          </cell>
          <cell r="F102" t="str">
            <v>Cours mondial du coton (Indice Liverpool $ US / tonne)</v>
          </cell>
          <cell r="G102" t="str">
            <v>Cours mondial de l'Or (en $ US / g)</v>
          </cell>
          <cell r="H102" t="str">
            <v>Cours mondial du zinc (en $ US / Tonne)</v>
          </cell>
          <cell r="I102" t="str">
            <v>Cours mondial du pétrole (1.000 Francs CFA / Baril)</v>
          </cell>
          <cell r="J102" t="str">
            <v>Cours mondial du coton (1.000 Francs CFA / Kg)</v>
          </cell>
          <cell r="K102" t="str">
            <v>Cours mondial de l'Or (1.000 Francs CFA / g)</v>
          </cell>
          <cell r="L102" t="str">
            <v>Cours mondial du zinc (1.000 Francs CFA / g)</v>
          </cell>
        </row>
        <row r="103">
          <cell r="C103">
            <v>34335</v>
          </cell>
          <cell r="D103">
            <v>493.375</v>
          </cell>
          <cell r="E103">
            <v>14.22</v>
          </cell>
          <cell r="F103">
            <v>1.4978218310728584</v>
          </cell>
          <cell r="G103">
            <v>12.44726688102894</v>
          </cell>
          <cell r="H103"/>
          <cell r="I103">
            <v>7.0157925000000008</v>
          </cell>
          <cell r="J103">
            <v>0.73898784590557143</v>
          </cell>
          <cell r="K103">
            <v>6.141170297427653</v>
          </cell>
          <cell r="L103" t="str">
            <v/>
          </cell>
          <cell r="N103">
            <v>1</v>
          </cell>
        </row>
        <row r="104">
          <cell r="C104">
            <v>34366</v>
          </cell>
          <cell r="D104">
            <v>590</v>
          </cell>
          <cell r="E104">
            <v>13.75</v>
          </cell>
          <cell r="F104">
            <v>1.7630381488209668</v>
          </cell>
          <cell r="G104">
            <v>12.271945337620577</v>
          </cell>
          <cell r="H104"/>
          <cell r="I104">
            <v>8.1125000000000007</v>
          </cell>
          <cell r="J104">
            <v>1.0401925078043703</v>
          </cell>
          <cell r="K104">
            <v>7.2404477491961403</v>
          </cell>
          <cell r="L104" t="str">
            <v/>
          </cell>
          <cell r="N104">
            <v>2</v>
          </cell>
        </row>
        <row r="105">
          <cell r="C105">
            <v>34394</v>
          </cell>
          <cell r="D105">
            <v>576</v>
          </cell>
          <cell r="E105">
            <v>13.88</v>
          </cell>
          <cell r="F105">
            <v>1.8027213883842748</v>
          </cell>
          <cell r="G105">
            <v>12.347266881028938</v>
          </cell>
          <cell r="H105"/>
          <cell r="I105">
            <v>7.9948800000000002</v>
          </cell>
          <cell r="J105">
            <v>1.0383675197093423</v>
          </cell>
          <cell r="K105">
            <v>7.1120257234726685</v>
          </cell>
          <cell r="L105" t="str">
            <v/>
          </cell>
          <cell r="N105">
            <v>3</v>
          </cell>
        </row>
        <row r="106">
          <cell r="C106">
            <v>34425</v>
          </cell>
          <cell r="D106">
            <v>581</v>
          </cell>
          <cell r="E106">
            <v>15.15</v>
          </cell>
          <cell r="F106">
            <v>1.8353498298029949</v>
          </cell>
          <cell r="G106">
            <v>12.151379251988491</v>
          </cell>
          <cell r="H106"/>
          <cell r="I106">
            <v>8.8021499999999993</v>
          </cell>
          <cell r="J106">
            <v>1.0663382511155401</v>
          </cell>
          <cell r="K106">
            <v>7.0599513454053131</v>
          </cell>
          <cell r="L106" t="str">
            <v/>
          </cell>
          <cell r="N106">
            <v>4</v>
          </cell>
        </row>
        <row r="107">
          <cell r="C107">
            <v>34455</v>
          </cell>
          <cell r="D107">
            <v>568</v>
          </cell>
          <cell r="E107">
            <v>16.260000000000002</v>
          </cell>
          <cell r="F107">
            <v>1.8968588511261224</v>
          </cell>
          <cell r="G107">
            <v>12.250714540907467</v>
          </cell>
          <cell r="H107"/>
          <cell r="I107">
            <v>9.2356800000000003</v>
          </cell>
          <cell r="J107">
            <v>1.0774158274396375</v>
          </cell>
          <cell r="K107">
            <v>6.958405859235441</v>
          </cell>
          <cell r="L107" t="str">
            <v/>
          </cell>
          <cell r="N107">
            <v>5</v>
          </cell>
        </row>
        <row r="108">
          <cell r="C108">
            <v>34486</v>
          </cell>
          <cell r="D108">
            <v>556.79999999999995</v>
          </cell>
          <cell r="E108">
            <v>16.739999999999998</v>
          </cell>
          <cell r="F108">
            <v>1.9003862501984163</v>
          </cell>
          <cell r="G108">
            <v>12.402367728734289</v>
          </cell>
          <cell r="H108"/>
          <cell r="I108">
            <v>9.3208319999999993</v>
          </cell>
          <cell r="J108">
            <v>1.0581350641104783</v>
          </cell>
          <cell r="K108">
            <v>6.9056383513592516</v>
          </cell>
          <cell r="L108" t="str">
            <v/>
          </cell>
          <cell r="N108">
            <v>6</v>
          </cell>
        </row>
        <row r="109">
          <cell r="C109">
            <v>34516</v>
          </cell>
          <cell r="D109">
            <v>538.71</v>
          </cell>
          <cell r="E109">
            <v>17.63</v>
          </cell>
          <cell r="F109">
            <v>1.8082329494347342</v>
          </cell>
          <cell r="G109">
            <v>12.397359959383989</v>
          </cell>
          <cell r="H109"/>
          <cell r="I109">
            <v>9.4974573000000007</v>
          </cell>
          <cell r="J109">
            <v>0.97411317218998583</v>
          </cell>
          <cell r="K109">
            <v>6.678581783719749</v>
          </cell>
          <cell r="L109" t="str">
            <v/>
          </cell>
          <cell r="N109">
            <v>7</v>
          </cell>
        </row>
        <row r="110">
          <cell r="C110">
            <v>34547</v>
          </cell>
          <cell r="D110">
            <v>536.74</v>
          </cell>
          <cell r="E110">
            <v>16.82</v>
          </cell>
          <cell r="F110">
            <v>1.6962380288893986</v>
          </cell>
          <cell r="G110">
            <v>12.231051906293064</v>
          </cell>
          <cell r="H110"/>
          <cell r="I110">
            <v>9.0279667999999997</v>
          </cell>
          <cell r="J110">
            <v>0.91043879962609586</v>
          </cell>
          <cell r="K110">
            <v>6.5648948001837395</v>
          </cell>
          <cell r="L110" t="str">
            <v/>
          </cell>
          <cell r="N110">
            <v>8</v>
          </cell>
        </row>
        <row r="111">
          <cell r="C111">
            <v>34578</v>
          </cell>
          <cell r="D111">
            <v>530.63</v>
          </cell>
          <cell r="E111">
            <v>15.85</v>
          </cell>
          <cell r="F111">
            <v>1.6598617259563664</v>
          </cell>
          <cell r="G111">
            <v>12.583528208126276</v>
          </cell>
          <cell r="H111"/>
          <cell r="I111">
            <v>8.4104854999999983</v>
          </cell>
          <cell r="J111">
            <v>0.8807724276442267</v>
          </cell>
          <cell r="K111">
            <v>6.677197573078046</v>
          </cell>
          <cell r="L111" t="str">
            <v/>
          </cell>
          <cell r="N111">
            <v>9</v>
          </cell>
        </row>
        <row r="112">
          <cell r="C112">
            <v>34608</v>
          </cell>
          <cell r="D112">
            <v>520.59</v>
          </cell>
          <cell r="E112">
            <v>16.43</v>
          </cell>
          <cell r="F112">
            <v>1.6287765216317749</v>
          </cell>
          <cell r="G112">
            <v>12.549919614147909</v>
          </cell>
          <cell r="H112"/>
          <cell r="I112">
            <v>8.5532936999999993</v>
          </cell>
          <cell r="J112">
            <v>0.8479247693962858</v>
          </cell>
          <cell r="K112">
            <v>6.5333626519292602</v>
          </cell>
          <cell r="L112" t="str">
            <v/>
          </cell>
          <cell r="N112">
            <v>10</v>
          </cell>
        </row>
        <row r="113">
          <cell r="C113">
            <v>34639</v>
          </cell>
          <cell r="D113">
            <v>529.49</v>
          </cell>
          <cell r="E113">
            <v>17.3</v>
          </cell>
          <cell r="F113">
            <v>1.6955766415633433</v>
          </cell>
          <cell r="G113">
            <v>12.359485530546623</v>
          </cell>
          <cell r="H113"/>
          <cell r="I113">
            <v>9.1601769999999991</v>
          </cell>
          <cell r="J113">
            <v>0.89779087594137463</v>
          </cell>
          <cell r="K113">
            <v>6.5442239935691315</v>
          </cell>
          <cell r="L113" t="str">
            <v/>
          </cell>
          <cell r="N113">
            <v>11</v>
          </cell>
        </row>
        <row r="114">
          <cell r="C114">
            <v>34669</v>
          </cell>
          <cell r="D114">
            <v>541.45000000000005</v>
          </cell>
          <cell r="E114">
            <v>15.88</v>
          </cell>
          <cell r="F114">
            <v>1.904354574154747</v>
          </cell>
          <cell r="G114">
            <v>12.204715969989284</v>
          </cell>
          <cell r="H114"/>
          <cell r="I114">
            <v>8.5982260000000004</v>
          </cell>
          <cell r="J114">
            <v>1.0311127841760879</v>
          </cell>
          <cell r="K114">
            <v>6.6082434619506989</v>
          </cell>
          <cell r="L114" t="str">
            <v/>
          </cell>
          <cell r="N114">
            <v>12</v>
          </cell>
        </row>
        <row r="115">
          <cell r="C115">
            <v>34700</v>
          </cell>
          <cell r="D115">
            <v>529.42999999999995</v>
          </cell>
          <cell r="E115">
            <v>16.55</v>
          </cell>
          <cell r="F115">
            <v>2.0895430254501846</v>
          </cell>
          <cell r="G115">
            <v>12.178073801868011</v>
          </cell>
          <cell r="H115"/>
          <cell r="I115">
            <v>8.7620664999999995</v>
          </cell>
          <cell r="J115">
            <v>1.1062667639640911</v>
          </cell>
          <cell r="K115">
            <v>6.4474376129229807</v>
          </cell>
          <cell r="L115" t="str">
            <v/>
          </cell>
          <cell r="N115">
            <v>13</v>
          </cell>
        </row>
        <row r="116">
          <cell r="C116">
            <v>34731</v>
          </cell>
          <cell r="D116">
            <v>522.89</v>
          </cell>
          <cell r="E116">
            <v>17.14</v>
          </cell>
          <cell r="F116">
            <v>2.2037425704157041</v>
          </cell>
          <cell r="G116">
            <v>12.113987138263667</v>
          </cell>
          <cell r="H116"/>
          <cell r="I116">
            <v>8.9623346000000002</v>
          </cell>
          <cell r="J116">
            <v>1.1523149526446674</v>
          </cell>
          <cell r="K116">
            <v>6.3342827347266883</v>
          </cell>
          <cell r="L116" t="str">
            <v/>
          </cell>
          <cell r="N116">
            <v>14</v>
          </cell>
        </row>
        <row r="117">
          <cell r="C117">
            <v>34759</v>
          </cell>
          <cell r="D117">
            <v>498.33</v>
          </cell>
          <cell r="E117">
            <v>17.02</v>
          </cell>
          <cell r="F117">
            <v>2.435448596977019</v>
          </cell>
          <cell r="G117">
            <v>12.276317628966869</v>
          </cell>
          <cell r="H117"/>
          <cell r="I117">
            <v>8.4815766000000004</v>
          </cell>
          <cell r="J117">
            <v>1.2136570993315579</v>
          </cell>
          <cell r="K117">
            <v>6.11765736404306</v>
          </cell>
          <cell r="L117" t="str">
            <v/>
          </cell>
          <cell r="N117">
            <v>15</v>
          </cell>
        </row>
        <row r="118">
          <cell r="C118">
            <v>34790</v>
          </cell>
          <cell r="D118">
            <v>484.6</v>
          </cell>
          <cell r="E118">
            <v>18.739999999999998</v>
          </cell>
          <cell r="F118">
            <v>2.4960757685320734</v>
          </cell>
          <cell r="G118">
            <v>12.583244015719899</v>
          </cell>
          <cell r="H118"/>
          <cell r="I118">
            <v>9.0814040000000009</v>
          </cell>
          <cell r="J118">
            <v>1.2095983174306428</v>
          </cell>
          <cell r="K118">
            <v>6.0978400500178633</v>
          </cell>
          <cell r="L118" t="str">
            <v/>
          </cell>
          <cell r="N118">
            <v>16</v>
          </cell>
        </row>
        <row r="119">
          <cell r="C119">
            <v>34820</v>
          </cell>
          <cell r="D119">
            <v>499.08</v>
          </cell>
          <cell r="E119">
            <v>18.32</v>
          </cell>
          <cell r="F119">
            <v>2.5540573907829063</v>
          </cell>
          <cell r="G119">
            <v>12.387205957014725</v>
          </cell>
          <cell r="H119"/>
          <cell r="I119">
            <v>9.1431456000000004</v>
          </cell>
          <cell r="J119">
            <v>1.2746789625919328</v>
          </cell>
          <cell r="K119">
            <v>6.1822067490269088</v>
          </cell>
          <cell r="L119" t="str">
            <v/>
          </cell>
          <cell r="N119">
            <v>17</v>
          </cell>
        </row>
        <row r="120">
          <cell r="C120">
            <v>34851</v>
          </cell>
          <cell r="D120">
            <v>491.64</v>
          </cell>
          <cell r="E120">
            <v>17.350000000000001</v>
          </cell>
          <cell r="F120">
            <v>2.3007460449037902</v>
          </cell>
          <cell r="G120">
            <v>12.470065839840757</v>
          </cell>
          <cell r="H120"/>
          <cell r="I120">
            <v>8.529954</v>
          </cell>
          <cell r="J120">
            <v>1.1311387855164994</v>
          </cell>
          <cell r="K120">
            <v>6.1307831694993089</v>
          </cell>
          <cell r="L120" t="str">
            <v/>
          </cell>
          <cell r="N120">
            <v>18</v>
          </cell>
        </row>
        <row r="121">
          <cell r="C121">
            <v>34881</v>
          </cell>
          <cell r="D121">
            <v>483.25</v>
          </cell>
          <cell r="E121">
            <v>15.86</v>
          </cell>
          <cell r="F121">
            <v>2.1159985184923897</v>
          </cell>
          <cell r="G121">
            <v>12.412700964630226</v>
          </cell>
          <cell r="H121"/>
          <cell r="I121">
            <v>7.6643449999999991</v>
          </cell>
          <cell r="J121">
            <v>1.0225562840614473</v>
          </cell>
          <cell r="K121">
            <v>5.9984377411575558</v>
          </cell>
          <cell r="L121" t="str">
            <v/>
          </cell>
          <cell r="N121">
            <v>19</v>
          </cell>
        </row>
        <row r="122">
          <cell r="C122">
            <v>34912</v>
          </cell>
          <cell r="D122">
            <v>497.14</v>
          </cell>
          <cell r="E122">
            <v>16.07</v>
          </cell>
          <cell r="F122">
            <v>1.866214571685568</v>
          </cell>
          <cell r="G122">
            <v>12.329662379421221</v>
          </cell>
          <cell r="H122"/>
          <cell r="I122">
            <v>7.9890397999999996</v>
          </cell>
          <cell r="J122">
            <v>0.92776991216776328</v>
          </cell>
          <cell r="K122">
            <v>6.129568355305465</v>
          </cell>
          <cell r="L122" t="str">
            <v/>
          </cell>
          <cell r="N122">
            <v>20</v>
          </cell>
        </row>
        <row r="123">
          <cell r="C123">
            <v>34943</v>
          </cell>
          <cell r="D123">
            <v>504.31</v>
          </cell>
          <cell r="E123">
            <v>16.66</v>
          </cell>
          <cell r="F123">
            <v>2.0084128467874214</v>
          </cell>
          <cell r="G123">
            <v>12.312892359516152</v>
          </cell>
          <cell r="H123"/>
          <cell r="I123">
            <v>8.4018046000000002</v>
          </cell>
          <cell r="J123">
            <v>1.0128626827633644</v>
          </cell>
          <cell r="K123">
            <v>6.2095147458275903</v>
          </cell>
          <cell r="L123" t="str">
            <v/>
          </cell>
          <cell r="N123">
            <v>21</v>
          </cell>
        </row>
        <row r="124">
          <cell r="C124">
            <v>34973</v>
          </cell>
          <cell r="D124">
            <v>494.11</v>
          </cell>
          <cell r="E124">
            <v>16.12</v>
          </cell>
          <cell r="F124">
            <v>2.0178927317942117</v>
          </cell>
          <cell r="G124">
            <v>12.321616486407484</v>
          </cell>
          <cell r="H124"/>
          <cell r="I124">
            <v>7.9650532000000007</v>
          </cell>
          <cell r="J124">
            <v>0.99706097770683799</v>
          </cell>
          <cell r="K124">
            <v>6.0882339220988024</v>
          </cell>
          <cell r="L124" t="str">
            <v/>
          </cell>
          <cell r="N124">
            <v>22</v>
          </cell>
        </row>
        <row r="125">
          <cell r="C125">
            <v>35004</v>
          </cell>
          <cell r="D125">
            <v>488.65</v>
          </cell>
          <cell r="E125">
            <v>16.88</v>
          </cell>
          <cell r="F125">
            <v>1.9685091447820953</v>
          </cell>
          <cell r="G125">
            <v>12.390292451385699</v>
          </cell>
          <cell r="H125"/>
          <cell r="I125">
            <v>8.2484119999999983</v>
          </cell>
          <cell r="J125">
            <v>0.9619119935977708</v>
          </cell>
          <cell r="K125">
            <v>6.054516406369622</v>
          </cell>
          <cell r="L125" t="str">
            <v/>
          </cell>
          <cell r="N125">
            <v>23</v>
          </cell>
        </row>
        <row r="126">
          <cell r="C126">
            <v>35034</v>
          </cell>
          <cell r="D126">
            <v>496.37</v>
          </cell>
          <cell r="E126">
            <v>17.96</v>
          </cell>
          <cell r="F126">
            <v>1.9495493747685149</v>
          </cell>
          <cell r="G126">
            <v>12.458622440345234</v>
          </cell>
          <cell r="H126"/>
          <cell r="I126">
            <v>8.9148052</v>
          </cell>
          <cell r="J126">
            <v>0.96769782315384767</v>
          </cell>
          <cell r="K126">
            <v>6.1840864207141637</v>
          </cell>
          <cell r="L126" t="str">
            <v/>
          </cell>
          <cell r="N126">
            <v>24</v>
          </cell>
        </row>
        <row r="127">
          <cell r="C127">
            <v>35065</v>
          </cell>
          <cell r="D127">
            <v>500.56</v>
          </cell>
          <cell r="E127">
            <v>17.940000000000001</v>
          </cell>
          <cell r="F127">
            <v>1.8939928393798833</v>
          </cell>
          <cell r="G127">
            <v>12.81978953522362</v>
          </cell>
          <cell r="H127"/>
          <cell r="I127">
            <v>8.9800464000000009</v>
          </cell>
          <cell r="J127">
            <v>0.94805705567999443</v>
          </cell>
          <cell r="K127">
            <v>6.4170738497515352</v>
          </cell>
          <cell r="L127" t="str">
            <v/>
          </cell>
          <cell r="N127">
            <v>25</v>
          </cell>
        </row>
        <row r="128">
          <cell r="C128">
            <v>35096</v>
          </cell>
          <cell r="D128">
            <v>504.06</v>
          </cell>
          <cell r="E128">
            <v>17.97</v>
          </cell>
          <cell r="F128">
            <v>1.9133935342775008</v>
          </cell>
          <cell r="G128">
            <v>13.019905068136579</v>
          </cell>
          <cell r="H128"/>
          <cell r="I128">
            <v>9.0579581999999998</v>
          </cell>
          <cell r="J128">
            <v>0.96446514488791701</v>
          </cell>
          <cell r="K128">
            <v>6.5628133486449238</v>
          </cell>
          <cell r="L128" t="str">
            <v/>
          </cell>
          <cell r="N128">
            <v>26</v>
          </cell>
        </row>
        <row r="129">
          <cell r="C129">
            <v>35125</v>
          </cell>
          <cell r="D129">
            <v>505.91</v>
          </cell>
          <cell r="E129">
            <v>19.989999999999998</v>
          </cell>
          <cell r="F129">
            <v>1.8349089049189582</v>
          </cell>
          <cell r="G129">
            <v>12.747186495176848</v>
          </cell>
          <cell r="H129"/>
          <cell r="I129">
            <v>10.113140900000001</v>
          </cell>
          <cell r="J129">
            <v>0.92829876408755019</v>
          </cell>
          <cell r="K129">
            <v>6.4489291197749194</v>
          </cell>
          <cell r="L129" t="str">
            <v/>
          </cell>
          <cell r="N129">
            <v>27</v>
          </cell>
        </row>
        <row r="130">
          <cell r="C130">
            <v>35156</v>
          </cell>
          <cell r="D130">
            <v>510.6</v>
          </cell>
          <cell r="E130">
            <v>21.01</v>
          </cell>
          <cell r="F130">
            <v>1.8298382687525354</v>
          </cell>
          <cell r="G130">
            <v>12.632475884244373</v>
          </cell>
          <cell r="H130"/>
          <cell r="I130">
            <v>10.727706000000001</v>
          </cell>
          <cell r="J130">
            <v>0.93431542002504464</v>
          </cell>
          <cell r="K130">
            <v>6.4501421864951771</v>
          </cell>
          <cell r="L130" t="str">
            <v/>
          </cell>
          <cell r="N130">
            <v>28</v>
          </cell>
        </row>
        <row r="131">
          <cell r="C131">
            <v>35186</v>
          </cell>
          <cell r="D131">
            <v>519.14</v>
          </cell>
          <cell r="E131">
            <v>19.149999999999999</v>
          </cell>
          <cell r="F131">
            <v>1.8274131818903334</v>
          </cell>
          <cell r="G131">
            <v>12.606447791504484</v>
          </cell>
          <cell r="H131"/>
          <cell r="I131">
            <v>9.9415309999999995</v>
          </cell>
          <cell r="J131">
            <v>0.94868327924654761</v>
          </cell>
          <cell r="K131">
            <v>6.5445113064816374</v>
          </cell>
          <cell r="L131" t="str">
            <v/>
          </cell>
          <cell r="N131">
            <v>29</v>
          </cell>
        </row>
        <row r="132">
          <cell r="C132">
            <v>35217</v>
          </cell>
          <cell r="D132">
            <v>517.67999999999995</v>
          </cell>
          <cell r="E132">
            <v>18.27</v>
          </cell>
          <cell r="F132">
            <v>1.8327042804987743</v>
          </cell>
          <cell r="G132">
            <v>12.387299035369777</v>
          </cell>
          <cell r="H132"/>
          <cell r="I132">
            <v>9.4580135999999992</v>
          </cell>
          <cell r="J132">
            <v>0.94875435192860536</v>
          </cell>
          <cell r="K132">
            <v>6.4126569646302256</v>
          </cell>
          <cell r="L132" t="str">
            <v/>
          </cell>
          <cell r="N132">
            <v>30</v>
          </cell>
        </row>
        <row r="133">
          <cell r="C133">
            <v>35247</v>
          </cell>
          <cell r="D133">
            <v>509.34</v>
          </cell>
          <cell r="E133">
            <v>19.61</v>
          </cell>
          <cell r="F133">
            <v>1.7601721370747283</v>
          </cell>
          <cell r="G133">
            <v>12.329791695791974</v>
          </cell>
          <cell r="H133"/>
          <cell r="I133">
            <v>9.9881574000000004</v>
          </cell>
          <cell r="J133">
            <v>0.89652607629764203</v>
          </cell>
          <cell r="K133">
            <v>6.2800561023346839</v>
          </cell>
          <cell r="L133" t="str">
            <v/>
          </cell>
          <cell r="N133">
            <v>31</v>
          </cell>
        </row>
        <row r="134">
          <cell r="C134">
            <v>35278</v>
          </cell>
          <cell r="D134">
            <v>506</v>
          </cell>
          <cell r="E134">
            <v>19.96</v>
          </cell>
          <cell r="F134">
            <v>1.6911673927229756</v>
          </cell>
          <cell r="G134">
            <v>12.464376375021152</v>
          </cell>
          <cell r="H134"/>
          <cell r="I134">
            <v>10.09976</v>
          </cell>
          <cell r="J134">
            <v>0.85573070071782553</v>
          </cell>
          <cell r="K134">
            <v>6.3069744457607033</v>
          </cell>
          <cell r="L134" t="str">
            <v/>
          </cell>
          <cell r="N134">
            <v>32</v>
          </cell>
        </row>
        <row r="135">
          <cell r="C135">
            <v>35309</v>
          </cell>
          <cell r="D135">
            <v>512.83000000000004</v>
          </cell>
          <cell r="E135">
            <v>22.06</v>
          </cell>
          <cell r="F135">
            <v>1.6614049630504948</v>
          </cell>
          <cell r="G135">
            <v>12.324758842443728</v>
          </cell>
          <cell r="H135"/>
          <cell r="I135">
            <v>11.313029800000001</v>
          </cell>
          <cell r="J135">
            <v>0.85201830720118532</v>
          </cell>
          <cell r="K135">
            <v>6.3205060771704176</v>
          </cell>
          <cell r="L135" t="str">
            <v/>
          </cell>
          <cell r="N135">
            <v>33</v>
          </cell>
        </row>
        <row r="136">
          <cell r="C136">
            <v>35339</v>
          </cell>
          <cell r="D136">
            <v>516.66999999999996</v>
          </cell>
          <cell r="E136">
            <v>23.68</v>
          </cell>
          <cell r="F136">
            <v>1.6629482001446236</v>
          </cell>
          <cell r="G136">
            <v>12.24786802740109</v>
          </cell>
          <cell r="H136"/>
          <cell r="I136">
            <v>12.234745599999998</v>
          </cell>
          <cell r="J136">
            <v>0.85919544656872271</v>
          </cell>
          <cell r="K136">
            <v>6.3281059737173209</v>
          </cell>
          <cell r="L136" t="str">
            <v/>
          </cell>
          <cell r="N136">
            <v>34</v>
          </cell>
        </row>
        <row r="137">
          <cell r="C137">
            <v>35370</v>
          </cell>
          <cell r="D137">
            <v>511.6</v>
          </cell>
          <cell r="E137">
            <v>22.28</v>
          </cell>
          <cell r="F137">
            <v>1.6735303973615054</v>
          </cell>
          <cell r="G137">
            <v>12.148163817904889</v>
          </cell>
          <cell r="H137"/>
          <cell r="I137">
            <v>11.398448</v>
          </cell>
          <cell r="J137">
            <v>0.85617815129014629</v>
          </cell>
          <cell r="K137">
            <v>6.2150006092401417</v>
          </cell>
          <cell r="L137" t="str">
            <v/>
          </cell>
          <cell r="N137">
            <v>35</v>
          </cell>
        </row>
        <row r="138">
          <cell r="C138">
            <v>35400</v>
          </cell>
          <cell r="D138">
            <v>524.23</v>
          </cell>
          <cell r="E138">
            <v>23.52</v>
          </cell>
          <cell r="F138">
            <v>1.7260004585618796</v>
          </cell>
          <cell r="G138">
            <v>11.876286173633442</v>
          </cell>
          <cell r="H138"/>
          <cell r="I138">
            <v>12.3298896</v>
          </cell>
          <cell r="J138">
            <v>0.90482122039189417</v>
          </cell>
          <cell r="K138">
            <v>6.2259055008038597</v>
          </cell>
          <cell r="L138" t="str">
            <v/>
          </cell>
          <cell r="N138">
            <v>36</v>
          </cell>
        </row>
        <row r="139">
          <cell r="C139">
            <v>35431</v>
          </cell>
          <cell r="D139">
            <v>541.69000000000005</v>
          </cell>
          <cell r="E139">
            <v>23.47</v>
          </cell>
          <cell r="F139">
            <v>1.7586288999805992</v>
          </cell>
          <cell r="G139">
            <v>11.415887167494885</v>
          </cell>
          <cell r="H139"/>
          <cell r="I139">
            <v>12.713464300000002</v>
          </cell>
          <cell r="J139">
            <v>0.95263168883049087</v>
          </cell>
          <cell r="K139">
            <v>6.1838719197603051</v>
          </cell>
          <cell r="L139" t="str">
            <v/>
          </cell>
          <cell r="N139">
            <v>37</v>
          </cell>
        </row>
        <row r="140">
          <cell r="C140">
            <v>35462</v>
          </cell>
          <cell r="D140">
            <v>565.48</v>
          </cell>
          <cell r="E140">
            <v>20.83</v>
          </cell>
          <cell r="F140">
            <v>1.7725180338277573</v>
          </cell>
          <cell r="G140">
            <v>11.138263665594854</v>
          </cell>
          <cell r="H140"/>
          <cell r="I140">
            <v>11.778948399999999</v>
          </cell>
          <cell r="J140">
            <v>1.0023234977689202</v>
          </cell>
          <cell r="K140">
            <v>6.2984653376205779</v>
          </cell>
          <cell r="L140" t="str">
            <v/>
          </cell>
          <cell r="N140">
            <v>38</v>
          </cell>
        </row>
        <row r="141">
          <cell r="C141">
            <v>35490</v>
          </cell>
          <cell r="D141">
            <v>571.95000000000005</v>
          </cell>
          <cell r="E141">
            <v>19.21</v>
          </cell>
          <cell r="F141">
            <v>1.7775886699941799</v>
          </cell>
          <cell r="G141">
            <v>11.328312743272972</v>
          </cell>
          <cell r="H141"/>
          <cell r="I141">
            <v>10.987159500000002</v>
          </cell>
          <cell r="J141">
            <v>1.0166918398031712</v>
          </cell>
          <cell r="K141">
            <v>6.4792284735149765</v>
          </cell>
          <cell r="L141" t="str">
            <v/>
          </cell>
          <cell r="N141">
            <v>39</v>
          </cell>
        </row>
        <row r="142">
          <cell r="C142">
            <v>35521</v>
          </cell>
          <cell r="D142">
            <v>576.25</v>
          </cell>
          <cell r="E142">
            <v>17.47</v>
          </cell>
          <cell r="F142">
            <v>1.7376849679888535</v>
          </cell>
          <cell r="G142">
            <v>11.083820520315697</v>
          </cell>
          <cell r="H142"/>
          <cell r="I142">
            <v>10.0670875</v>
          </cell>
          <cell r="J142">
            <v>1.0013409628035768</v>
          </cell>
          <cell r="K142">
            <v>6.3870515748319203</v>
          </cell>
          <cell r="L142" t="str">
            <v/>
          </cell>
          <cell r="N142">
            <v>40</v>
          </cell>
        </row>
        <row r="143">
          <cell r="C143">
            <v>35551</v>
          </cell>
          <cell r="D143">
            <v>574.30999999999995</v>
          </cell>
          <cell r="E143">
            <v>19.14</v>
          </cell>
          <cell r="F143">
            <v>1.7473853154376622</v>
          </cell>
          <cell r="G143">
            <v>11.069131832797428</v>
          </cell>
          <cell r="H143"/>
          <cell r="I143">
            <v>10.992293399999999</v>
          </cell>
          <cell r="J143">
            <v>1.0035408605090037</v>
          </cell>
          <cell r="K143">
            <v>6.3571131028938899</v>
          </cell>
          <cell r="L143" t="str">
            <v/>
          </cell>
          <cell r="N143">
            <v>41</v>
          </cell>
        </row>
        <row r="144">
          <cell r="C144">
            <v>35582</v>
          </cell>
          <cell r="D144">
            <v>582.9</v>
          </cell>
          <cell r="E144">
            <v>17.55</v>
          </cell>
          <cell r="F144">
            <v>1.7749431206899595</v>
          </cell>
          <cell r="G144">
            <v>10.958352472821925</v>
          </cell>
          <cell r="H144"/>
          <cell r="I144">
            <v>10.229895000000001</v>
          </cell>
          <cell r="J144">
            <v>1.0346143450501775</v>
          </cell>
          <cell r="K144">
            <v>6.3876236564079001</v>
          </cell>
          <cell r="L144" t="str">
            <v/>
          </cell>
          <cell r="N144">
            <v>42</v>
          </cell>
        </row>
        <row r="145">
          <cell r="C145">
            <v>35612</v>
          </cell>
          <cell r="D145">
            <v>604.36</v>
          </cell>
          <cell r="E145">
            <v>18.43</v>
          </cell>
          <cell r="F145">
            <v>1.789714104305191</v>
          </cell>
          <cell r="G145">
            <v>10.41126933088348</v>
          </cell>
          <cell r="H145"/>
          <cell r="I145">
            <v>11.1383548</v>
          </cell>
          <cell r="J145">
            <v>1.0816316160778852</v>
          </cell>
          <cell r="K145">
            <v>6.2921547328127403</v>
          </cell>
          <cell r="L145" t="str">
            <v/>
          </cell>
          <cell r="N145">
            <v>43</v>
          </cell>
        </row>
        <row r="146">
          <cell r="C146">
            <v>35643</v>
          </cell>
          <cell r="D146">
            <v>620.5</v>
          </cell>
          <cell r="E146">
            <v>18.690000000000001</v>
          </cell>
          <cell r="F146">
            <v>1.7903754916312458</v>
          </cell>
          <cell r="G146">
            <v>10.418767981045864</v>
          </cell>
          <cell r="H146"/>
          <cell r="I146">
            <v>11.597145000000001</v>
          </cell>
          <cell r="J146">
            <v>1.110927992557188</v>
          </cell>
          <cell r="K146">
            <v>6.4648455322389582</v>
          </cell>
          <cell r="L146" t="str">
            <v/>
          </cell>
          <cell r="N146">
            <v>44</v>
          </cell>
        </row>
        <row r="147">
          <cell r="C147">
            <v>35674</v>
          </cell>
          <cell r="D147">
            <v>601.49</v>
          </cell>
          <cell r="E147">
            <v>18.45</v>
          </cell>
          <cell r="F147">
            <v>1.7557628882343606</v>
          </cell>
          <cell r="G147">
            <v>10.373501900029233</v>
          </cell>
          <cell r="H147"/>
          <cell r="I147">
            <v>11.097490499999999</v>
          </cell>
          <cell r="J147">
            <v>1.0560738196440855</v>
          </cell>
          <cell r="K147">
            <v>6.2395576578485832</v>
          </cell>
          <cell r="L147" t="str">
            <v/>
          </cell>
          <cell r="N147">
            <v>45</v>
          </cell>
        </row>
        <row r="148">
          <cell r="C148">
            <v>35704</v>
          </cell>
          <cell r="D148">
            <v>589.28</v>
          </cell>
          <cell r="E148">
            <v>20.05</v>
          </cell>
          <cell r="F148">
            <v>1.714095486692887</v>
          </cell>
          <cell r="G148">
            <v>10.445477422060673</v>
          </cell>
          <cell r="H148"/>
          <cell r="I148">
            <v>11.815064</v>
          </cell>
          <cell r="J148">
            <v>1.0100821883983844</v>
          </cell>
          <cell r="K148">
            <v>6.1553109352719133</v>
          </cell>
          <cell r="L148" t="str">
            <v/>
          </cell>
          <cell r="N148">
            <v>46</v>
          </cell>
        </row>
        <row r="149">
          <cell r="C149">
            <v>35735</v>
          </cell>
          <cell r="D149">
            <v>580.82000000000005</v>
          </cell>
          <cell r="E149">
            <v>19</v>
          </cell>
          <cell r="F149">
            <v>1.7024109772659131</v>
          </cell>
          <cell r="G149">
            <v>9.8367274026438025</v>
          </cell>
          <cell r="H149"/>
          <cell r="I149">
            <v>11.035580000000001</v>
          </cell>
          <cell r="J149">
            <v>0.98879434381558773</v>
          </cell>
          <cell r="K149">
            <v>5.713368010003574</v>
          </cell>
          <cell r="L149" t="str">
            <v/>
          </cell>
          <cell r="N149">
            <v>47</v>
          </cell>
        </row>
        <row r="150">
          <cell r="C150">
            <v>35765</v>
          </cell>
          <cell r="D150">
            <v>595.02</v>
          </cell>
          <cell r="E150">
            <v>17.100000000000001</v>
          </cell>
          <cell r="F150">
            <v>1.6391382564066383</v>
          </cell>
          <cell r="G150">
            <v>9.285408053896802</v>
          </cell>
          <cell r="H150"/>
          <cell r="I150">
            <v>10.174842</v>
          </cell>
          <cell r="J150">
            <v>0.97532004532707783</v>
          </cell>
          <cell r="K150">
            <v>5.5250035002296753</v>
          </cell>
          <cell r="L150" t="str">
            <v/>
          </cell>
          <cell r="N150">
            <v>48</v>
          </cell>
        </row>
        <row r="151">
          <cell r="C151">
            <v>35796</v>
          </cell>
          <cell r="D151">
            <v>608.36</v>
          </cell>
          <cell r="E151">
            <v>15.09</v>
          </cell>
          <cell r="F151">
            <v>1.5904160567205772</v>
          </cell>
          <cell r="G151">
            <v>9.3011024345429494</v>
          </cell>
          <cell r="H151"/>
          <cell r="I151">
            <v>9.1801524000000008</v>
          </cell>
          <cell r="J151">
            <v>0.96754551226653041</v>
          </cell>
          <cell r="K151">
            <v>5.658418677078549</v>
          </cell>
          <cell r="L151" t="str">
            <v/>
          </cell>
          <cell r="N151">
            <v>49</v>
          </cell>
        </row>
        <row r="152">
          <cell r="C152">
            <v>35827</v>
          </cell>
          <cell r="D152">
            <v>608.42999999999995</v>
          </cell>
          <cell r="E152">
            <v>14.06</v>
          </cell>
          <cell r="F152">
            <v>1.5176634508545126</v>
          </cell>
          <cell r="G152">
            <v>9.5780165848705359</v>
          </cell>
          <cell r="H152"/>
          <cell r="I152">
            <v>8.5545257999999986</v>
          </cell>
          <cell r="J152">
            <v>0.92339197340341106</v>
          </cell>
          <cell r="K152">
            <v>5.8275526307327796</v>
          </cell>
          <cell r="L152" t="str">
            <v/>
          </cell>
          <cell r="N152">
            <v>50</v>
          </cell>
        </row>
        <row r="153">
          <cell r="C153">
            <v>35855</v>
          </cell>
          <cell r="D153">
            <v>612.22</v>
          </cell>
          <cell r="E153">
            <v>13.08</v>
          </cell>
          <cell r="F153">
            <v>1.5086244907317592</v>
          </cell>
          <cell r="G153">
            <v>9.5135194387605964</v>
          </cell>
          <cell r="H153"/>
          <cell r="I153">
            <v>8.0078376000000002</v>
          </cell>
          <cell r="J153">
            <v>0.92361008571579772</v>
          </cell>
          <cell r="K153">
            <v>5.8243668707980127</v>
          </cell>
          <cell r="L153" t="str">
            <v/>
          </cell>
          <cell r="N153">
            <v>51</v>
          </cell>
        </row>
        <row r="154">
          <cell r="C154">
            <v>35886</v>
          </cell>
          <cell r="D154">
            <v>608.34</v>
          </cell>
          <cell r="E154">
            <v>13.39</v>
          </cell>
          <cell r="F154">
            <v>1.448438244060742</v>
          </cell>
          <cell r="G154">
            <v>9.9214630225080391</v>
          </cell>
          <cell r="H154"/>
          <cell r="I154">
            <v>8.145672600000001</v>
          </cell>
          <cell r="J154">
            <v>0.88114292139191186</v>
          </cell>
          <cell r="K154">
            <v>6.0356228151125402</v>
          </cell>
          <cell r="L154" t="str">
            <v/>
          </cell>
          <cell r="N154">
            <v>52</v>
          </cell>
        </row>
        <row r="155">
          <cell r="C155">
            <v>35916</v>
          </cell>
          <cell r="D155">
            <v>595.19000000000005</v>
          </cell>
          <cell r="E155">
            <v>14.39</v>
          </cell>
          <cell r="F155">
            <v>1.4188962768302793</v>
          </cell>
          <cell r="G155">
            <v>9.596362540192926</v>
          </cell>
          <cell r="H155"/>
          <cell r="I155">
            <v>8.5647841000000007</v>
          </cell>
          <cell r="J155">
            <v>0.84451287500661398</v>
          </cell>
          <cell r="K155">
            <v>5.7116590202974287</v>
          </cell>
          <cell r="L155" t="str">
            <v/>
          </cell>
          <cell r="N155">
            <v>53</v>
          </cell>
        </row>
        <row r="156">
          <cell r="C156">
            <v>35947</v>
          </cell>
          <cell r="D156">
            <v>601.11</v>
          </cell>
          <cell r="E156">
            <v>12.06</v>
          </cell>
          <cell r="F156">
            <v>1.5198680752746965</v>
          </cell>
          <cell r="G156">
            <v>9.3960342979635598</v>
          </cell>
          <cell r="H156"/>
          <cell r="I156">
            <v>7.2493866000000011</v>
          </cell>
          <cell r="J156">
            <v>0.91360789872837278</v>
          </cell>
          <cell r="K156">
            <v>5.6480501768488756</v>
          </cell>
          <cell r="L156" t="str">
            <v/>
          </cell>
          <cell r="N156">
            <v>54</v>
          </cell>
        </row>
        <row r="157">
          <cell r="C157">
            <v>35977</v>
          </cell>
          <cell r="D157">
            <v>602.27</v>
          </cell>
          <cell r="E157">
            <v>12.04</v>
          </cell>
          <cell r="F157">
            <v>1.5401506199403872</v>
          </cell>
          <cell r="G157">
            <v>9.4215280967692543</v>
          </cell>
          <cell r="H157"/>
          <cell r="I157">
            <v>7.251330799999999</v>
          </cell>
          <cell r="J157">
            <v>0.92758651387149693</v>
          </cell>
          <cell r="K157">
            <v>5.6743037268412193</v>
          </cell>
          <cell r="L157" t="str">
            <v/>
          </cell>
          <cell r="N157">
            <v>55</v>
          </cell>
        </row>
        <row r="158">
          <cell r="C158">
            <v>36008</v>
          </cell>
          <cell r="D158">
            <v>599.5</v>
          </cell>
          <cell r="E158">
            <v>11.88</v>
          </cell>
          <cell r="F158">
            <v>1.5031129296812997</v>
          </cell>
          <cell r="G158">
            <v>9.122569284948705</v>
          </cell>
          <cell r="H158"/>
          <cell r="I158">
            <v>7.1220600000000003</v>
          </cell>
          <cell r="J158">
            <v>0.90111620134393922</v>
          </cell>
          <cell r="K158">
            <v>5.4689802863267483</v>
          </cell>
          <cell r="L158" t="str">
            <v/>
          </cell>
          <cell r="N158">
            <v>56</v>
          </cell>
        </row>
        <row r="159">
          <cell r="C159">
            <v>36039</v>
          </cell>
          <cell r="D159">
            <v>570.67999999999995</v>
          </cell>
          <cell r="E159">
            <v>13.36</v>
          </cell>
          <cell r="F159">
            <v>1.4636501525600099</v>
          </cell>
          <cell r="G159">
            <v>9.2817158725518834</v>
          </cell>
          <cell r="H159"/>
          <cell r="I159">
            <v>7.6242847999999999</v>
          </cell>
          <cell r="J159">
            <v>0.83527586906294626</v>
          </cell>
          <cell r="K159">
            <v>5.2968896141479078</v>
          </cell>
          <cell r="L159" t="str">
            <v/>
          </cell>
          <cell r="N159">
            <v>57</v>
          </cell>
        </row>
        <row r="160">
          <cell r="C160">
            <v>36069</v>
          </cell>
          <cell r="D160">
            <v>549.5</v>
          </cell>
          <cell r="E160">
            <v>12.56</v>
          </cell>
          <cell r="F160">
            <v>1.3549621686449498</v>
          </cell>
          <cell r="G160">
            <v>9.5368313358667045</v>
          </cell>
          <cell r="H160"/>
          <cell r="I160">
            <v>6.9017200000000001</v>
          </cell>
          <cell r="J160">
            <v>0.74455171167039991</v>
          </cell>
          <cell r="K160">
            <v>5.2404888190587542</v>
          </cell>
          <cell r="L160" t="str">
            <v/>
          </cell>
          <cell r="N160">
            <v>58</v>
          </cell>
        </row>
        <row r="161">
          <cell r="C161">
            <v>36100</v>
          </cell>
          <cell r="D161">
            <v>563.82000000000005</v>
          </cell>
          <cell r="E161">
            <v>10.92</v>
          </cell>
          <cell r="F161">
            <v>1.2363533748390625</v>
          </cell>
          <cell r="G161">
            <v>9.4622186495176841</v>
          </cell>
          <cell r="H161"/>
          <cell r="I161">
            <v>6.1569144000000007</v>
          </cell>
          <cell r="J161">
            <v>0.69708075980176021</v>
          </cell>
          <cell r="K161">
            <v>5.3349881189710615</v>
          </cell>
          <cell r="L161" t="str">
            <v/>
          </cell>
          <cell r="N161">
            <v>59</v>
          </cell>
        </row>
        <row r="162">
          <cell r="C162">
            <v>36130</v>
          </cell>
          <cell r="D162">
            <v>560.01</v>
          </cell>
          <cell r="E162">
            <v>9.8000000000000007</v>
          </cell>
          <cell r="F162">
            <v>1.2345896753029155</v>
          </cell>
          <cell r="G162">
            <v>9.3630517392575268</v>
          </cell>
          <cell r="H162"/>
          <cell r="I162">
            <v>5.4880979999999999</v>
          </cell>
          <cell r="J162">
            <v>0.69138256406638576</v>
          </cell>
          <cell r="K162">
            <v>5.2434026045016076</v>
          </cell>
          <cell r="L162" t="str">
            <v/>
          </cell>
          <cell r="N162">
            <v>60</v>
          </cell>
        </row>
        <row r="163">
          <cell r="C163">
            <v>36161</v>
          </cell>
          <cell r="D163">
            <v>565.09846827133481</v>
          </cell>
          <cell r="E163">
            <v>10.95</v>
          </cell>
          <cell r="F163">
            <v>1.2297395015785111</v>
          </cell>
          <cell r="G163">
            <v>9.2359959383990518</v>
          </cell>
          <cell r="H163"/>
          <cell r="I163">
            <v>6.1878282275711154</v>
          </cell>
          <cell r="J163">
            <v>0.69492390871477128</v>
          </cell>
          <cell r="K163">
            <v>5.2192471577495736</v>
          </cell>
          <cell r="L163" t="str">
            <v/>
          </cell>
          <cell r="N163">
            <v>61</v>
          </cell>
        </row>
        <row r="164">
          <cell r="C164">
            <v>36192</v>
          </cell>
          <cell r="D164">
            <v>585.27434386334335</v>
          </cell>
          <cell r="E164">
            <v>10.199999999999999</v>
          </cell>
          <cell r="F164">
            <v>1.2387784617012647</v>
          </cell>
          <cell r="G164">
            <v>9.2404955551352383</v>
          </cell>
          <cell r="H164"/>
          <cell r="I164">
            <v>5.9697983074061023</v>
          </cell>
          <cell r="J164">
            <v>0.72502525136424945</v>
          </cell>
          <cell r="K164">
            <v>5.4082249730039171</v>
          </cell>
          <cell r="L164" t="str">
            <v/>
          </cell>
          <cell r="N164">
            <v>62</v>
          </cell>
        </row>
        <row r="165">
          <cell r="C165">
            <v>36220</v>
          </cell>
          <cell r="D165">
            <v>602.73583657387337</v>
          </cell>
          <cell r="E165">
            <v>12.12</v>
          </cell>
          <cell r="F165">
            <v>1.2502425086862203</v>
          </cell>
          <cell r="G165">
            <v>9.2126205787781341</v>
          </cell>
          <cell r="H165"/>
          <cell r="I165">
            <v>7.3051583392753443</v>
          </cell>
          <cell r="J165">
            <v>0.75356596439320722</v>
          </cell>
          <cell r="K165">
            <v>5.5527765715875201</v>
          </cell>
          <cell r="L165" t="str">
            <v/>
          </cell>
          <cell r="N165">
            <v>63</v>
          </cell>
        </row>
        <row r="166">
          <cell r="C166">
            <v>36251</v>
          </cell>
          <cell r="D166">
            <v>612.78949517068202</v>
          </cell>
          <cell r="E166">
            <v>15.16</v>
          </cell>
          <cell r="F166">
            <v>1.2729501402141132</v>
          </cell>
          <cell r="G166">
            <v>9.0868971061093262</v>
          </cell>
          <cell r="H166"/>
          <cell r="I166">
            <v>9.2898887467875397</v>
          </cell>
          <cell r="J166">
            <v>0.7800504737992553</v>
          </cell>
          <cell r="K166">
            <v>5.5683550903206651</v>
          </cell>
          <cell r="L166" t="str">
            <v/>
          </cell>
          <cell r="N166">
            <v>64</v>
          </cell>
        </row>
        <row r="167">
          <cell r="C167">
            <v>36281</v>
          </cell>
          <cell r="D167">
            <v>617.06450930128642</v>
          </cell>
          <cell r="E167">
            <v>15.22</v>
          </cell>
          <cell r="F167">
            <v>1.3205700276900827</v>
          </cell>
          <cell r="G167">
            <v>8.9038384244372981</v>
          </cell>
          <cell r="H167"/>
          <cell r="I167">
            <v>9.3917218315655795</v>
          </cell>
          <cell r="J167">
            <v>0.81487689613456715</v>
          </cell>
          <cell r="K167">
            <v>5.4942426882733404</v>
          </cell>
          <cell r="L167" t="str">
            <v/>
          </cell>
          <cell r="N167">
            <v>65</v>
          </cell>
        </row>
        <row r="168">
          <cell r="C168">
            <v>36312</v>
          </cell>
          <cell r="D168">
            <v>632.09042596759355</v>
          </cell>
          <cell r="E168">
            <v>15.6</v>
          </cell>
          <cell r="F168">
            <v>1.28970528580751</v>
          </cell>
          <cell r="G168">
            <v>8.4010830935860561</v>
          </cell>
          <cell r="H168"/>
          <cell r="I168">
            <v>9.8606106450944591</v>
          </cell>
          <cell r="J168">
            <v>0.815210363478726</v>
          </cell>
          <cell r="K168">
            <v>5.3102441912139584</v>
          </cell>
          <cell r="L168" t="str">
            <v/>
          </cell>
          <cell r="N168">
            <v>66</v>
          </cell>
        </row>
        <row r="169">
          <cell r="C169">
            <v>36342</v>
          </cell>
          <cell r="D169">
            <v>633.60888195134009</v>
          </cell>
          <cell r="E169">
            <v>18.71</v>
          </cell>
          <cell r="F169">
            <v>1.1995361470219934</v>
          </cell>
          <cell r="G169">
            <v>8.2387842596845822</v>
          </cell>
          <cell r="H169"/>
          <cell r="I169">
            <v>11.854822181309574</v>
          </cell>
          <cell r="J169">
            <v>0.76003675697482354</v>
          </cell>
          <cell r="K169">
            <v>5.2201668834170478</v>
          </cell>
          <cell r="L169" t="str">
            <v/>
          </cell>
          <cell r="N169">
            <v>67</v>
          </cell>
        </row>
        <row r="170">
          <cell r="C170">
            <v>36373</v>
          </cell>
          <cell r="D170">
            <v>618.61829293019798</v>
          </cell>
          <cell r="E170">
            <v>20.170000000000002</v>
          </cell>
          <cell r="F170">
            <v>1.1239175294096897</v>
          </cell>
          <cell r="G170">
            <v>8.2638665594855283</v>
          </cell>
          <cell r="H170"/>
          <cell r="I170">
            <v>12.477530968402094</v>
          </cell>
          <cell r="J170">
            <v>0.6952759434377479</v>
          </cell>
          <cell r="K170">
            <v>5.1121790240318861</v>
          </cell>
          <cell r="L170" t="str">
            <v/>
          </cell>
          <cell r="N170">
            <v>68</v>
          </cell>
        </row>
        <row r="171">
          <cell r="C171">
            <v>36404</v>
          </cell>
          <cell r="D171">
            <v>624.6732382482428</v>
          </cell>
          <cell r="E171">
            <v>22.11</v>
          </cell>
          <cell r="F171">
            <v>1.0908481631069331</v>
          </cell>
          <cell r="G171">
            <v>8.5073240443015354</v>
          </cell>
          <cell r="H171"/>
          <cell r="I171">
            <v>13.811525297668648</v>
          </cell>
          <cell r="J171">
            <v>0.68142365448515518</v>
          </cell>
          <cell r="K171">
            <v>5.3142976595809781</v>
          </cell>
          <cell r="L171" t="str">
            <v/>
          </cell>
          <cell r="N171">
            <v>69</v>
          </cell>
        </row>
        <row r="172">
          <cell r="C172">
            <v>36434</v>
          </cell>
          <cell r="D172">
            <v>612.67960169357764</v>
          </cell>
          <cell r="E172">
            <v>22.12</v>
          </cell>
          <cell r="F172">
            <v>1.0456533624931659</v>
          </cell>
          <cell r="G172">
            <v>10.037692032868881</v>
          </cell>
          <cell r="H172"/>
          <cell r="I172">
            <v>13.552472789461937</v>
          </cell>
          <cell r="J172">
            <v>0.640650485641863</v>
          </cell>
          <cell r="K172">
            <v>6.1498891566209029</v>
          </cell>
          <cell r="L172" t="str">
            <v/>
          </cell>
          <cell r="N172">
            <v>70</v>
          </cell>
        </row>
        <row r="173">
          <cell r="C173">
            <v>36465</v>
          </cell>
          <cell r="D173">
            <v>634.49449277100632</v>
          </cell>
          <cell r="E173">
            <v>24.55</v>
          </cell>
          <cell r="F173">
            <v>1.0187569445669238</v>
          </cell>
          <cell r="G173">
            <v>9.4271450330005067</v>
          </cell>
          <cell r="H173"/>
          <cell r="I173">
            <v>15.576839797528207</v>
          </cell>
          <cell r="J173">
            <v>0.64639567079993043</v>
          </cell>
          <cell r="K173">
            <v>5.9814716059923683</v>
          </cell>
          <cell r="L173" t="str">
            <v/>
          </cell>
          <cell r="N173">
            <v>71</v>
          </cell>
        </row>
        <row r="174">
          <cell r="C174">
            <v>36495</v>
          </cell>
          <cell r="D174">
            <v>648.80901748145925</v>
          </cell>
          <cell r="E174">
            <v>25.48</v>
          </cell>
          <cell r="F174">
            <v>0.9744439937212297</v>
          </cell>
          <cell r="G174">
            <v>9.1147731332618811</v>
          </cell>
          <cell r="H174"/>
          <cell r="I174">
            <v>16.531653765427581</v>
          </cell>
          <cell r="J174">
            <v>0.63222805015698036</v>
          </cell>
          <cell r="K174">
            <v>5.9137470011580424</v>
          </cell>
          <cell r="L174" t="str">
            <v/>
          </cell>
          <cell r="N174">
            <v>72</v>
          </cell>
        </row>
        <row r="175">
          <cell r="C175">
            <v>36526</v>
          </cell>
          <cell r="D175">
            <v>647.09306053596003</v>
          </cell>
          <cell r="E175">
            <v>25.22</v>
          </cell>
          <cell r="F175">
            <v>1.0456533624931659</v>
          </cell>
          <cell r="G175">
            <v>9.1615755627009658</v>
          </cell>
          <cell r="H175"/>
          <cell r="I175">
            <v>16.31968698671691</v>
          </cell>
          <cell r="J175">
            <v>0.6766350345954204</v>
          </cell>
          <cell r="K175">
            <v>5.9283919701996286</v>
          </cell>
          <cell r="L175" t="str">
            <v/>
          </cell>
          <cell r="N175">
            <v>73</v>
          </cell>
        </row>
        <row r="176">
          <cell r="C176">
            <v>36557</v>
          </cell>
          <cell r="D176">
            <v>667.0113806455812</v>
          </cell>
          <cell r="E176">
            <v>27.63</v>
          </cell>
          <cell r="F176">
            <v>1.1781512901462106</v>
          </cell>
          <cell r="G176">
            <v>9.6538049303322619</v>
          </cell>
          <cell r="H176"/>
          <cell r="I176">
            <v>18.429524447237409</v>
          </cell>
          <cell r="J176">
            <v>0.78584031864979653</v>
          </cell>
          <cell r="K176">
            <v>6.4391977550640416</v>
          </cell>
          <cell r="L176" t="str">
            <v/>
          </cell>
          <cell r="N176">
            <v>74</v>
          </cell>
        </row>
        <row r="177">
          <cell r="C177">
            <v>36586</v>
          </cell>
          <cell r="D177">
            <v>680.20922016336522</v>
          </cell>
          <cell r="E177">
            <v>27.47</v>
          </cell>
          <cell r="F177">
            <v>1.2632497927653046</v>
          </cell>
          <cell r="G177">
            <v>9.2051446945337627</v>
          </cell>
          <cell r="H177"/>
          <cell r="I177">
            <v>18.685347277887644</v>
          </cell>
          <cell r="J177">
            <v>0.85927415640842064</v>
          </cell>
          <cell r="K177">
            <v>6.2614242941597498</v>
          </cell>
          <cell r="L177" t="str">
            <v/>
          </cell>
          <cell r="N177">
            <v>75</v>
          </cell>
        </row>
        <row r="178">
          <cell r="C178">
            <v>36617</v>
          </cell>
          <cell r="D178">
            <v>692.70288822007501</v>
          </cell>
          <cell r="E178">
            <v>22.54</v>
          </cell>
          <cell r="F178">
            <v>1.2956577717420061</v>
          </cell>
          <cell r="G178">
            <v>8.9996985530546603</v>
          </cell>
          <cell r="H178"/>
          <cell r="I178">
            <v>15.61352310048049</v>
          </cell>
          <cell r="J178">
            <v>0.89750588063047443</v>
          </cell>
          <cell r="K178">
            <v>6.2341171808109932</v>
          </cell>
          <cell r="L178" t="str">
            <v/>
          </cell>
          <cell r="N178">
            <v>76</v>
          </cell>
        </row>
        <row r="179">
          <cell r="C179">
            <v>36647</v>
          </cell>
          <cell r="D179">
            <v>724.03771435635701</v>
          </cell>
          <cell r="E179">
            <v>27.4</v>
          </cell>
          <cell r="F179">
            <v>1.3337977742111855</v>
          </cell>
          <cell r="G179">
            <v>8.8451514638686728</v>
          </cell>
          <cell r="H179"/>
          <cell r="I179">
            <v>19.838633373364182</v>
          </cell>
          <cell r="J179">
            <v>0.96571989185346307</v>
          </cell>
          <cell r="K179">
            <v>6.4042232490352591</v>
          </cell>
          <cell r="L179" t="str">
            <v/>
          </cell>
          <cell r="N179">
            <v>77</v>
          </cell>
        </row>
        <row r="180">
          <cell r="C180">
            <v>36678</v>
          </cell>
          <cell r="D180">
            <v>691.07763883869927</v>
          </cell>
          <cell r="E180">
            <v>29.68</v>
          </cell>
          <cell r="F180">
            <v>1.3110901426832924</v>
          </cell>
          <cell r="G180">
            <v>9.2098543597503308</v>
          </cell>
          <cell r="H180"/>
          <cell r="I180">
            <v>20.511184320732596</v>
          </cell>
          <cell r="J180">
            <v>0.90606508011026299</v>
          </cell>
          <cell r="K180">
            <v>6.3647244049845595</v>
          </cell>
          <cell r="L180" t="str">
            <v/>
          </cell>
          <cell r="N180">
            <v>78</v>
          </cell>
        </row>
        <row r="181">
          <cell r="C181">
            <v>36708</v>
          </cell>
          <cell r="D181">
            <v>698.07919272670779</v>
          </cell>
          <cell r="E181">
            <v>28.51</v>
          </cell>
          <cell r="F181">
            <v>1.2872801989453078</v>
          </cell>
          <cell r="G181">
            <v>9.0748392282958203</v>
          </cell>
          <cell r="H181"/>
          <cell r="I181">
            <v>19.902237784638441</v>
          </cell>
          <cell r="J181">
            <v>0.89862352209281615</v>
          </cell>
          <cell r="K181">
            <v>6.3349564426134064</v>
          </cell>
          <cell r="L181" t="str">
            <v/>
          </cell>
          <cell r="N181">
            <v>79</v>
          </cell>
        </row>
        <row r="182">
          <cell r="C182">
            <v>36739</v>
          </cell>
          <cell r="D182">
            <v>725.56818873146278</v>
          </cell>
          <cell r="E182">
            <v>29.89</v>
          </cell>
          <cell r="F182">
            <v>1.3423958094499022</v>
          </cell>
          <cell r="G182">
            <v>8.8248481600571633</v>
          </cell>
          <cell r="H182"/>
          <cell r="I182">
            <v>21.687233161183425</v>
          </cell>
          <cell r="J182">
            <v>0.97399969602327141</v>
          </cell>
          <cell r="K182">
            <v>6.4030290953228581</v>
          </cell>
          <cell r="L182" t="str">
            <v/>
          </cell>
          <cell r="N182">
            <v>80</v>
          </cell>
        </row>
        <row r="183">
          <cell r="C183">
            <v>36770</v>
          </cell>
          <cell r="D183">
            <v>752.14364177160337</v>
          </cell>
          <cell r="E183">
            <v>32.619999999999997</v>
          </cell>
          <cell r="F183">
            <v>1.3589304926012806</v>
          </cell>
          <cell r="G183">
            <v>8.810856818611688</v>
          </cell>
          <cell r="H183"/>
          <cell r="I183">
            <v>24.534925594589698</v>
          </cell>
          <cell r="J183">
            <v>1.0221109296196063</v>
          </cell>
          <cell r="K183">
            <v>6.6270299346787587</v>
          </cell>
          <cell r="L183" t="str">
            <v/>
          </cell>
          <cell r="N183">
            <v>81</v>
          </cell>
        </row>
        <row r="184">
          <cell r="C184">
            <v>36800</v>
          </cell>
          <cell r="D184">
            <v>767.05618487322249</v>
          </cell>
          <cell r="E184">
            <v>30.93</v>
          </cell>
          <cell r="F184">
            <v>1.3423958094499022</v>
          </cell>
          <cell r="G184">
            <v>8.6922491115247933</v>
          </cell>
          <cell r="H184"/>
          <cell r="I184">
            <v>23.725047798128774</v>
          </cell>
          <cell r="J184">
            <v>1.0296930081864435</v>
          </cell>
          <cell r="K184">
            <v>6.6674434414538659</v>
          </cell>
          <cell r="L184" t="str">
            <v/>
          </cell>
          <cell r="N184">
            <v>82</v>
          </cell>
        </row>
        <row r="185">
          <cell r="C185">
            <v>36831</v>
          </cell>
          <cell r="D185">
            <v>765.95717351754945</v>
          </cell>
          <cell r="E185">
            <v>32.520000000000003</v>
          </cell>
          <cell r="F185">
            <v>1.4105187040335809</v>
          </cell>
          <cell r="G185">
            <v>8.5544837441943553</v>
          </cell>
          <cell r="H185"/>
          <cell r="I185">
            <v>24.90892728279071</v>
          </cell>
          <cell r="J185">
            <v>1.0803969197351986</v>
          </cell>
          <cell r="K185">
            <v>6.5523681896049322</v>
          </cell>
          <cell r="L185" t="str">
            <v/>
          </cell>
          <cell r="N185">
            <v>83</v>
          </cell>
        </row>
        <row r="186">
          <cell r="C186">
            <v>36861</v>
          </cell>
          <cell r="D186">
            <v>731.01894984598516</v>
          </cell>
          <cell r="E186">
            <v>25.28</v>
          </cell>
          <cell r="F186">
            <v>1.4519656431330359</v>
          </cell>
          <cell r="G186">
            <v>8.7437477670596628</v>
          </cell>
          <cell r="H186"/>
          <cell r="I186">
            <v>18.480159052106504</v>
          </cell>
          <cell r="J186">
            <v>1.0614143996555625</v>
          </cell>
          <cell r="K186">
            <v>6.3918453103941326</v>
          </cell>
          <cell r="L186" t="str">
            <v/>
          </cell>
          <cell r="N186">
            <v>84</v>
          </cell>
        </row>
        <row r="187">
          <cell r="C187">
            <v>36892</v>
          </cell>
          <cell r="D187">
            <v>699.10218889417047</v>
          </cell>
          <cell r="E187">
            <v>25.64</v>
          </cell>
          <cell r="F187">
            <v>1.4149279528739487</v>
          </cell>
          <cell r="G187">
            <v>8.5430868167202565</v>
          </cell>
          <cell r="H187"/>
          <cell r="I187">
            <v>17.924980123246531</v>
          </cell>
          <cell r="J187">
            <v>0.98917922898172517</v>
          </cell>
          <cell r="K187">
            <v>5.9724906934820616</v>
          </cell>
          <cell r="L187" t="str">
            <v/>
          </cell>
          <cell r="N187">
            <v>85</v>
          </cell>
        </row>
        <row r="188">
          <cell r="C188">
            <v>36923</v>
          </cell>
          <cell r="D188">
            <v>711.67564459344374</v>
          </cell>
          <cell r="E188">
            <v>27.41</v>
          </cell>
          <cell r="F188">
            <v>1.332474999559075</v>
          </cell>
          <cell r="G188">
            <v>8.4207141648333064</v>
          </cell>
          <cell r="H188"/>
          <cell r="I188">
            <v>19.507029418306296</v>
          </cell>
          <cell r="J188">
            <v>0.94829000421585341</v>
          </cell>
          <cell r="K188">
            <v>5.9928171811948863</v>
          </cell>
          <cell r="L188" t="str">
            <v/>
          </cell>
          <cell r="N188">
            <v>86</v>
          </cell>
        </row>
        <row r="189">
          <cell r="C189">
            <v>36951</v>
          </cell>
          <cell r="D189">
            <v>721.20770997544878</v>
          </cell>
          <cell r="E189">
            <v>24.4</v>
          </cell>
          <cell r="F189">
            <v>1.2028430836522692</v>
          </cell>
          <cell r="G189">
            <v>8.4605686241326801</v>
          </cell>
          <cell r="H189"/>
          <cell r="I189">
            <v>17.597468123400947</v>
          </cell>
          <cell r="J189">
            <v>0.86749970582066016</v>
          </cell>
          <cell r="K189">
            <v>6.1018273225008635</v>
          </cell>
          <cell r="L189" t="str">
            <v/>
          </cell>
          <cell r="N189">
            <v>87</v>
          </cell>
        </row>
        <row r="190">
          <cell r="C190">
            <v>36982</v>
          </cell>
          <cell r="D190">
            <v>735.37556053811659</v>
          </cell>
          <cell r="E190">
            <v>25.55</v>
          </cell>
          <cell r="F190">
            <v>1.1278858533660205</v>
          </cell>
          <cell r="G190">
            <v>8.392452191572179</v>
          </cell>
          <cell r="H190"/>
          <cell r="I190">
            <v>18.78884557174888</v>
          </cell>
          <cell r="J190">
            <v>0.82941969164204932</v>
          </cell>
          <cell r="K190">
            <v>6.1716042346667361</v>
          </cell>
          <cell r="L190" t="str">
            <v/>
          </cell>
          <cell r="N190">
            <v>88</v>
          </cell>
        </row>
        <row r="191">
          <cell r="C191">
            <v>37012</v>
          </cell>
          <cell r="D191">
            <v>750.37979143501673</v>
          </cell>
          <cell r="E191">
            <v>28.45</v>
          </cell>
          <cell r="F191">
            <v>1.1016508227658337</v>
          </cell>
          <cell r="G191">
            <v>8.7662558056448745</v>
          </cell>
          <cell r="H191"/>
          <cell r="I191">
            <v>21.348305066326226</v>
          </cell>
          <cell r="J191">
            <v>0.82665651462124079</v>
          </cell>
          <cell r="K191">
            <v>6.5780212031058056</v>
          </cell>
          <cell r="L191" t="str">
            <v/>
          </cell>
          <cell r="N191">
            <v>89</v>
          </cell>
        </row>
        <row r="192">
          <cell r="C192">
            <v>37043</v>
          </cell>
          <cell r="D192">
            <v>768.84713074931403</v>
          </cell>
          <cell r="E192">
            <v>27.72</v>
          </cell>
          <cell r="F192">
            <v>1.0463147498192209</v>
          </cell>
          <cell r="G192">
            <v>8.7193264511761726</v>
          </cell>
          <cell r="H192"/>
          <cell r="I192">
            <v>21.312442464370982</v>
          </cell>
          <cell r="J192">
            <v>0.80445609325919432</v>
          </cell>
          <cell r="K192">
            <v>6.7038291240533994</v>
          </cell>
          <cell r="L192" t="str">
            <v/>
          </cell>
          <cell r="N192">
            <v>90</v>
          </cell>
        </row>
        <row r="193">
          <cell r="C193">
            <v>37073</v>
          </cell>
          <cell r="D193">
            <v>762.14992145599217</v>
          </cell>
          <cell r="E193">
            <v>24.54</v>
          </cell>
          <cell r="F193">
            <v>1.0042064233937107</v>
          </cell>
          <cell r="G193">
            <v>8.6081763895268733</v>
          </cell>
          <cell r="H193"/>
          <cell r="I193">
            <v>18.703159072530049</v>
          </cell>
          <cell r="J193">
            <v>0.76535584671511947</v>
          </cell>
          <cell r="K193">
            <v>6.5607209591572326</v>
          </cell>
          <cell r="L193" t="str">
            <v/>
          </cell>
          <cell r="N193">
            <v>91</v>
          </cell>
        </row>
        <row r="194">
          <cell r="C194">
            <v>37104</v>
          </cell>
          <cell r="D194">
            <v>728.44795515295687</v>
          </cell>
          <cell r="E194">
            <v>25.67</v>
          </cell>
          <cell r="F194">
            <v>0.95526376126563084</v>
          </cell>
          <cell r="G194">
            <v>8.7614454141785334</v>
          </cell>
          <cell r="H194"/>
          <cell r="I194">
            <v>18.699259008776405</v>
          </cell>
          <cell r="J194">
            <v>0.69585993352567121</v>
          </cell>
          <cell r="K194">
            <v>6.3822569961426039</v>
          </cell>
          <cell r="L194" t="str">
            <v/>
          </cell>
          <cell r="N194">
            <v>92</v>
          </cell>
        </row>
        <row r="195">
          <cell r="C195">
            <v>37135</v>
          </cell>
          <cell r="D195">
            <v>719.96334081517296</v>
          </cell>
          <cell r="E195">
            <v>25.54</v>
          </cell>
          <cell r="F195">
            <v>0.90962803576782669</v>
          </cell>
          <cell r="G195">
            <v>9.0688779827381936</v>
          </cell>
          <cell r="H195"/>
          <cell r="I195">
            <v>18.387863724419518</v>
          </cell>
          <cell r="J195">
            <v>0.65489883953054817</v>
          </cell>
          <cell r="K195">
            <v>6.5292596898973558</v>
          </cell>
          <cell r="L195" t="str">
            <v/>
          </cell>
          <cell r="N195">
            <v>93</v>
          </cell>
        </row>
        <row r="196">
          <cell r="C196">
            <v>37165</v>
          </cell>
          <cell r="D196">
            <v>724.12003996180454</v>
          </cell>
          <cell r="E196">
            <v>20.48</v>
          </cell>
          <cell r="F196">
            <v>0.82056120919240194</v>
          </cell>
          <cell r="G196">
            <v>9.0986998462183664</v>
          </cell>
          <cell r="H196"/>
          <cell r="I196">
            <v>14.829978418417756</v>
          </cell>
          <cell r="J196">
            <v>0.59418481559150871</v>
          </cell>
          <cell r="K196">
            <v>6.5885508962441079</v>
          </cell>
          <cell r="L196" t="str">
            <v/>
          </cell>
          <cell r="N196">
            <v>94</v>
          </cell>
        </row>
        <row r="197">
          <cell r="C197">
            <v>37196</v>
          </cell>
          <cell r="D197">
            <v>738.43110899473049</v>
          </cell>
          <cell r="E197">
            <v>18.940000000000001</v>
          </cell>
          <cell r="F197">
            <v>0.836875429901762</v>
          </cell>
          <cell r="G197">
            <v>8.877660388914407</v>
          </cell>
          <cell r="H197"/>
          <cell r="I197">
            <v>13.985885204360196</v>
          </cell>
          <cell r="J197">
            <v>0.61797485179279998</v>
          </cell>
          <cell r="K197">
            <v>6.555540606264656</v>
          </cell>
          <cell r="L197" t="str">
            <v/>
          </cell>
          <cell r="N197">
            <v>95</v>
          </cell>
        </row>
        <row r="198">
          <cell r="C198">
            <v>37226</v>
          </cell>
          <cell r="D198">
            <v>735.0690070956955</v>
          </cell>
          <cell r="E198">
            <v>18.600000000000001</v>
          </cell>
          <cell r="F198">
            <v>0.9451224889327855</v>
          </cell>
          <cell r="G198">
            <v>8.8701532059769228</v>
          </cell>
          <cell r="H198"/>
          <cell r="I198">
            <v>13.672283531979938</v>
          </cell>
          <cell r="J198">
            <v>0.69473024952363505</v>
          </cell>
          <cell r="K198">
            <v>6.5201747099041567</v>
          </cell>
          <cell r="L198" t="str">
            <v/>
          </cell>
          <cell r="N198">
            <v>96</v>
          </cell>
        </row>
        <row r="199">
          <cell r="C199">
            <v>37257</v>
          </cell>
          <cell r="D199">
            <v>742.63035981550718</v>
          </cell>
          <cell r="E199">
            <v>19.48</v>
          </cell>
          <cell r="F199">
            <v>0.95724792324379637</v>
          </cell>
          <cell r="G199">
            <v>9.0599239988307509</v>
          </cell>
          <cell r="H199"/>
          <cell r="I199">
            <v>14.46643940920608</v>
          </cell>
          <cell r="J199">
            <v>0.71088136967118754</v>
          </cell>
          <cell r="K199">
            <v>6.7281746191528295</v>
          </cell>
          <cell r="L199" t="str">
            <v/>
          </cell>
          <cell r="N199">
            <v>97</v>
          </cell>
        </row>
        <row r="200">
          <cell r="C200">
            <v>37288</v>
          </cell>
          <cell r="D200">
            <v>753.94093341072494</v>
          </cell>
          <cell r="E200">
            <v>20.29</v>
          </cell>
          <cell r="F200">
            <v>0.94379971428067533</v>
          </cell>
          <cell r="G200">
            <v>9.507475884244375</v>
          </cell>
          <cell r="H200"/>
          <cell r="I200">
            <v>15.297461538903608</v>
          </cell>
          <cell r="J200">
            <v>0.71156923753754786</v>
          </cell>
          <cell r="K200">
            <v>7.1680752425471619</v>
          </cell>
          <cell r="L200" t="str">
            <v/>
          </cell>
          <cell r="N200">
            <v>98</v>
          </cell>
        </row>
        <row r="201">
          <cell r="C201">
            <v>37316</v>
          </cell>
          <cell r="D201">
            <v>748.97807718657225</v>
          </cell>
          <cell r="E201">
            <v>23.69</v>
          </cell>
          <cell r="F201">
            <v>0.92682410624526002</v>
          </cell>
          <cell r="G201">
            <v>9.4647106109324763</v>
          </cell>
          <cell r="H201"/>
          <cell r="I201">
            <v>17.743290648549898</v>
          </cell>
          <cell r="J201">
            <v>0.69417093698573817</v>
          </cell>
          <cell r="K201">
            <v>7.0888607545035542</v>
          </cell>
          <cell r="L201" t="str">
            <v/>
          </cell>
          <cell r="N201">
            <v>99</v>
          </cell>
        </row>
        <row r="202">
          <cell r="C202">
            <v>37347</v>
          </cell>
          <cell r="D202">
            <v>740.48674539393551</v>
          </cell>
          <cell r="E202">
            <v>25.65</v>
          </cell>
          <cell r="F202">
            <v>0.91227358507204726</v>
          </cell>
          <cell r="G202">
            <v>9.7383249119583528</v>
          </cell>
          <cell r="H202"/>
          <cell r="I202">
            <v>18.993485019354445</v>
          </cell>
          <cell r="J202">
            <v>0.67552649791885777</v>
          </cell>
          <cell r="K202">
            <v>7.2111005196447238</v>
          </cell>
          <cell r="L202" t="str">
            <v/>
          </cell>
          <cell r="N202">
            <v>100</v>
          </cell>
        </row>
        <row r="203">
          <cell r="C203">
            <v>37377</v>
          </cell>
          <cell r="D203">
            <v>715.32715376226827</v>
          </cell>
          <cell r="E203">
            <v>25.43</v>
          </cell>
          <cell r="F203">
            <v>0.8794246812113089</v>
          </cell>
          <cell r="G203">
            <v>10.109827170418008</v>
          </cell>
          <cell r="H203"/>
          <cell r="I203">
            <v>18.190769520174484</v>
          </cell>
          <cell r="J203">
            <v>0.62907635415917573</v>
          </cell>
          <cell r="K203">
            <v>7.2318338948435592</v>
          </cell>
          <cell r="L203" t="str">
            <v/>
          </cell>
          <cell r="N203">
            <v>101</v>
          </cell>
        </row>
        <row r="204">
          <cell r="C204">
            <v>37408</v>
          </cell>
          <cell r="D204">
            <v>686.54755923972209</v>
          </cell>
          <cell r="E204">
            <v>24.13</v>
          </cell>
          <cell r="F204">
            <v>0.95857069789590654</v>
          </cell>
          <cell r="G204">
            <v>10.348451514638686</v>
          </cell>
          <cell r="H204"/>
          <cell r="I204">
            <v>16.566392604454492</v>
          </cell>
          <cell r="J204">
            <v>0.6581043729991517</v>
          </cell>
          <cell r="K204">
            <v>7.1047041292857944</v>
          </cell>
          <cell r="L204" t="str">
            <v/>
          </cell>
          <cell r="N204">
            <v>102</v>
          </cell>
        </row>
        <row r="205">
          <cell r="C205">
            <v>37438</v>
          </cell>
          <cell r="D205">
            <v>661.12299847911117</v>
          </cell>
          <cell r="E205">
            <v>25.77</v>
          </cell>
          <cell r="F205">
            <v>1.0295596042258242</v>
          </cell>
          <cell r="G205">
            <v>10.082552775059414</v>
          </cell>
          <cell r="H205"/>
          <cell r="I205">
            <v>17.037139670806692</v>
          </cell>
          <cell r="J205">
            <v>0.68066553265874385</v>
          </cell>
          <cell r="K205">
            <v>6.6658075229711633</v>
          </cell>
          <cell r="L205" t="str">
            <v/>
          </cell>
          <cell r="N205">
            <v>103</v>
          </cell>
        </row>
        <row r="206">
          <cell r="C206">
            <v>37469</v>
          </cell>
          <cell r="D206">
            <v>670.87595204953368</v>
          </cell>
          <cell r="E206">
            <v>26.63</v>
          </cell>
          <cell r="F206">
            <v>1.0873207640346392</v>
          </cell>
          <cell r="G206">
            <v>9.9668631654162212</v>
          </cell>
          <cell r="H206"/>
          <cell r="I206">
            <v>17.865426603079083</v>
          </cell>
          <cell r="J206">
            <v>0.72945735275496493</v>
          </cell>
          <cell r="K206">
            <v>6.6865288150460369</v>
          </cell>
          <cell r="L206" t="str">
            <v/>
          </cell>
          <cell r="N206">
            <v>104</v>
          </cell>
        </row>
        <row r="207">
          <cell r="C207">
            <v>37500</v>
          </cell>
          <cell r="D207">
            <v>668.79929037158638</v>
          </cell>
          <cell r="E207">
            <v>28.34</v>
          </cell>
          <cell r="F207">
            <v>1.0798250410060144</v>
          </cell>
          <cell r="G207">
            <v>10.266288712134033</v>
          </cell>
          <cell r="H207"/>
          <cell r="I207">
            <v>18.95377188913076</v>
          </cell>
          <cell r="J207">
            <v>0.72218622115029152</v>
          </cell>
          <cell r="K207">
            <v>6.8660866054250684</v>
          </cell>
          <cell r="L207" t="str">
            <v/>
          </cell>
          <cell r="N207">
            <v>105</v>
          </cell>
        </row>
        <row r="208">
          <cell r="C208">
            <v>37530</v>
          </cell>
          <cell r="D208">
            <v>668.5852438414081</v>
          </cell>
          <cell r="E208">
            <v>27.55</v>
          </cell>
          <cell r="F208">
            <v>1.0926118626430803</v>
          </cell>
          <cell r="G208">
            <v>10.184817559066126</v>
          </cell>
          <cell r="H208"/>
          <cell r="I208">
            <v>18.419523467830793</v>
          </cell>
          <cell r="J208">
            <v>0.73050416860923895</v>
          </cell>
          <cell r="K208">
            <v>6.8094187312084804</v>
          </cell>
          <cell r="L208" t="str">
            <v/>
          </cell>
          <cell r="N208">
            <v>106</v>
          </cell>
        </row>
        <row r="209">
          <cell r="C209">
            <v>37561</v>
          </cell>
          <cell r="D209">
            <v>655.06280446032497</v>
          </cell>
          <cell r="E209">
            <v>24.5</v>
          </cell>
          <cell r="F209">
            <v>1.1536799590821709</v>
          </cell>
          <cell r="G209">
            <v>10.266523758485173</v>
          </cell>
          <cell r="H209"/>
          <cell r="I209">
            <v>16.049038709277962</v>
          </cell>
          <cell r="J209">
            <v>0.75573282944603992</v>
          </cell>
          <cell r="K209">
            <v>6.7252178452918532</v>
          </cell>
          <cell r="L209" t="str">
            <v/>
          </cell>
          <cell r="N209">
            <v>107</v>
          </cell>
        </row>
        <row r="210">
          <cell r="C210">
            <v>37591</v>
          </cell>
          <cell r="D210">
            <v>644.19521632596957</v>
          </cell>
          <cell r="E210">
            <v>28.52</v>
          </cell>
          <cell r="F210">
            <v>1.2173936048254821</v>
          </cell>
          <cell r="G210">
            <v>10.736495176848875</v>
          </cell>
          <cell r="H210"/>
          <cell r="I210">
            <v>18.372447569616654</v>
          </cell>
          <cell r="J210">
            <v>0.78423913661440336</v>
          </cell>
          <cell r="K210">
            <v>6.9163988330328889</v>
          </cell>
          <cell r="L210" t="str">
            <v/>
          </cell>
          <cell r="N210">
            <v>108</v>
          </cell>
        </row>
        <row r="211">
          <cell r="C211">
            <v>37622</v>
          </cell>
          <cell r="D211">
            <v>617.55191651932898</v>
          </cell>
          <cell r="E211">
            <v>31.29</v>
          </cell>
          <cell r="F211">
            <v>1.2502425086862203</v>
          </cell>
          <cell r="G211">
            <v>11.474714995615319</v>
          </cell>
          <cell r="H211"/>
          <cell r="I211">
            <v>19.323199467889804</v>
          </cell>
          <cell r="J211">
            <v>0.77208965735310919</v>
          </cell>
          <cell r="K211">
            <v>7.0862322370553237</v>
          </cell>
          <cell r="L211" t="str">
            <v/>
          </cell>
          <cell r="N211">
            <v>109</v>
          </cell>
        </row>
        <row r="212">
          <cell r="C212">
            <v>37653</v>
          </cell>
          <cell r="D212">
            <v>608.89078664618341</v>
          </cell>
          <cell r="E212">
            <v>32.65</v>
          </cell>
          <cell r="F212">
            <v>1.2908075980176017</v>
          </cell>
          <cell r="G212">
            <v>11.582078185818244</v>
          </cell>
          <cell r="H212"/>
          <cell r="I212">
            <v>19.880284183997887</v>
          </cell>
          <cell r="J212">
            <v>0.78596085376580804</v>
          </cell>
          <cell r="K212">
            <v>7.0522206975604709</v>
          </cell>
          <cell r="L212" t="str">
            <v/>
          </cell>
          <cell r="N212">
            <v>110</v>
          </cell>
        </row>
        <row r="213">
          <cell r="C213">
            <v>37681</v>
          </cell>
          <cell r="D213">
            <v>606.99929301939949</v>
          </cell>
          <cell r="E213">
            <v>30.34</v>
          </cell>
          <cell r="F213">
            <v>1.3450413587541228</v>
          </cell>
          <cell r="G213">
            <v>10.977338845506047</v>
          </cell>
          <cell r="H213"/>
          <cell r="I213">
            <v>18.416358550208582</v>
          </cell>
          <cell r="J213">
            <v>0.81643915384560506</v>
          </cell>
          <cell r="K213">
            <v>6.663236918456561</v>
          </cell>
          <cell r="L213" t="str">
            <v/>
          </cell>
          <cell r="N213">
            <v>111</v>
          </cell>
        </row>
        <row r="214">
          <cell r="C214">
            <v>37712</v>
          </cell>
          <cell r="D214">
            <v>604.70057892990167</v>
          </cell>
          <cell r="E214">
            <v>25.02</v>
          </cell>
          <cell r="F214">
            <v>1.3399707225877</v>
          </cell>
          <cell r="G214">
            <v>10.540616009477068</v>
          </cell>
          <cell r="H214"/>
          <cell r="I214">
            <v>15.129608484826139</v>
          </cell>
          <cell r="J214">
            <v>0.81028107169790087</v>
          </cell>
          <cell r="K214">
            <v>6.3739166032085732</v>
          </cell>
          <cell r="L214" t="str">
            <v/>
          </cell>
          <cell r="N214">
            <v>112</v>
          </cell>
        </row>
        <row r="215">
          <cell r="C215">
            <v>37742</v>
          </cell>
          <cell r="D215">
            <v>566.36656964671329</v>
          </cell>
          <cell r="E215">
            <v>25.81</v>
          </cell>
          <cell r="F215">
            <v>1.2742729148662233</v>
          </cell>
          <cell r="G215">
            <v>11.463968223945525</v>
          </cell>
          <cell r="H215"/>
          <cell r="I215">
            <v>14.61792116258167</v>
          </cell>
          <cell r="J215">
            <v>0.72170557958650128</v>
          </cell>
          <cell r="K215">
            <v>6.4928083575349511</v>
          </cell>
          <cell r="L215" t="str">
            <v/>
          </cell>
          <cell r="N215">
            <v>113</v>
          </cell>
        </row>
        <row r="216">
          <cell r="C216">
            <v>37773</v>
          </cell>
          <cell r="D216">
            <v>562.43306715962967</v>
          </cell>
          <cell r="E216">
            <v>27.55</v>
          </cell>
          <cell r="F216">
            <v>1.28970528580751</v>
          </cell>
          <cell r="G216">
            <v>11.474022677271959</v>
          </cell>
          <cell r="H216"/>
          <cell r="I216">
            <v>15.495031000247797</v>
          </cell>
          <cell r="J216">
            <v>0.72537289962870466</v>
          </cell>
          <cell r="K216">
            <v>6.4533697670372137</v>
          </cell>
          <cell r="L216" t="str">
            <v/>
          </cell>
          <cell r="N216">
            <v>114</v>
          </cell>
        </row>
        <row r="217">
          <cell r="C217">
            <v>37803</v>
          </cell>
          <cell r="D217">
            <v>576.82448647227409</v>
          </cell>
          <cell r="E217">
            <v>28.4</v>
          </cell>
          <cell r="F217">
            <v>1.3269634385086158</v>
          </cell>
          <cell r="G217">
            <v>11.296784565916399</v>
          </cell>
          <cell r="H217"/>
          <cell r="I217">
            <v>16.381815415812582</v>
          </cell>
          <cell r="J217">
            <v>0.76542500398521529</v>
          </cell>
          <cell r="K217">
            <v>6.5162619560226389</v>
          </cell>
          <cell r="L217" t="str">
            <v/>
          </cell>
          <cell r="N217">
            <v>115</v>
          </cell>
        </row>
        <row r="218">
          <cell r="C218">
            <v>37834</v>
          </cell>
          <cell r="D218">
            <v>588.8988541719973</v>
          </cell>
          <cell r="E218">
            <v>29.83</v>
          </cell>
          <cell r="F218">
            <v>1.3337977742111855</v>
          </cell>
          <cell r="G218">
            <v>11.548823828058893</v>
          </cell>
          <cell r="H218"/>
          <cell r="I218">
            <v>17.566852819950679</v>
          </cell>
          <cell r="J218">
            <v>0.78547198093012749</v>
          </cell>
          <cell r="K218">
            <v>6.8010891193781413</v>
          </cell>
          <cell r="L218" t="str">
            <v/>
          </cell>
          <cell r="N218">
            <v>116</v>
          </cell>
        </row>
        <row r="219">
          <cell r="C219">
            <v>37865</v>
          </cell>
          <cell r="D219">
            <v>584.53999517008515</v>
          </cell>
          <cell r="E219">
            <v>27.1</v>
          </cell>
          <cell r="F219">
            <v>1.4149279528739487</v>
          </cell>
          <cell r="G219">
            <v>12.181964337912889</v>
          </cell>
          <cell r="H219"/>
          <cell r="I219">
            <v>15.841033869109307</v>
          </cell>
          <cell r="J219">
            <v>0.82708197873895639</v>
          </cell>
          <cell r="K219">
            <v>7.1208453752457501</v>
          </cell>
          <cell r="L219" t="str">
            <v/>
          </cell>
          <cell r="N219">
            <v>117</v>
          </cell>
        </row>
        <row r="220">
          <cell r="C220">
            <v>37895</v>
          </cell>
          <cell r="D220">
            <v>561.03322724858469</v>
          </cell>
          <cell r="E220">
            <v>29.59</v>
          </cell>
          <cell r="F220">
            <v>1.5996754792853491</v>
          </cell>
          <cell r="G220">
            <v>12.178310435545162</v>
          </cell>
          <cell r="H220"/>
          <cell r="I220">
            <v>16.600973194285618</v>
          </cell>
          <cell r="J220">
            <v>0.89747109669388592</v>
          </cell>
          <cell r="K220">
            <v>6.832436806089019</v>
          </cell>
          <cell r="L220" t="str">
            <v/>
          </cell>
          <cell r="N220">
            <v>118</v>
          </cell>
        </row>
        <row r="221">
          <cell r="C221">
            <v>37926</v>
          </cell>
          <cell r="D221">
            <v>560.55187383299358</v>
          </cell>
          <cell r="E221">
            <v>28.77</v>
          </cell>
          <cell r="F221">
            <v>1.6962380288893986</v>
          </cell>
          <cell r="G221">
            <v>12.552377728888136</v>
          </cell>
          <cell r="H221"/>
          <cell r="I221">
            <v>16.127077410175225</v>
          </cell>
          <cell r="J221">
            <v>0.95082940556073581</v>
          </cell>
          <cell r="K221">
            <v>7.0362588569877804</v>
          </cell>
          <cell r="L221" t="str">
            <v/>
          </cell>
          <cell r="N221">
            <v>119</v>
          </cell>
        </row>
        <row r="222">
          <cell r="C222">
            <v>37956</v>
          </cell>
          <cell r="D222">
            <v>533.92095799804986</v>
          </cell>
          <cell r="E222">
            <v>29.88</v>
          </cell>
          <cell r="F222">
            <v>1.622383110813242</v>
          </cell>
          <cell r="G222">
            <v>13.113051739257529</v>
          </cell>
          <cell r="H222"/>
          <cell r="I222">
            <v>15.953558224981728</v>
          </cell>
          <cell r="J222">
            <v>0.86622434476526244</v>
          </cell>
          <cell r="K222">
            <v>7.0013331469023736</v>
          </cell>
          <cell r="L222" t="str">
            <v/>
          </cell>
          <cell r="N222">
            <v>120</v>
          </cell>
        </row>
        <row r="223">
          <cell r="C223">
            <v>37987</v>
          </cell>
          <cell r="D223">
            <v>520.05479977705875</v>
          </cell>
          <cell r="E223">
            <v>31.18</v>
          </cell>
          <cell r="F223">
            <v>1.6808056579481119</v>
          </cell>
          <cell r="G223">
            <v>13.326688102893891</v>
          </cell>
          <cell r="H223"/>
          <cell r="I223">
            <v>16.215308657048691</v>
          </cell>
          <cell r="J223">
            <v>0.87411104990835287</v>
          </cell>
          <cell r="K223">
            <v>6.9306081130417931</v>
          </cell>
          <cell r="L223" t="str">
            <v/>
          </cell>
          <cell r="N223">
            <v>121</v>
          </cell>
        </row>
        <row r="224">
          <cell r="C224">
            <v>38018</v>
          </cell>
          <cell r="D224">
            <v>518.68706237718891</v>
          </cell>
          <cell r="E224">
            <v>30.87</v>
          </cell>
          <cell r="F224">
            <v>1.6296583713998485</v>
          </cell>
          <cell r="G224">
            <v>13.010492469114908</v>
          </cell>
          <cell r="H224"/>
          <cell r="I224">
            <v>16.011869615583823</v>
          </cell>
          <cell r="J224">
            <v>0.84528271333978122</v>
          </cell>
          <cell r="K224">
            <v>6.7483741188857511</v>
          </cell>
          <cell r="L224" t="str">
            <v/>
          </cell>
          <cell r="N224">
            <v>122</v>
          </cell>
        </row>
        <row r="225">
          <cell r="C225">
            <v>38047</v>
          </cell>
          <cell r="D225">
            <v>534.96470703371904</v>
          </cell>
          <cell r="E225">
            <v>33.799999999999997</v>
          </cell>
          <cell r="F225">
            <v>1.5935025309088346</v>
          </cell>
          <cell r="G225">
            <v>13.064674071908795</v>
          </cell>
          <cell r="H225"/>
          <cell r="I225">
            <v>18.081807097739702</v>
          </cell>
          <cell r="J225">
            <v>0.85246761460513454</v>
          </cell>
          <cell r="K225">
            <v>6.9891395373697138</v>
          </cell>
          <cell r="L225" t="str">
            <v/>
          </cell>
          <cell r="N225">
            <v>123</v>
          </cell>
        </row>
        <row r="226">
          <cell r="C226">
            <v>38078</v>
          </cell>
          <cell r="D226">
            <v>547.29504230146688</v>
          </cell>
          <cell r="E226">
            <v>33.36</v>
          </cell>
          <cell r="F226">
            <v>1.5308911973756152</v>
          </cell>
          <cell r="G226">
            <v>13.017684887459808</v>
          </cell>
          <cell r="H226"/>
          <cell r="I226">
            <v>18.257762611176936</v>
          </cell>
          <cell r="J226">
            <v>0.83784916262663056</v>
          </cell>
          <cell r="K226">
            <v>7.1245144011494812</v>
          </cell>
          <cell r="L226" t="str">
            <v/>
          </cell>
          <cell r="N226">
            <v>124</v>
          </cell>
        </row>
        <row r="227">
          <cell r="C227">
            <v>38108</v>
          </cell>
          <cell r="D227">
            <v>546.29956592855649</v>
          </cell>
          <cell r="E227">
            <v>37.92</v>
          </cell>
          <cell r="F227">
            <v>1.544118943896718</v>
          </cell>
          <cell r="G227">
            <v>12.352000714540907</v>
          </cell>
          <cell r="H227"/>
          <cell r="I227">
            <v>20.715679540010864</v>
          </cell>
          <cell r="J227">
            <v>0.84355150879283813</v>
          </cell>
          <cell r="K227">
            <v>6.7478926287029175</v>
          </cell>
          <cell r="L227" t="str">
            <v/>
          </cell>
          <cell r="N227">
            <v>125</v>
          </cell>
        </row>
        <row r="228">
          <cell r="C228">
            <v>38139</v>
          </cell>
          <cell r="D228">
            <v>540.40015422233057</v>
          </cell>
          <cell r="E228">
            <v>35.19</v>
          </cell>
          <cell r="F228">
            <v>1.4248487627647752</v>
          </cell>
          <cell r="G228">
            <v>12.61729026600409</v>
          </cell>
          <cell r="H228"/>
          <cell r="I228">
            <v>19.01668142708381</v>
          </cell>
          <cell r="J228">
            <v>0.76998849114158141</v>
          </cell>
          <cell r="K228">
            <v>6.8183856056165206</v>
          </cell>
          <cell r="L228" t="str">
            <v/>
          </cell>
          <cell r="N228">
            <v>126</v>
          </cell>
        </row>
        <row r="229">
          <cell r="C229">
            <v>38169</v>
          </cell>
          <cell r="D229">
            <v>534.78109158265306</v>
          </cell>
          <cell r="E229">
            <v>38.369999999999997</v>
          </cell>
          <cell r="F229">
            <v>1.2570768443887901</v>
          </cell>
          <cell r="G229">
            <v>12.804164752717805</v>
          </cell>
          <cell r="H229"/>
          <cell r="I229">
            <v>20.519550484026396</v>
          </cell>
          <cell r="J229">
            <v>0.6722609270455141</v>
          </cell>
          <cell r="K229">
            <v>6.8474252032625582</v>
          </cell>
          <cell r="L229" t="str">
            <v/>
          </cell>
          <cell r="N229">
            <v>127</v>
          </cell>
        </row>
        <row r="230">
          <cell r="C230">
            <v>38200</v>
          </cell>
          <cell r="D230">
            <v>538.73003749194118</v>
          </cell>
          <cell r="E230">
            <v>43.03</v>
          </cell>
          <cell r="F230">
            <v>1.178812677472266</v>
          </cell>
          <cell r="G230">
            <v>12.866023579849948</v>
          </cell>
          <cell r="H230"/>
          <cell r="I230">
            <v>23.181553513278228</v>
          </cell>
          <cell r="J230">
            <v>0.63506179793060946</v>
          </cell>
          <cell r="K230">
            <v>6.9313133655447619</v>
          </cell>
          <cell r="L230" t="str">
            <v/>
          </cell>
          <cell r="N230">
            <v>128</v>
          </cell>
        </row>
        <row r="231">
          <cell r="C231">
            <v>38231</v>
          </cell>
          <cell r="D231">
            <v>536.88383033961873</v>
          </cell>
          <cell r="E231">
            <v>43.38</v>
          </cell>
          <cell r="F231">
            <v>1.2495811213601651</v>
          </cell>
          <cell r="G231">
            <v>13.040850628471208</v>
          </cell>
          <cell r="H231"/>
          <cell r="I231">
            <v>23.290020560132664</v>
          </cell>
          <cell r="J231">
            <v>0.67087989875592147</v>
          </cell>
          <cell r="K231">
            <v>7.0014218363004463</v>
          </cell>
          <cell r="L231" t="str">
            <v/>
          </cell>
          <cell r="N231">
            <v>129</v>
          </cell>
        </row>
        <row r="232">
          <cell r="C232">
            <v>38261</v>
          </cell>
          <cell r="D232">
            <v>525.19802364674172</v>
          </cell>
          <cell r="E232">
            <v>49.77</v>
          </cell>
          <cell r="F232">
            <v>1.1578687454805201</v>
          </cell>
          <cell r="G232">
            <v>13.511560251110087</v>
          </cell>
          <cell r="H232"/>
          <cell r="I232">
            <v>26.139105636898336</v>
          </cell>
          <cell r="J232">
            <v>0.60811037676870139</v>
          </cell>
          <cell r="K232">
            <v>7.09624474026689</v>
          </cell>
          <cell r="L232" t="str">
            <v/>
          </cell>
          <cell r="N232">
            <v>130</v>
          </cell>
        </row>
        <row r="233">
          <cell r="C233">
            <v>38292</v>
          </cell>
          <cell r="D233">
            <v>504.91634440120202</v>
          </cell>
          <cell r="E233">
            <v>43.05</v>
          </cell>
          <cell r="F233">
            <v>1.085557064498492</v>
          </cell>
          <cell r="G233">
            <v>14.140514469453379</v>
          </cell>
          <cell r="H233"/>
          <cell r="I233">
            <v>21.736648626471744</v>
          </cell>
          <cell r="J233">
            <v>0.54811550464547854</v>
          </cell>
          <cell r="K233">
            <v>7.1397768738687031</v>
          </cell>
          <cell r="L233" t="str">
            <v/>
          </cell>
          <cell r="N233">
            <v>131</v>
          </cell>
        </row>
        <row r="234">
          <cell r="C234">
            <v>38322</v>
          </cell>
          <cell r="D234">
            <v>489.24081174795509</v>
          </cell>
          <cell r="E234">
            <v>39.65</v>
          </cell>
          <cell r="F234">
            <v>1.071447468209316</v>
          </cell>
          <cell r="G234">
            <v>14.242399883075123</v>
          </cell>
          <cell r="H234"/>
          <cell r="I234">
            <v>19.398398185806418</v>
          </cell>
          <cell r="J234">
            <v>0.52419582909201712</v>
          </cell>
          <cell r="K234">
            <v>6.9679632800346534</v>
          </cell>
          <cell r="L234" t="str">
            <v/>
          </cell>
          <cell r="N234">
            <v>132</v>
          </cell>
        </row>
        <row r="235">
          <cell r="C235">
            <v>38353</v>
          </cell>
          <cell r="D235">
            <v>499.99275875447535</v>
          </cell>
          <cell r="E235">
            <v>44.28</v>
          </cell>
          <cell r="F235">
            <v>1.1300904777862044</v>
          </cell>
          <cell r="G235">
            <v>13.636012861736331</v>
          </cell>
          <cell r="H235"/>
          <cell r="I235">
            <v>22.13967935764817</v>
          </cell>
          <cell r="J235">
            <v>0.56503705563048745</v>
          </cell>
          <cell r="K235">
            <v>6.817907689151057</v>
          </cell>
          <cell r="L235" t="str">
            <v/>
          </cell>
          <cell r="N235">
            <v>133</v>
          </cell>
        </row>
        <row r="236">
          <cell r="C236">
            <v>38384</v>
          </cell>
          <cell r="D236">
            <v>504.02827669669784</v>
          </cell>
          <cell r="E236">
            <v>45.56</v>
          </cell>
          <cell r="F236">
            <v>1.150152560009877</v>
          </cell>
          <cell r="G236">
            <v>13.610771704180067</v>
          </cell>
          <cell r="H236"/>
          <cell r="I236">
            <v>22.963528286301557</v>
          </cell>
          <cell r="J236">
            <v>0.57970941276007359</v>
          </cell>
          <cell r="K236">
            <v>6.8602138065700569</v>
          </cell>
          <cell r="L236" t="str">
            <v/>
          </cell>
          <cell r="N236">
            <v>134</v>
          </cell>
        </row>
        <row r="237">
          <cell r="C237">
            <v>38412</v>
          </cell>
          <cell r="D237">
            <v>496.91038409414068</v>
          </cell>
          <cell r="E237">
            <v>53.08</v>
          </cell>
          <cell r="F237">
            <v>1.2398807739113564</v>
          </cell>
          <cell r="G237">
            <v>13.957893125095696</v>
          </cell>
          <cell r="H237"/>
          <cell r="I237">
            <v>26.376003187716986</v>
          </cell>
          <cell r="J237">
            <v>0.61610963159523247</v>
          </cell>
          <cell r="K237">
            <v>6.9358220339362679</v>
          </cell>
          <cell r="L237" t="str">
            <v/>
          </cell>
          <cell r="N237">
            <v>135</v>
          </cell>
        </row>
        <row r="238">
          <cell r="C238">
            <v>38443</v>
          </cell>
          <cell r="D238">
            <v>507.00268204268082</v>
          </cell>
          <cell r="E238">
            <v>51.86</v>
          </cell>
          <cell r="F238">
            <v>1.2555336072946615</v>
          </cell>
          <cell r="G238">
            <v>13.806920839075181</v>
          </cell>
          <cell r="H238"/>
          <cell r="I238">
            <v>26.293159090733429</v>
          </cell>
          <cell r="J238">
            <v>0.63655890629311529</v>
          </cell>
          <cell r="K238">
            <v>7.0001458961620973</v>
          </cell>
          <cell r="L238" t="str">
            <v/>
          </cell>
          <cell r="N238">
            <v>136</v>
          </cell>
        </row>
        <row r="239">
          <cell r="C239">
            <v>38473</v>
          </cell>
          <cell r="D239">
            <v>516.74616648088261</v>
          </cell>
          <cell r="E239">
            <v>48.67</v>
          </cell>
          <cell r="F239">
            <v>1.2310622762306216</v>
          </cell>
          <cell r="G239">
            <v>13.603215434083603</v>
          </cell>
          <cell r="H239"/>
          <cell r="I239">
            <v>25.150035922624557</v>
          </cell>
          <cell r="J239">
            <v>0.63614671194140304</v>
          </cell>
          <cell r="K239">
            <v>7.0294094273762777</v>
          </cell>
          <cell r="L239" t="str">
            <v/>
          </cell>
          <cell r="N239">
            <v>137</v>
          </cell>
        </row>
        <row r="240">
          <cell r="C240">
            <v>38504</v>
          </cell>
          <cell r="D240">
            <v>539.21895024295293</v>
          </cell>
          <cell r="E240">
            <v>54.31</v>
          </cell>
          <cell r="F240">
            <v>1.1902767244572217</v>
          </cell>
          <cell r="G240">
            <v>13.838789827535811</v>
          </cell>
          <cell r="H240"/>
          <cell r="I240">
            <v>29.284981187694775</v>
          </cell>
          <cell r="J240">
            <v>0.64181976586044354</v>
          </cell>
          <cell r="K240">
            <v>7.4621377234367152</v>
          </cell>
          <cell r="L240" t="str">
            <v/>
          </cell>
          <cell r="N240">
            <v>138</v>
          </cell>
        </row>
        <row r="241">
          <cell r="C241">
            <v>38534</v>
          </cell>
          <cell r="D241">
            <v>544.94030583549818</v>
          </cell>
          <cell r="E241">
            <v>57.58</v>
          </cell>
          <cell r="F241">
            <v>1.2118820437750226</v>
          </cell>
          <cell r="G241">
            <v>13.672867860970756</v>
          </cell>
          <cell r="H241"/>
          <cell r="I241">
            <v>31.377662810007983</v>
          </cell>
          <cell r="J241">
            <v>0.66040337157130946</v>
          </cell>
          <cell r="K241">
            <v>7.4508967938057573</v>
          </cell>
          <cell r="L241" t="str">
            <v/>
          </cell>
          <cell r="N241">
            <v>139</v>
          </cell>
        </row>
        <row r="242">
          <cell r="C242">
            <v>38565</v>
          </cell>
          <cell r="D242">
            <v>533.62516605748419</v>
          </cell>
          <cell r="E242">
            <v>64.09</v>
          </cell>
          <cell r="F242">
            <v>1.1920404239933686</v>
          </cell>
          <cell r="G242">
            <v>14.081713966168042</v>
          </cell>
          <cell r="H242"/>
          <cell r="I242">
            <v>34.200036892624162</v>
          </cell>
          <cell r="J242">
            <v>0.6361027692006952</v>
          </cell>
          <cell r="K242">
            <v>7.5143569535704158</v>
          </cell>
          <cell r="L242" t="str">
            <v/>
          </cell>
          <cell r="N242">
            <v>140</v>
          </cell>
        </row>
        <row r="243">
          <cell r="C243">
            <v>38596</v>
          </cell>
          <cell r="D243">
            <v>535.19342123835611</v>
          </cell>
          <cell r="E243">
            <v>62.98</v>
          </cell>
          <cell r="F243">
            <v>1.2114411188909859</v>
          </cell>
          <cell r="G243">
            <v>14.660333235895937</v>
          </cell>
          <cell r="H243"/>
          <cell r="I243">
            <v>33.706481669591668</v>
          </cell>
          <cell r="J243">
            <v>0.64835531704808891</v>
          </cell>
          <cell r="K243">
            <v>7.8461139010135268</v>
          </cell>
          <cell r="L243" t="str">
            <v/>
          </cell>
          <cell r="N243">
            <v>141</v>
          </cell>
        </row>
        <row r="244">
          <cell r="C244">
            <v>38626</v>
          </cell>
          <cell r="D244">
            <v>545.96854472754637</v>
          </cell>
          <cell r="E244">
            <v>58.52</v>
          </cell>
          <cell r="F244">
            <v>1.2839732623150322</v>
          </cell>
          <cell r="G244">
            <v>15.117439902005815</v>
          </cell>
          <cell r="H244"/>
          <cell r="I244">
            <v>31.950079237456016</v>
          </cell>
          <cell r="J244">
            <v>0.70100901349521827</v>
          </cell>
          <cell r="K244">
            <v>8.2536466633042558</v>
          </cell>
          <cell r="L244" t="str">
            <v/>
          </cell>
          <cell r="N244">
            <v>142</v>
          </cell>
        </row>
        <row r="245">
          <cell r="C245">
            <v>38657</v>
          </cell>
          <cell r="D245">
            <v>556.56713669836313</v>
          </cell>
          <cell r="E245">
            <v>55.53</v>
          </cell>
          <cell r="F245">
            <v>1.2528880579904407</v>
          </cell>
          <cell r="G245">
            <v>15.34902771397948</v>
          </cell>
          <cell r="H245"/>
          <cell r="I245">
            <v>30.906173100860105</v>
          </cell>
          <cell r="J245">
            <v>0.69731631903931235</v>
          </cell>
          <cell r="K245">
            <v>8.5427644058733812</v>
          </cell>
          <cell r="L245" t="str">
            <v/>
          </cell>
          <cell r="N245">
            <v>143</v>
          </cell>
        </row>
        <row r="246">
          <cell r="C246">
            <v>38687</v>
          </cell>
          <cell r="D246">
            <v>553.26372078508109</v>
          </cell>
          <cell r="E246">
            <v>56.75</v>
          </cell>
          <cell r="F246">
            <v>1.2462741847298897</v>
          </cell>
          <cell r="G246">
            <v>16.346730975348336</v>
          </cell>
          <cell r="H246"/>
          <cell r="I246">
            <v>31.397716154553354</v>
          </cell>
          <cell r="J246">
            <v>0.68951829256205222</v>
          </cell>
          <cell r="K246">
            <v>9.0440532020939592</v>
          </cell>
          <cell r="L246" t="str">
            <v/>
          </cell>
          <cell r="N246">
            <v>144</v>
          </cell>
        </row>
        <row r="247">
          <cell r="C247">
            <v>38718</v>
          </cell>
          <cell r="D247">
            <v>541.97092655294421</v>
          </cell>
          <cell r="E247">
            <v>63.57</v>
          </cell>
          <cell r="F247">
            <v>1.300948870350447</v>
          </cell>
          <cell r="G247">
            <v>17.613417129494298</v>
          </cell>
          <cell r="H247"/>
          <cell r="I247">
            <v>34.453091800970668</v>
          </cell>
          <cell r="J247">
            <v>0.70507646466183793</v>
          </cell>
          <cell r="K247">
            <v>9.5459600014355246</v>
          </cell>
          <cell r="L247" t="str">
            <v/>
          </cell>
          <cell r="N247">
            <v>145</v>
          </cell>
        </row>
        <row r="248">
          <cell r="C248">
            <v>38749</v>
          </cell>
          <cell r="D248">
            <v>549.45197619436522</v>
          </cell>
          <cell r="E248">
            <v>59.92</v>
          </cell>
          <cell r="F248">
            <v>1.339309335261645</v>
          </cell>
          <cell r="G248">
            <v>17.86229903536978</v>
          </cell>
          <cell r="H248"/>
          <cell r="I248">
            <v>32.923162413566367</v>
          </cell>
          <cell r="J248">
            <v>0.73588616099507254</v>
          </cell>
          <cell r="K248">
            <v>9.8144755043586276</v>
          </cell>
          <cell r="L248" t="str">
            <v/>
          </cell>
          <cell r="N248">
            <v>146</v>
          </cell>
        </row>
        <row r="249">
          <cell r="C249">
            <v>38777</v>
          </cell>
          <cell r="D249">
            <v>545.71963394342765</v>
          </cell>
          <cell r="E249">
            <v>62.25</v>
          </cell>
          <cell r="F249">
            <v>1.2923508351117305</v>
          </cell>
          <cell r="G249">
            <v>17.916538515308261</v>
          </cell>
          <cell r="H249"/>
          <cell r="I249">
            <v>33.971047212978377</v>
          </cell>
          <cell r="J249">
            <v>0.70526122466365671</v>
          </cell>
          <cell r="K249">
            <v>9.7774068401073482</v>
          </cell>
          <cell r="L249" t="str">
            <v/>
          </cell>
          <cell r="N249">
            <v>147</v>
          </cell>
        </row>
        <row r="250">
          <cell r="C250">
            <v>38808</v>
          </cell>
          <cell r="D250">
            <v>534.54968026683684</v>
          </cell>
          <cell r="E250">
            <v>70.44</v>
          </cell>
          <cell r="F250">
            <v>1.260604243461084</v>
          </cell>
          <cell r="G250">
            <v>19.65139335476956</v>
          </cell>
          <cell r="H250"/>
          <cell r="I250">
            <v>37.653679477995986</v>
          </cell>
          <cell r="J250">
            <v>0.67385559528514027</v>
          </cell>
          <cell r="K250">
            <v>10.504646034589911</v>
          </cell>
          <cell r="L250" t="str">
            <v/>
          </cell>
          <cell r="N250">
            <v>148</v>
          </cell>
        </row>
        <row r="251">
          <cell r="C251">
            <v>38838</v>
          </cell>
          <cell r="D251">
            <v>513.68524752948224</v>
          </cell>
          <cell r="E251">
            <v>70.19</v>
          </cell>
          <cell r="F251">
            <v>1.2215823912238311</v>
          </cell>
          <cell r="G251">
            <v>21.713680210464773</v>
          </cell>
          <cell r="H251"/>
          <cell r="I251">
            <v>36.055567524094357</v>
          </cell>
          <cell r="J251">
            <v>0.62750885301347048</v>
          </cell>
          <cell r="K251">
            <v>11.153997193688618</v>
          </cell>
          <cell r="L251" t="str">
            <v/>
          </cell>
          <cell r="N251">
            <v>149</v>
          </cell>
        </row>
        <row r="252">
          <cell r="C252">
            <v>38869</v>
          </cell>
          <cell r="D252">
            <v>518.54355155553969</v>
          </cell>
          <cell r="E252">
            <v>68.86</v>
          </cell>
          <cell r="F252">
            <v>1.2438490978676873</v>
          </cell>
          <cell r="G252">
            <v>19.210830166617946</v>
          </cell>
          <cell r="H252"/>
          <cell r="I252">
            <v>35.706908960114468</v>
          </cell>
          <cell r="J252">
            <v>0.64498992880746464</v>
          </cell>
          <cell r="K252">
            <v>9.9616521029283707</v>
          </cell>
          <cell r="L252" t="str">
            <v/>
          </cell>
          <cell r="N252">
            <v>150</v>
          </cell>
        </row>
        <row r="253">
          <cell r="C253">
            <v>38899</v>
          </cell>
          <cell r="D253">
            <v>517.16498458253807</v>
          </cell>
          <cell r="E253">
            <v>73.900000000000006</v>
          </cell>
          <cell r="F253">
            <v>1.250683433570257</v>
          </cell>
          <cell r="G253">
            <v>20.319935691318328</v>
          </cell>
          <cell r="H253"/>
          <cell r="I253">
            <v>38.218492360649563</v>
          </cell>
          <cell r="J253">
            <v>0.64680967863999772</v>
          </cell>
          <cell r="K253">
            <v>10.508759228518807</v>
          </cell>
          <cell r="L253" t="str">
            <v/>
          </cell>
          <cell r="N253">
            <v>151</v>
          </cell>
        </row>
        <row r="254">
          <cell r="C254">
            <v>38930</v>
          </cell>
          <cell r="D254">
            <v>512.01283242137799</v>
          </cell>
          <cell r="E254">
            <v>73.61</v>
          </cell>
          <cell r="F254">
            <v>1.319467715479991</v>
          </cell>
          <cell r="G254">
            <v>20.30092268978051</v>
          </cell>
          <cell r="H254"/>
          <cell r="I254">
            <v>37.689264594537633</v>
          </cell>
          <cell r="J254">
            <v>0.67558440229147509</v>
          </cell>
          <cell r="K254">
            <v>10.394332927161939</v>
          </cell>
          <cell r="L254" t="str">
            <v/>
          </cell>
          <cell r="N254">
            <v>152</v>
          </cell>
        </row>
        <row r="255">
          <cell r="C255">
            <v>38961</v>
          </cell>
          <cell r="D255">
            <v>515.38684557683689</v>
          </cell>
          <cell r="E255">
            <v>62.77</v>
          </cell>
          <cell r="F255">
            <v>1.2967600839520981</v>
          </cell>
          <cell r="G255">
            <v>19.276374215280971</v>
          </cell>
          <cell r="H255"/>
          <cell r="I255">
            <v>32.350832296858052</v>
          </cell>
          <cell r="J255">
            <v>0.66833308913802603</v>
          </cell>
          <cell r="K255">
            <v>9.9347897009723347</v>
          </cell>
          <cell r="L255" t="str">
            <v/>
          </cell>
          <cell r="N255">
            <v>153</v>
          </cell>
        </row>
        <row r="256">
          <cell r="C256">
            <v>38991</v>
          </cell>
          <cell r="D256">
            <v>520.1430491513396</v>
          </cell>
          <cell r="E256">
            <v>58.38</v>
          </cell>
          <cell r="F256">
            <v>1.2572973068308084</v>
          </cell>
          <cell r="G256">
            <v>18.87079801227711</v>
          </cell>
          <cell r="H256"/>
          <cell r="I256">
            <v>30.365951209455208</v>
          </cell>
          <cell r="J256">
            <v>0.65397445486474404</v>
          </cell>
          <cell r="K256">
            <v>9.8155144180248541</v>
          </cell>
          <cell r="L256" t="str">
            <v/>
          </cell>
          <cell r="N256">
            <v>154</v>
          </cell>
        </row>
        <row r="257">
          <cell r="C257">
            <v>39022</v>
          </cell>
          <cell r="D257">
            <v>509.22608627471686</v>
          </cell>
          <cell r="E257">
            <v>58.48</v>
          </cell>
          <cell r="F257">
            <v>1.2654544171854885</v>
          </cell>
          <cell r="G257">
            <v>20.177411575562701</v>
          </cell>
          <cell r="H257"/>
          <cell r="I257">
            <v>29.77954152534544</v>
          </cell>
          <cell r="J257">
            <v>0.64440240022241912</v>
          </cell>
          <cell r="K257">
            <v>10.274864327777962</v>
          </cell>
          <cell r="L257" t="str">
            <v/>
          </cell>
          <cell r="N257">
            <v>155</v>
          </cell>
        </row>
        <row r="258">
          <cell r="C258">
            <v>39052</v>
          </cell>
          <cell r="D258">
            <v>496.45457166881482</v>
          </cell>
          <cell r="E258">
            <v>62.31</v>
          </cell>
          <cell r="F258">
            <v>1.310208292915219</v>
          </cell>
          <cell r="G258">
            <v>20.229010360843155</v>
          </cell>
          <cell r="H258"/>
          <cell r="I258">
            <v>30.934084360683855</v>
          </cell>
          <cell r="J258">
            <v>0.6504588968561541</v>
          </cell>
          <cell r="K258">
            <v>10.042784673976406</v>
          </cell>
          <cell r="L258" t="str">
            <v/>
          </cell>
          <cell r="N258">
            <v>156</v>
          </cell>
        </row>
        <row r="259">
          <cell r="C259">
            <v>39083</v>
          </cell>
          <cell r="D259">
            <v>504.63356166491269</v>
          </cell>
          <cell r="E259">
            <v>54.3</v>
          </cell>
          <cell r="F259">
            <v>1.3018307201185206</v>
          </cell>
          <cell r="G259">
            <v>20.273311897106112</v>
          </cell>
          <cell r="H259"/>
          <cell r="I259">
            <v>27.401602398404759</v>
          </cell>
          <cell r="J259">
            <v>0.65694747297820721</v>
          </cell>
          <cell r="K259">
            <v>10.230593589380305</v>
          </cell>
          <cell r="L259" t="str">
            <v/>
          </cell>
          <cell r="N259">
            <v>157</v>
          </cell>
        </row>
        <row r="260">
          <cell r="C260">
            <v>39114</v>
          </cell>
          <cell r="D260">
            <v>501.71712227134356</v>
          </cell>
          <cell r="E260">
            <v>57.76</v>
          </cell>
          <cell r="F260">
            <v>1.2762570768443888</v>
          </cell>
          <cell r="G260">
            <v>21.385932475884243</v>
          </cell>
          <cell r="H260"/>
          <cell r="I260">
            <v>28.979180982392801</v>
          </cell>
          <cell r="J260">
            <v>0.64032002787280373</v>
          </cell>
          <cell r="K260">
            <v>10.72968849888991</v>
          </cell>
          <cell r="L260" t="str">
            <v/>
          </cell>
          <cell r="N260">
            <v>158</v>
          </cell>
        </row>
        <row r="261">
          <cell r="C261">
            <v>39142</v>
          </cell>
          <cell r="D261">
            <v>495.36469952106427</v>
          </cell>
          <cell r="E261">
            <v>62.14</v>
          </cell>
          <cell r="F261">
            <v>1.2877211238293444</v>
          </cell>
          <cell r="G261">
            <v>21.079289681379716</v>
          </cell>
          <cell r="H261"/>
          <cell r="I261">
            <v>30.781962428238934</v>
          </cell>
          <cell r="J261">
            <v>0.63789158757265041</v>
          </cell>
          <cell r="K261">
            <v>10.441935999134133</v>
          </cell>
          <cell r="L261" t="str">
            <v/>
          </cell>
          <cell r="N261">
            <v>159</v>
          </cell>
        </row>
        <row r="262">
          <cell r="C262">
            <v>39173</v>
          </cell>
          <cell r="D262">
            <v>485.31165656517834</v>
          </cell>
          <cell r="E262">
            <v>67.400000000000006</v>
          </cell>
          <cell r="F262">
            <v>1.260604243461084</v>
          </cell>
          <cell r="G262">
            <v>21.859197833812821</v>
          </cell>
          <cell r="H262"/>
          <cell r="I262">
            <v>32.710005652493024</v>
          </cell>
          <cell r="J262">
            <v>0.61178593366719203</v>
          </cell>
          <cell r="K262">
            <v>10.608523511913658</v>
          </cell>
          <cell r="L262" t="str">
            <v/>
          </cell>
          <cell r="N262">
            <v>160</v>
          </cell>
        </row>
        <row r="263">
          <cell r="C263">
            <v>39203</v>
          </cell>
          <cell r="D263">
            <v>485.48550400701043</v>
          </cell>
          <cell r="E263">
            <v>67.48</v>
          </cell>
          <cell r="F263">
            <v>1.2251097902961252</v>
          </cell>
          <cell r="G263">
            <v>21.485760220486902</v>
          </cell>
          <cell r="H263"/>
          <cell r="I263">
            <v>32.760561810393064</v>
          </cell>
          <cell r="J263">
            <v>0.59477304400583719</v>
          </cell>
          <cell r="K263">
            <v>10.431025129616859</v>
          </cell>
          <cell r="L263" t="str">
            <v/>
          </cell>
          <cell r="N263">
            <v>161</v>
          </cell>
        </row>
        <row r="264">
          <cell r="C264">
            <v>39234</v>
          </cell>
          <cell r="D264">
            <v>488.84121035251894</v>
          </cell>
          <cell r="E264">
            <v>71.319999999999993</v>
          </cell>
          <cell r="F264">
            <v>1.332474999559075</v>
          </cell>
          <cell r="G264">
            <v>21.05519828510182</v>
          </cell>
          <cell r="H264"/>
          <cell r="I264">
            <v>34.864155122341643</v>
          </cell>
          <cell r="J264">
            <v>0.65136869154893029</v>
          </cell>
          <cell r="K264">
            <v>10.292648613901454</v>
          </cell>
          <cell r="L264" t="str">
            <v/>
          </cell>
          <cell r="N264">
            <v>162</v>
          </cell>
        </row>
        <row r="265">
          <cell r="C265">
            <v>39264</v>
          </cell>
          <cell r="D265">
            <v>478.25503678660567</v>
          </cell>
          <cell r="E265">
            <v>77.2</v>
          </cell>
          <cell r="F265">
            <v>1.4949558193266195</v>
          </cell>
          <cell r="G265">
            <v>21.373373143469607</v>
          </cell>
          <cell r="H265"/>
          <cell r="I265">
            <v>36.921288839925964</v>
          </cell>
          <cell r="J265">
            <v>0.71497015036640266</v>
          </cell>
          <cell r="K265">
            <v>10.221923358983906</v>
          </cell>
          <cell r="L265" t="str">
            <v/>
          </cell>
          <cell r="N265">
            <v>163</v>
          </cell>
        </row>
        <row r="266">
          <cell r="C266">
            <v>39295</v>
          </cell>
          <cell r="D266">
            <v>481.52392222267906</v>
          </cell>
          <cell r="E266">
            <v>70.8</v>
          </cell>
          <cell r="F266">
            <v>1.4687207887264329</v>
          </cell>
          <cell r="G266">
            <v>21.378732200275611</v>
          </cell>
          <cell r="H266"/>
          <cell r="I266">
            <v>34.091893693365677</v>
          </cell>
          <cell r="J266">
            <v>0.70722419483753862</v>
          </cell>
          <cell r="K266">
            <v>10.294370981224999</v>
          </cell>
          <cell r="L266" t="str">
            <v/>
          </cell>
          <cell r="N266">
            <v>164</v>
          </cell>
        </row>
        <row r="267">
          <cell r="C267">
            <v>39326</v>
          </cell>
          <cell r="D267">
            <v>472.03062652691875</v>
          </cell>
          <cell r="E267">
            <v>77.13</v>
          </cell>
          <cell r="F267">
            <v>1.5037743170073545</v>
          </cell>
          <cell r="G267">
            <v>22.799204603147739</v>
          </cell>
          <cell r="H267"/>
          <cell r="I267">
            <v>36.407722224021242</v>
          </cell>
          <cell r="J267">
            <v>0.70982753301207091</v>
          </cell>
          <cell r="K267">
            <v>10.761922833139236</v>
          </cell>
          <cell r="L267" t="str">
            <v/>
          </cell>
          <cell r="N267">
            <v>165</v>
          </cell>
        </row>
        <row r="268">
          <cell r="C268">
            <v>39356</v>
          </cell>
          <cell r="D268">
            <v>461.04791572365599</v>
          </cell>
          <cell r="E268">
            <v>83.04</v>
          </cell>
          <cell r="F268">
            <v>1.5196476128326781</v>
          </cell>
          <cell r="G268">
            <v>24.234097581434366</v>
          </cell>
          <cell r="H268"/>
          <cell r="I268">
            <v>38.285418921692397</v>
          </cell>
          <cell r="J268">
            <v>0.70063036453093563</v>
          </cell>
          <cell r="K268">
            <v>11.173080179364007</v>
          </cell>
          <cell r="L268" t="str">
            <v/>
          </cell>
          <cell r="N268">
            <v>166</v>
          </cell>
        </row>
        <row r="269">
          <cell r="C269">
            <v>39387</v>
          </cell>
          <cell r="D269">
            <v>446.72506272286711</v>
          </cell>
          <cell r="E269">
            <v>92.53</v>
          </cell>
          <cell r="F269">
            <v>1.5368436833101111</v>
          </cell>
          <cell r="G269">
            <v>26.003726980415085</v>
          </cell>
          <cell r="H269"/>
          <cell r="I269">
            <v>41.335470053746896</v>
          </cell>
          <cell r="J269">
            <v>0.68654659082195157</v>
          </cell>
          <cell r="K269">
            <v>11.616516566354241</v>
          </cell>
          <cell r="L269" t="str">
            <v/>
          </cell>
          <cell r="N269">
            <v>167</v>
          </cell>
        </row>
        <row r="270">
          <cell r="C270">
            <v>39417</v>
          </cell>
          <cell r="D270">
            <v>450.19790163187349</v>
          </cell>
          <cell r="E270">
            <v>91.45</v>
          </cell>
          <cell r="F270">
            <v>1.534198134005891</v>
          </cell>
          <cell r="G270">
            <v>25.730242003723134</v>
          </cell>
          <cell r="H270"/>
          <cell r="I270">
            <v>41.170598104234827</v>
          </cell>
          <cell r="J270">
            <v>0.69069278061698802</v>
          </cell>
          <cell r="K270">
            <v>11.583700958556447</v>
          </cell>
          <cell r="L270" t="str">
            <v/>
          </cell>
          <cell r="N270">
            <v>168</v>
          </cell>
        </row>
        <row r="271">
          <cell r="C271">
            <v>39448</v>
          </cell>
          <cell r="D271">
            <v>445.68488324768941</v>
          </cell>
          <cell r="E271">
            <v>91.92</v>
          </cell>
          <cell r="F271">
            <v>1.6148873877846173</v>
          </cell>
          <cell r="G271">
            <v>28.505773165741012</v>
          </cell>
          <cell r="H271"/>
          <cell r="I271">
            <v>40.96735446812761</v>
          </cell>
          <cell r="J271">
            <v>0.71973089688295333</v>
          </cell>
          <cell r="K271">
            <v>12.704592185258401</v>
          </cell>
          <cell r="L271" t="str">
            <v/>
          </cell>
          <cell r="N271">
            <v>169</v>
          </cell>
        </row>
        <row r="272">
          <cell r="C272">
            <v>39479</v>
          </cell>
          <cell r="D272">
            <v>444.76410290486143</v>
          </cell>
          <cell r="E272">
            <v>94.82</v>
          </cell>
          <cell r="F272">
            <v>1.654570627347925</v>
          </cell>
          <cell r="G272">
            <v>29.6912417700199</v>
          </cell>
          <cell r="H272"/>
          <cell r="I272">
            <v>42.172532237438958</v>
          </cell>
          <cell r="J272">
            <v>0.73589362076513365</v>
          </cell>
          <cell r="K272">
            <v>13.20559850997425</v>
          </cell>
          <cell r="L272" t="str">
            <v/>
          </cell>
          <cell r="N272">
            <v>170</v>
          </cell>
        </row>
        <row r="273">
          <cell r="C273">
            <v>39508</v>
          </cell>
          <cell r="D273">
            <v>422.47366282099091</v>
          </cell>
          <cell r="E273">
            <v>103.28</v>
          </cell>
          <cell r="F273">
            <v>1.7676678601033531</v>
          </cell>
          <cell r="G273">
            <v>31.182095109155526</v>
          </cell>
          <cell r="H273"/>
          <cell r="I273">
            <v>43.633079896151941</v>
          </cell>
          <cell r="J273">
            <v>0.74679311550880656</v>
          </cell>
          <cell r="K273">
            <v>13.173613935197441</v>
          </cell>
          <cell r="L273" t="str">
            <v/>
          </cell>
          <cell r="N273">
            <v>171</v>
          </cell>
        </row>
        <row r="274">
          <cell r="C274">
            <v>39539</v>
          </cell>
          <cell r="D274">
            <v>416.46614393193869</v>
          </cell>
          <cell r="E274">
            <v>110.44</v>
          </cell>
          <cell r="F274">
            <v>1.6625072752605865</v>
          </cell>
          <cell r="G274">
            <v>29.331628178895059</v>
          </cell>
          <cell r="H274"/>
          <cell r="I274">
            <v>45.994520935843305</v>
          </cell>
          <cell r="J274">
            <v>0.69237799418657064</v>
          </cell>
          <cell r="K274">
            <v>12.215630082909819</v>
          </cell>
          <cell r="L274" t="str">
            <v/>
          </cell>
          <cell r="N274">
            <v>172</v>
          </cell>
        </row>
        <row r="275">
          <cell r="C275">
            <v>39569</v>
          </cell>
          <cell r="D275">
            <v>421.64620428103103</v>
          </cell>
          <cell r="E275">
            <v>123.94</v>
          </cell>
          <cell r="F275">
            <v>1.634067620240216</v>
          </cell>
          <cell r="G275">
            <v>28.58319935691318</v>
          </cell>
          <cell r="H275"/>
          <cell r="I275">
            <v>52.258830558590986</v>
          </cell>
          <cell r="J275">
            <v>0.68899840961282444</v>
          </cell>
          <cell r="K275">
            <v>12.051997515050449</v>
          </cell>
          <cell r="L275" t="str">
            <v/>
          </cell>
          <cell r="N275">
            <v>173</v>
          </cell>
        </row>
        <row r="276">
          <cell r="C276">
            <v>39600</v>
          </cell>
          <cell r="D276">
            <v>421.76115364732692</v>
          </cell>
          <cell r="E276">
            <v>133.05000000000001</v>
          </cell>
          <cell r="F276">
            <v>1.6984426533095824</v>
          </cell>
          <cell r="G276">
            <v>28.586357372531005</v>
          </cell>
          <cell r="H276"/>
          <cell r="I276">
            <v>56.11532149277685</v>
          </cell>
          <cell r="J276">
            <v>0.7163371328636764</v>
          </cell>
          <cell r="K276">
            <v>12.056615064013446</v>
          </cell>
          <cell r="L276" t="str">
            <v/>
          </cell>
          <cell r="N276">
            <v>174</v>
          </cell>
        </row>
        <row r="277">
          <cell r="C277">
            <v>39630</v>
          </cell>
          <cell r="D277">
            <v>415.95908609548695</v>
          </cell>
          <cell r="E277">
            <v>133.9</v>
          </cell>
          <cell r="F277">
            <v>1.7039542143600419</v>
          </cell>
          <cell r="G277">
            <v>30.25038445407521</v>
          </cell>
          <cell r="H277"/>
          <cell r="I277">
            <v>55.696921628185706</v>
          </cell>
          <cell r="J277">
            <v>0.7087752377537565</v>
          </cell>
          <cell r="K277">
            <v>12.582922271554251</v>
          </cell>
          <cell r="L277" t="str">
            <v/>
          </cell>
          <cell r="N277">
            <v>175</v>
          </cell>
        </row>
        <row r="278">
          <cell r="C278">
            <v>39661</v>
          </cell>
          <cell r="D278">
            <v>438.02227389221508</v>
          </cell>
          <cell r="E278">
            <v>113.85</v>
          </cell>
          <cell r="F278">
            <v>1.7204888975114201</v>
          </cell>
          <cell r="G278">
            <v>27.080462410044404</v>
          </cell>
          <cell r="H278"/>
          <cell r="I278">
            <v>49.868835882628687</v>
          </cell>
          <cell r="J278">
            <v>0.75361245909426233</v>
          </cell>
          <cell r="K278">
            <v>11.861845722900306</v>
          </cell>
          <cell r="L278" t="str">
            <v/>
          </cell>
          <cell r="N278">
            <v>176</v>
          </cell>
        </row>
        <row r="279">
          <cell r="C279">
            <v>39692</v>
          </cell>
          <cell r="D279">
            <v>456.49117923379384</v>
          </cell>
          <cell r="E279">
            <v>99.06</v>
          </cell>
          <cell r="F279">
            <v>1.622383110813242</v>
          </cell>
          <cell r="G279">
            <v>26.581043554516221</v>
          </cell>
          <cell r="H279"/>
          <cell r="I279">
            <v>45.220016214899616</v>
          </cell>
          <cell r="J279">
            <v>0.74060357942412769</v>
          </cell>
          <cell r="K279">
            <v>12.134011917465944</v>
          </cell>
          <cell r="L279" t="str">
            <v/>
          </cell>
          <cell r="N279">
            <v>177</v>
          </cell>
        </row>
        <row r="280">
          <cell r="C280">
            <v>39722</v>
          </cell>
          <cell r="D280">
            <v>492.38145065826762</v>
          </cell>
          <cell r="E280">
            <v>72.84</v>
          </cell>
          <cell r="F280">
            <v>1.3734810137744935</v>
          </cell>
          <cell r="G280">
            <v>26.286872640849992</v>
          </cell>
          <cell r="H280"/>
          <cell r="I280">
            <v>35.86506486594822</v>
          </cell>
          <cell r="J280">
            <v>0.6762765740138732</v>
          </cell>
          <cell r="K280">
            <v>12.943168484170847</v>
          </cell>
          <cell r="L280" t="str">
            <v/>
          </cell>
          <cell r="N280">
            <v>178</v>
          </cell>
        </row>
        <row r="281">
          <cell r="C281">
            <v>39753</v>
          </cell>
          <cell r="D281">
            <v>515.19578390138349</v>
          </cell>
          <cell r="E281">
            <v>53.24</v>
          </cell>
          <cell r="F281">
            <v>1.2138662057531882</v>
          </cell>
          <cell r="G281">
            <v>24.384244372990352</v>
          </cell>
          <cell r="H281"/>
          <cell r="I281">
            <v>27.429023534909657</v>
          </cell>
          <cell r="J281">
            <v>0.62537875142441179</v>
          </cell>
          <cell r="K281">
            <v>12.562659894585664</v>
          </cell>
          <cell r="L281" t="str">
            <v/>
          </cell>
          <cell r="N281">
            <v>179</v>
          </cell>
        </row>
        <row r="282">
          <cell r="C282">
            <v>39783</v>
          </cell>
          <cell r="D282">
            <v>487.71955391418078</v>
          </cell>
          <cell r="E282">
            <v>41.58</v>
          </cell>
          <cell r="F282">
            <v>1.2229051658759416</v>
          </cell>
          <cell r="G282">
            <v>26.349020754165448</v>
          </cell>
          <cell r="H282"/>
          <cell r="I282">
            <v>20.279379051751636</v>
          </cell>
          <cell r="J282">
            <v>0.59643476198036149</v>
          </cell>
          <cell r="K282">
            <v>12.850932648297062</v>
          </cell>
          <cell r="L282" t="str">
            <v/>
          </cell>
          <cell r="N282">
            <v>180</v>
          </cell>
        </row>
        <row r="283">
          <cell r="C283">
            <v>39814</v>
          </cell>
          <cell r="D283">
            <v>495.48406297611473</v>
          </cell>
          <cell r="E283">
            <v>44.86</v>
          </cell>
          <cell r="F283">
            <v>1.2720682904460399</v>
          </cell>
          <cell r="G283">
            <v>27.579620272546318</v>
          </cell>
          <cell r="H283"/>
          <cell r="I283">
            <v>22.227415065108506</v>
          </cell>
          <cell r="J283">
            <v>0.63028956493328414</v>
          </cell>
          <cell r="K283">
            <v>13.66526230797967</v>
          </cell>
          <cell r="L283" t="str">
            <v/>
          </cell>
          <cell r="N283">
            <v>181</v>
          </cell>
        </row>
        <row r="284">
          <cell r="C284">
            <v>39845</v>
          </cell>
          <cell r="D284">
            <v>513.07813245520038</v>
          </cell>
          <cell r="E284">
            <v>43.24</v>
          </cell>
          <cell r="F284">
            <v>1.2171731423834637</v>
          </cell>
          <cell r="G284">
            <v>30.1266077170418</v>
          </cell>
          <cell r="H284"/>
          <cell r="I284">
            <v>22.185498447362864</v>
          </cell>
          <cell r="J284">
            <v>0.62450492276873526</v>
          </cell>
          <cell r="K284">
            <v>15.457303624670233</v>
          </cell>
          <cell r="L284" t="str">
            <v/>
          </cell>
          <cell r="N284">
            <v>182</v>
          </cell>
        </row>
        <row r="285">
          <cell r="C285">
            <v>39873</v>
          </cell>
          <cell r="D285">
            <v>502.65444274327155</v>
          </cell>
          <cell r="E285">
            <v>46.84</v>
          </cell>
          <cell r="F285">
            <v>1.1353815763946455</v>
          </cell>
          <cell r="G285">
            <v>29.794650686933643</v>
          </cell>
          <cell r="H285"/>
          <cell r="I285">
            <v>23.54433409809484</v>
          </cell>
          <cell r="J285">
            <v>0.5707045935836278</v>
          </cell>
          <cell r="K285">
            <v>14.976413537771062</v>
          </cell>
          <cell r="L285" t="str">
            <v/>
          </cell>
          <cell r="N285">
            <v>183</v>
          </cell>
        </row>
        <row r="286">
          <cell r="C286">
            <v>39904</v>
          </cell>
          <cell r="D286">
            <v>497.30104698149404</v>
          </cell>
          <cell r="E286">
            <v>50.85</v>
          </cell>
          <cell r="F286">
            <v>1.251785745780349</v>
          </cell>
          <cell r="G286">
            <v>28.662379421221864</v>
          </cell>
          <cell r="H286"/>
          <cell r="I286">
            <v>25.287758239008973</v>
          </cell>
          <cell r="J286">
            <v>0.62251436197307786</v>
          </cell>
          <cell r="K286">
            <v>14.253831295154463</v>
          </cell>
          <cell r="L286" t="str">
            <v/>
          </cell>
          <cell r="N286">
            <v>184</v>
          </cell>
        </row>
        <row r="287">
          <cell r="C287">
            <v>39934</v>
          </cell>
          <cell r="D287">
            <v>480.53727166503671</v>
          </cell>
          <cell r="E287">
            <v>57.94</v>
          </cell>
          <cell r="F287">
            <v>1.3657648283038502</v>
          </cell>
          <cell r="G287">
            <v>29.885316184351552</v>
          </cell>
          <cell r="H287"/>
          <cell r="I287">
            <v>27.842329520272227</v>
          </cell>
          <cell r="J287">
            <v>0.65630090432919952</v>
          </cell>
          <cell r="K287">
            <v>14.361008302075261</v>
          </cell>
          <cell r="L287" t="str">
            <v/>
          </cell>
          <cell r="N287">
            <v>185</v>
          </cell>
        </row>
        <row r="288">
          <cell r="C288">
            <v>39965</v>
          </cell>
          <cell r="D288">
            <v>467.98939817143429</v>
          </cell>
          <cell r="E288">
            <v>68.59</v>
          </cell>
          <cell r="F288">
            <v>1.3534189315508212</v>
          </cell>
          <cell r="G288">
            <v>30.416092482008878</v>
          </cell>
          <cell r="H288"/>
          <cell r="I288">
            <v>32.099392820578679</v>
          </cell>
          <cell r="J288">
            <v>0.63338571125029441</v>
          </cell>
          <cell r="K288">
            <v>14.234408815382022</v>
          </cell>
          <cell r="L288" t="str">
            <v/>
          </cell>
          <cell r="N288">
            <v>186</v>
          </cell>
        </row>
        <row r="289">
          <cell r="C289">
            <v>39995</v>
          </cell>
          <cell r="D289">
            <v>465.6224933807506</v>
          </cell>
          <cell r="E289">
            <v>64.92</v>
          </cell>
          <cell r="F289">
            <v>1.4285966242790877</v>
          </cell>
          <cell r="G289">
            <v>30.033981292019874</v>
          </cell>
          <cell r="H289"/>
          <cell r="I289">
            <v>30.22821227027833</v>
          </cell>
          <cell r="J289">
            <v>0.66518672223215214</v>
          </cell>
          <cell r="K289">
            <v>13.984497255341111</v>
          </cell>
          <cell r="L289" t="str">
            <v/>
          </cell>
          <cell r="N289">
            <v>187</v>
          </cell>
        </row>
        <row r="290">
          <cell r="C290">
            <v>40026</v>
          </cell>
          <cell r="D290">
            <v>459.73857583403424</v>
          </cell>
          <cell r="E290">
            <v>72.5</v>
          </cell>
          <cell r="F290">
            <v>1.4166916524100956</v>
          </cell>
          <cell r="G290">
            <v>30.540700626163478</v>
          </cell>
          <cell r="H290"/>
          <cell r="I290">
            <v>33.331046747967484</v>
          </cell>
          <cell r="J290">
            <v>0.65130780267498201</v>
          </cell>
          <cell r="K290">
            <v>14.040738210845996</v>
          </cell>
          <cell r="L290" t="str">
            <v/>
          </cell>
          <cell r="N290">
            <v>188</v>
          </cell>
        </row>
        <row r="291">
          <cell r="C291">
            <v>40057</v>
          </cell>
          <cell r="D291">
            <v>450.46780445059761</v>
          </cell>
          <cell r="E291">
            <v>67.69</v>
          </cell>
          <cell r="F291">
            <v>1.4125028660117462</v>
          </cell>
          <cell r="G291">
            <v>32.130955860859395</v>
          </cell>
          <cell r="H291"/>
          <cell r="I291">
            <v>30.49216568326095</v>
          </cell>
          <cell r="J291">
            <v>0.63628706483248798</v>
          </cell>
          <cell r="K291">
            <v>14.473961141540393</v>
          </cell>
          <cell r="L291" t="str">
            <v/>
          </cell>
          <cell r="N291">
            <v>189</v>
          </cell>
        </row>
        <row r="292">
          <cell r="C292">
            <v>40087</v>
          </cell>
          <cell r="D292">
            <v>442.72344894427516</v>
          </cell>
          <cell r="E292">
            <v>73.19</v>
          </cell>
          <cell r="F292">
            <v>1.4731300375668002</v>
          </cell>
          <cell r="G292">
            <v>33.560327668044707</v>
          </cell>
          <cell r="H292"/>
          <cell r="I292">
            <v>32.4029292282315</v>
          </cell>
          <cell r="J292">
            <v>0.65218921097498339</v>
          </cell>
          <cell r="K292">
            <v>14.857944012896736</v>
          </cell>
          <cell r="L292" t="str">
            <v/>
          </cell>
          <cell r="N292">
            <v>190</v>
          </cell>
        </row>
        <row r="293">
          <cell r="C293">
            <v>40118</v>
          </cell>
          <cell r="D293">
            <v>439.8108415445929</v>
          </cell>
          <cell r="E293">
            <v>77.040000000000006</v>
          </cell>
          <cell r="F293">
            <v>1.5824794088079157</v>
          </cell>
          <cell r="G293">
            <v>36.149517684887456</v>
          </cell>
          <cell r="H293"/>
          <cell r="I293">
            <v>33.883027232595445</v>
          </cell>
          <cell r="J293">
            <v>0.69599160051479925</v>
          </cell>
          <cell r="K293">
            <v>15.898949794421496</v>
          </cell>
          <cell r="L293" t="str">
            <v/>
          </cell>
          <cell r="N293">
            <v>191</v>
          </cell>
        </row>
        <row r="294">
          <cell r="C294">
            <v>40148</v>
          </cell>
          <cell r="D294">
            <v>448.86643186239661</v>
          </cell>
          <cell r="E294">
            <v>74.67</v>
          </cell>
          <cell r="F294">
            <v>1.6927106298171046</v>
          </cell>
          <cell r="G294">
            <v>36.304547542489665</v>
          </cell>
          <cell r="H294"/>
          <cell r="I294">
            <v>33.516856467165155</v>
          </cell>
          <cell r="J294">
            <v>0.75980098058155388</v>
          </cell>
          <cell r="K294">
            <v>16.295892715776077</v>
          </cell>
          <cell r="L294" t="str">
            <v/>
          </cell>
          <cell r="N294">
            <v>192</v>
          </cell>
        </row>
        <row r="295">
          <cell r="C295">
            <v>40179</v>
          </cell>
          <cell r="D295">
            <v>459.6065049992643</v>
          </cell>
          <cell r="E295">
            <v>76.37</v>
          </cell>
          <cell r="F295">
            <v>1.7063793012222441</v>
          </cell>
          <cell r="G295">
            <v>36.018890675241153</v>
          </cell>
          <cell r="H295"/>
          <cell r="I295">
            <v>35.100148786793817</v>
          </cell>
          <cell r="J295">
            <v>0.78426302683784255</v>
          </cell>
          <cell r="K295">
            <v>16.554516457198176</v>
          </cell>
          <cell r="L295" t="str">
            <v/>
          </cell>
          <cell r="N295">
            <v>193</v>
          </cell>
        </row>
        <row r="296">
          <cell r="C296">
            <v>40210</v>
          </cell>
          <cell r="D296">
            <v>479.29956085549151</v>
          </cell>
          <cell r="E296">
            <v>74.31</v>
          </cell>
          <cell r="F296">
            <v>1.7645813859150958</v>
          </cell>
          <cell r="G296">
            <v>35.215772550346927</v>
          </cell>
          <cell r="H296"/>
          <cell r="I296">
            <v>35.616750367171576</v>
          </cell>
          <cell r="J296">
            <v>0.84576308336287997</v>
          </cell>
          <cell r="K296">
            <v>16.878904318568154</v>
          </cell>
          <cell r="L296" t="str">
            <v/>
          </cell>
          <cell r="N296">
            <v>194</v>
          </cell>
        </row>
        <row r="297">
          <cell r="C297">
            <v>40238</v>
          </cell>
          <cell r="D297">
            <v>483.43887174135432</v>
          </cell>
          <cell r="E297">
            <v>79.27</v>
          </cell>
          <cell r="F297">
            <v>1.8913472900756632</v>
          </cell>
          <cell r="G297">
            <v>35.869914721096045</v>
          </cell>
          <cell r="H297"/>
          <cell r="I297">
            <v>38.322199362937155</v>
          </cell>
          <cell r="J297">
            <v>0.9143507999852466</v>
          </cell>
          <cell r="K297">
            <v>17.34091110222527</v>
          </cell>
          <cell r="L297" t="str">
            <v/>
          </cell>
          <cell r="N297">
            <v>195</v>
          </cell>
        </row>
        <row r="298">
          <cell r="C298">
            <v>40269</v>
          </cell>
          <cell r="D298">
            <v>489.31051716807031</v>
          </cell>
          <cell r="E298">
            <v>84.93</v>
          </cell>
          <cell r="F298">
            <v>1.9420536517398899</v>
          </cell>
          <cell r="G298">
            <v>36.878732200275607</v>
          </cell>
          <cell r="H298"/>
          <cell r="I298">
            <v>41.557142223084213</v>
          </cell>
          <cell r="J298">
            <v>0.95026727670098499</v>
          </cell>
          <cell r="K298">
            <v>18.045151525419623</v>
          </cell>
          <cell r="L298" t="str">
            <v/>
          </cell>
          <cell r="N298">
            <v>196</v>
          </cell>
        </row>
        <row r="299">
          <cell r="C299">
            <v>40299</v>
          </cell>
          <cell r="D299">
            <v>522.03563296785683</v>
          </cell>
          <cell r="E299">
            <v>76.25</v>
          </cell>
          <cell r="F299">
            <v>1.9857052152595283</v>
          </cell>
          <cell r="G299">
            <v>38.6944572041035</v>
          </cell>
          <cell r="H299"/>
          <cell r="I299">
            <v>39.80521701379908</v>
          </cell>
          <cell r="J299">
            <v>1.0366088789355823</v>
          </cell>
          <cell r="K299">
            <v>20.199885458891817</v>
          </cell>
          <cell r="L299" t="str">
            <v/>
          </cell>
          <cell r="N299">
            <v>197</v>
          </cell>
        </row>
        <row r="300">
          <cell r="C300">
            <v>40330</v>
          </cell>
          <cell r="D300">
            <v>537.29368882336087</v>
          </cell>
          <cell r="E300">
            <v>74.84</v>
          </cell>
          <cell r="F300">
            <v>2.0211996684244875</v>
          </cell>
          <cell r="G300">
            <v>39.657020364415857</v>
          </cell>
          <cell r="H300"/>
          <cell r="I300">
            <v>40.211059671540333</v>
          </cell>
          <cell r="J300">
            <v>1.0859778256963468</v>
          </cell>
          <cell r="K300">
            <v>21.307466759340141</v>
          </cell>
          <cell r="L300" t="str">
            <v/>
          </cell>
          <cell r="N300">
            <v>198</v>
          </cell>
        </row>
        <row r="301">
          <cell r="C301">
            <v>40360</v>
          </cell>
          <cell r="D301">
            <v>513.66875489428355</v>
          </cell>
          <cell r="E301">
            <v>74.739999999999995</v>
          </cell>
          <cell r="F301">
            <v>1.8551914495846491</v>
          </cell>
          <cell r="G301">
            <v>38.43207395498392</v>
          </cell>
          <cell r="H301"/>
          <cell r="I301">
            <v>38.391602740798753</v>
          </cell>
          <cell r="J301">
            <v>0.95295388199866771</v>
          </cell>
          <cell r="K301">
            <v>19.741355576461615</v>
          </cell>
          <cell r="L301" t="str">
            <v/>
          </cell>
          <cell r="N301">
            <v>199</v>
          </cell>
        </row>
        <row r="302">
          <cell r="C302">
            <v>40391</v>
          </cell>
          <cell r="D302">
            <v>508.7217643929277</v>
          </cell>
          <cell r="E302">
            <v>76.69</v>
          </cell>
          <cell r="F302">
            <v>1.991878163636043</v>
          </cell>
          <cell r="G302">
            <v>39.048889213680205</v>
          </cell>
          <cell r="H302"/>
          <cell r="I302">
            <v>39.013872111293622</v>
          </cell>
          <cell r="J302">
            <v>1.0133117738606725</v>
          </cell>
          <cell r="K302">
            <v>19.865019818367358</v>
          </cell>
          <cell r="L302" t="str">
            <v/>
          </cell>
          <cell r="N302">
            <v>200</v>
          </cell>
        </row>
        <row r="303">
          <cell r="C303">
            <v>40422</v>
          </cell>
          <cell r="D303">
            <v>501.99357159256147</v>
          </cell>
          <cell r="E303">
            <v>77.790000000000006</v>
          </cell>
          <cell r="F303">
            <v>2.3089031552584705</v>
          </cell>
          <cell r="G303">
            <v>40.883002046185332</v>
          </cell>
          <cell r="H303"/>
          <cell r="I303">
            <v>39.050079934185355</v>
          </cell>
          <cell r="J303">
            <v>1.1590545413695341</v>
          </cell>
          <cell r="K303">
            <v>20.523004214590571</v>
          </cell>
          <cell r="L303" t="str">
            <v/>
          </cell>
          <cell r="N303">
            <v>201</v>
          </cell>
        </row>
        <row r="304">
          <cell r="C304">
            <v>40452</v>
          </cell>
          <cell r="D304">
            <v>471.98443495773802</v>
          </cell>
          <cell r="E304">
            <v>82.92</v>
          </cell>
          <cell r="F304">
            <v>2.7899522037425704</v>
          </cell>
          <cell r="G304">
            <v>43.209807073954984</v>
          </cell>
          <cell r="H304"/>
          <cell r="I304">
            <v>39.136949346695637</v>
          </cell>
          <cell r="J304">
            <v>1.3168140144425331</v>
          </cell>
          <cell r="K304">
            <v>20.394356376433517</v>
          </cell>
          <cell r="L304" t="str">
            <v/>
          </cell>
          <cell r="N304">
            <v>202</v>
          </cell>
        </row>
        <row r="305">
          <cell r="C305">
            <v>40483</v>
          </cell>
          <cell r="D305">
            <v>480.16792389987518</v>
          </cell>
          <cell r="E305">
            <v>85.67</v>
          </cell>
          <cell r="F305">
            <v>3.4275295860597188</v>
          </cell>
          <cell r="G305">
            <v>44.092736042092959</v>
          </cell>
          <cell r="H305"/>
          <cell r="I305">
            <v>41.13598604050231</v>
          </cell>
          <cell r="J305">
            <v>1.6457897654436937</v>
          </cell>
          <cell r="K305">
            <v>21.171917524396978</v>
          </cell>
          <cell r="L305" t="str">
            <v/>
          </cell>
          <cell r="N305">
            <v>203</v>
          </cell>
        </row>
        <row r="306">
          <cell r="C306">
            <v>40513</v>
          </cell>
          <cell r="D306">
            <v>496.17893318749515</v>
          </cell>
          <cell r="E306">
            <v>91.8</v>
          </cell>
          <cell r="F306">
            <v>3.708619199633151</v>
          </cell>
          <cell r="G306">
            <v>44.771075073395778</v>
          </cell>
          <cell r="H306"/>
          <cell r="I306">
            <v>45.549226066612057</v>
          </cell>
          <cell r="J306">
            <v>1.840138718072639</v>
          </cell>
          <cell r="K306">
            <v>22.214464267574776</v>
          </cell>
          <cell r="L306" t="str">
            <v/>
          </cell>
          <cell r="N306">
            <v>204</v>
          </cell>
        </row>
        <row r="307">
          <cell r="C307">
            <v>40544</v>
          </cell>
          <cell r="D307">
            <v>490.99640934244638</v>
          </cell>
          <cell r="E307">
            <v>96.29</v>
          </cell>
          <cell r="F307">
            <v>3.9447344750348332</v>
          </cell>
          <cell r="G307">
            <v>43.821390292451383</v>
          </cell>
          <cell r="H307"/>
          <cell r="I307">
            <v>47.278044255584163</v>
          </cell>
          <cell r="J307">
            <v>1.9368504630514634</v>
          </cell>
          <cell r="K307">
            <v>21.516145285987566</v>
          </cell>
          <cell r="L307" t="str">
            <v/>
          </cell>
          <cell r="N307">
            <v>205</v>
          </cell>
        </row>
        <row r="308">
          <cell r="C308">
            <v>40575</v>
          </cell>
          <cell r="D308">
            <v>480.59008202096135</v>
          </cell>
          <cell r="E308">
            <v>103.96</v>
          </cell>
          <cell r="F308">
            <v>4.699818338947777</v>
          </cell>
          <cell r="G308">
            <v>44.093649517684888</v>
          </cell>
          <cell r="H308"/>
          <cell r="I308">
            <v>49.962144926899143</v>
          </cell>
          <cell r="J308">
            <v>2.2586860809985305</v>
          </cell>
          <cell r="K308">
            <v>21.190970638307704</v>
          </cell>
          <cell r="L308" t="str">
            <v/>
          </cell>
          <cell r="N308">
            <v>206</v>
          </cell>
        </row>
        <row r="309">
          <cell r="C309">
            <v>40603</v>
          </cell>
          <cell r="D309">
            <v>468.56706504742783</v>
          </cell>
          <cell r="E309">
            <v>114.44</v>
          </cell>
          <cell r="F309">
            <v>5.063360905836082</v>
          </cell>
          <cell r="G309">
            <v>45.75073395777995</v>
          </cell>
          <cell r="H309"/>
          <cell r="I309">
            <v>53.622814924027637</v>
          </cell>
          <cell r="J309">
            <v>2.3725241589234982</v>
          </cell>
          <cell r="K309">
            <v>21.437287134362641</v>
          </cell>
          <cell r="L309" t="str">
            <v/>
          </cell>
          <cell r="N309">
            <v>207</v>
          </cell>
        </row>
        <row r="310">
          <cell r="C310">
            <v>40634</v>
          </cell>
          <cell r="D310">
            <v>454.20616142458795</v>
          </cell>
          <cell r="E310">
            <v>123.15</v>
          </cell>
          <cell r="F310">
            <v>4.7756574190020995</v>
          </cell>
          <cell r="G310">
            <v>47.595697442964315</v>
          </cell>
          <cell r="H310"/>
          <cell r="I310">
            <v>55.935488779438003</v>
          </cell>
          <cell r="J310">
            <v>2.1691330245637985</v>
          </cell>
          <cell r="K310">
            <v>21.618259035894898</v>
          </cell>
          <cell r="L310" t="str">
            <v/>
          </cell>
          <cell r="N310">
            <v>208</v>
          </cell>
        </row>
        <row r="311">
          <cell r="C311">
            <v>40664</v>
          </cell>
          <cell r="D311">
            <v>457.15482442935365</v>
          </cell>
          <cell r="E311">
            <v>114.46</v>
          </cell>
          <cell r="F311">
            <v>3.649094340288189</v>
          </cell>
          <cell r="G311">
            <v>48.649134895115601</v>
          </cell>
          <cell r="H311"/>
          <cell r="I311">
            <v>52.325941204183813</v>
          </cell>
          <cell r="J311">
            <v>1.6682010824605953</v>
          </cell>
          <cell r="K311">
            <v>22.240186721616517</v>
          </cell>
          <cell r="L311" t="str">
            <v/>
          </cell>
          <cell r="N311">
            <v>209</v>
          </cell>
        </row>
        <row r="312">
          <cell r="C312">
            <v>40695</v>
          </cell>
          <cell r="D312">
            <v>455.89123468124694</v>
          </cell>
          <cell r="E312">
            <v>113.76</v>
          </cell>
          <cell r="F312">
            <v>3.5417291310252388</v>
          </cell>
          <cell r="G312">
            <v>48.897795130914098</v>
          </cell>
          <cell r="H312"/>
          <cell r="I312">
            <v>51.862186857338649</v>
          </cell>
          <cell r="J312">
            <v>1.614643266449636</v>
          </cell>
          <cell r="K312">
            <v>22.292076195423096</v>
          </cell>
          <cell r="L312" t="str">
            <v/>
          </cell>
          <cell r="N312">
            <v>210</v>
          </cell>
        </row>
        <row r="313">
          <cell r="C313">
            <v>40725</v>
          </cell>
          <cell r="D313">
            <v>459.85814926645497</v>
          </cell>
          <cell r="E313">
            <v>116.46</v>
          </cell>
          <cell r="F313">
            <v>3.290401947124288</v>
          </cell>
          <cell r="G313">
            <v>50.434925738784258</v>
          </cell>
          <cell r="H313"/>
          <cell r="I313">
            <v>53.555080063571346</v>
          </cell>
          <cell r="J313">
            <v>1.513118149747315</v>
          </cell>
          <cell r="K313">
            <v>23.192911608628425</v>
          </cell>
          <cell r="L313" t="str">
            <v/>
          </cell>
          <cell r="N313">
            <v>211</v>
          </cell>
        </row>
        <row r="314">
          <cell r="C314">
            <v>40756</v>
          </cell>
          <cell r="D314">
            <v>457.32757358528977</v>
          </cell>
          <cell r="E314">
            <v>110.08</v>
          </cell>
          <cell r="F314">
            <v>2.5154764634296902</v>
          </cell>
          <cell r="G314">
            <v>56.410596952327694</v>
          </cell>
          <cell r="H314"/>
          <cell r="I314">
            <v>50.342619300268701</v>
          </cell>
          <cell r="J314">
            <v>1.1503967474312062</v>
          </cell>
          <cell r="K314">
            <v>25.798121428705766</v>
          </cell>
          <cell r="L314" t="str">
            <v/>
          </cell>
          <cell r="N314">
            <v>212</v>
          </cell>
        </row>
        <row r="315">
          <cell r="C315">
            <v>40787</v>
          </cell>
          <cell r="D315">
            <v>476.36528685548296</v>
          </cell>
          <cell r="E315">
            <v>110.88</v>
          </cell>
          <cell r="F315">
            <v>2.5716943861443768</v>
          </cell>
          <cell r="G315">
            <v>57.255553931598946</v>
          </cell>
          <cell r="H315"/>
          <cell r="I315">
            <v>52.819383006535951</v>
          </cell>
          <cell r="J315">
            <v>1.2250659339603012</v>
          </cell>
          <cell r="K315">
            <v>27.274558372695708</v>
          </cell>
          <cell r="L315" t="str">
            <v/>
          </cell>
          <cell r="N315">
            <v>213</v>
          </cell>
        </row>
        <row r="316">
          <cell r="C316">
            <v>40817</v>
          </cell>
          <cell r="D316">
            <v>478.57814600990935</v>
          </cell>
          <cell r="E316">
            <v>109.47</v>
          </cell>
          <cell r="F316">
            <v>2.4385350711652762</v>
          </cell>
          <cell r="G316">
            <v>53.629995406522731</v>
          </cell>
          <cell r="H316"/>
          <cell r="I316">
            <v>52.389949643704782</v>
          </cell>
          <cell r="J316">
            <v>1.1670295933384203</v>
          </cell>
          <cell r="K316">
            <v>25.666143772173605</v>
          </cell>
          <cell r="L316" t="str">
            <v/>
          </cell>
          <cell r="N316">
            <v>214</v>
          </cell>
        </row>
        <row r="317">
          <cell r="C317">
            <v>40848</v>
          </cell>
          <cell r="D317">
            <v>483.89500233480607</v>
          </cell>
          <cell r="E317">
            <v>110.5</v>
          </cell>
          <cell r="F317">
            <v>2.307800843048379</v>
          </cell>
          <cell r="G317">
            <v>55.819204910844782</v>
          </cell>
          <cell r="H317"/>
          <cell r="I317">
            <v>53.470397757996068</v>
          </cell>
          <cell r="J317">
            <v>1.1167332943351629</v>
          </cell>
          <cell r="K317">
            <v>27.010634290660256</v>
          </cell>
          <cell r="L317" t="str">
            <v/>
          </cell>
          <cell r="N317">
            <v>215</v>
          </cell>
        </row>
        <row r="318">
          <cell r="C318">
            <v>40878</v>
          </cell>
          <cell r="D318">
            <v>497.72555684969706</v>
          </cell>
          <cell r="E318">
            <v>107.97</v>
          </cell>
          <cell r="F318">
            <v>2.104314009065416</v>
          </cell>
          <cell r="G318">
            <v>53.073036288470369</v>
          </cell>
          <cell r="H318"/>
          <cell r="I318">
            <v>53.739428373061791</v>
          </cell>
          <cell r="J318">
            <v>1.0473708619487028</v>
          </cell>
          <cell r="K318">
            <v>26.415806540383095</v>
          </cell>
          <cell r="L318" t="str">
            <v/>
          </cell>
          <cell r="N318">
            <v>216</v>
          </cell>
        </row>
        <row r="319">
          <cell r="C319">
            <v>40909</v>
          </cell>
          <cell r="D319">
            <v>508.30074871017587</v>
          </cell>
          <cell r="E319">
            <v>110.99</v>
          </cell>
          <cell r="F319">
            <v>2.2290957512478178</v>
          </cell>
          <cell r="G319">
            <v>53.131394329143525</v>
          </cell>
          <cell r="H319"/>
          <cell r="I319">
            <v>56.416300099342415</v>
          </cell>
          <cell r="J319">
            <v>1.1330510393059379</v>
          </cell>
          <cell r="K319">
            <v>27.006727517519245</v>
          </cell>
          <cell r="L319" t="str">
            <v/>
          </cell>
          <cell r="N319">
            <v>217</v>
          </cell>
        </row>
        <row r="320">
          <cell r="C320">
            <v>40940</v>
          </cell>
          <cell r="D320">
            <v>496.02997557489732</v>
          </cell>
          <cell r="E320">
            <v>119.7</v>
          </cell>
          <cell r="F320">
            <v>2.2211591033351561</v>
          </cell>
          <cell r="G320">
            <v>56.048078395345271</v>
          </cell>
          <cell r="H320"/>
          <cell r="I320">
            <v>59.374788076315212</v>
          </cell>
          <cell r="J320">
            <v>1.1017614957752984</v>
          </cell>
          <cell r="K320">
            <v>27.801526957463043</v>
          </cell>
          <cell r="L320" t="str">
            <v/>
          </cell>
          <cell r="N320">
            <v>218</v>
          </cell>
        </row>
        <row r="321">
          <cell r="C321">
            <v>40969</v>
          </cell>
          <cell r="D321">
            <v>496.8979622755852</v>
          </cell>
          <cell r="E321">
            <v>124.93</v>
          </cell>
          <cell r="F321">
            <v>2.1936012980828585</v>
          </cell>
          <cell r="G321">
            <v>53.855963168664132</v>
          </cell>
          <cell r="H321"/>
          <cell r="I321">
            <v>62.077462427088861</v>
          </cell>
          <cell r="J321">
            <v>1.0899960150624508</v>
          </cell>
          <cell r="K321">
            <v>26.760918354898173</v>
          </cell>
          <cell r="L321" t="str">
            <v/>
          </cell>
          <cell r="N321">
            <v>219</v>
          </cell>
        </row>
        <row r="322">
          <cell r="C322">
            <v>41000</v>
          </cell>
          <cell r="D322">
            <v>498.38015338397514</v>
          </cell>
          <cell r="E322">
            <v>120.59</v>
          </cell>
          <cell r="F322">
            <v>2.2068290446039613</v>
          </cell>
          <cell r="G322">
            <v>52.965836012861729</v>
          </cell>
          <cell r="H322"/>
          <cell r="I322">
            <v>60.09966269657356</v>
          </cell>
          <cell r="J322">
            <v>1.0998397977419336</v>
          </cell>
          <cell r="K322">
            <v>26.397121476200503</v>
          </cell>
          <cell r="L322" t="str">
            <v/>
          </cell>
          <cell r="N322">
            <v>220</v>
          </cell>
        </row>
        <row r="323">
          <cell r="C323">
            <v>41030</v>
          </cell>
          <cell r="D323">
            <v>512.9092315138663</v>
          </cell>
          <cell r="E323">
            <v>110.52</v>
          </cell>
          <cell r="F323">
            <v>1.9517539991886983</v>
          </cell>
          <cell r="G323">
            <v>50.907994738380587</v>
          </cell>
          <cell r="H323"/>
          <cell r="I323">
            <v>56.686728266912503</v>
          </cell>
          <cell r="J323">
            <v>1.0010726438279904</v>
          </cell>
          <cell r="K323">
            <v>26.111180459174737</v>
          </cell>
          <cell r="L323" t="str">
            <v/>
          </cell>
          <cell r="N323">
            <v>221</v>
          </cell>
        </row>
        <row r="324">
          <cell r="C324">
            <v>41061</v>
          </cell>
          <cell r="D324">
            <v>523.66263275079859</v>
          </cell>
          <cell r="E324">
            <v>95.59</v>
          </cell>
          <cell r="F324">
            <v>1.8117603485070286</v>
          </cell>
          <cell r="G324">
            <v>51.174399020058182</v>
          </cell>
          <cell r="H324"/>
          <cell r="I324">
            <v>50.056911064648844</v>
          </cell>
          <cell r="J324">
            <v>0.94875119401269503</v>
          </cell>
          <cell r="K324">
            <v>26.798120520283554</v>
          </cell>
          <cell r="L324" t="str">
            <v/>
          </cell>
          <cell r="N324">
            <v>222</v>
          </cell>
        </row>
        <row r="325">
          <cell r="C325">
            <v>41091</v>
          </cell>
          <cell r="D325">
            <v>533.79799730641378</v>
          </cell>
          <cell r="E325">
            <v>103.14</v>
          </cell>
          <cell r="F325">
            <v>1.851223125628318</v>
          </cell>
          <cell r="G325">
            <v>51.214922537269807</v>
          </cell>
          <cell r="H325"/>
          <cell r="I325">
            <v>55.055925442183515</v>
          </cell>
          <cell r="J325">
            <v>0.98817919702771573</v>
          </cell>
          <cell r="K325">
            <v>27.338423082597739</v>
          </cell>
          <cell r="L325" t="str">
            <v/>
          </cell>
          <cell r="N325">
            <v>223</v>
          </cell>
        </row>
        <row r="326">
          <cell r="C326">
            <v>41122</v>
          </cell>
          <cell r="D326">
            <v>528.99767418604574</v>
          </cell>
          <cell r="E326">
            <v>113.34</v>
          </cell>
          <cell r="F326">
            <v>1.8607030106351086</v>
          </cell>
          <cell r="G326">
            <v>52.329791695791975</v>
          </cell>
          <cell r="H326"/>
          <cell r="I326">
            <v>59.956596392246432</v>
          </cell>
          <cell r="J326">
            <v>0.98430756497694549</v>
          </cell>
          <cell r="K326">
            <v>27.682338097714204</v>
          </cell>
          <cell r="L326" t="str">
            <v/>
          </cell>
          <cell r="N326">
            <v>224</v>
          </cell>
        </row>
        <row r="327">
          <cell r="C327">
            <v>41153</v>
          </cell>
          <cell r="D327">
            <v>510.24448299198019</v>
          </cell>
          <cell r="E327">
            <v>113.38</v>
          </cell>
          <cell r="F327">
            <v>1.8551914495846491</v>
          </cell>
          <cell r="G327">
            <v>56.010450160771697</v>
          </cell>
          <cell r="H327"/>
          <cell r="I327">
            <v>57.85151948163071</v>
          </cell>
          <cell r="J327">
            <v>0.94660120204446163</v>
          </cell>
          <cell r="K327">
            <v>28.57902318443103</v>
          </cell>
          <cell r="L327" t="str">
            <v/>
          </cell>
          <cell r="N327">
            <v>225</v>
          </cell>
        </row>
        <row r="328">
          <cell r="C328">
            <v>41183</v>
          </cell>
          <cell r="D328">
            <v>505.58532838709527</v>
          </cell>
          <cell r="E328">
            <v>111.97</v>
          </cell>
          <cell r="F328">
            <v>1.8066897123406058</v>
          </cell>
          <cell r="G328">
            <v>56.15266321823011</v>
          </cell>
          <cell r="H328"/>
          <cell r="I328">
            <v>56.610389219503055</v>
          </cell>
          <cell r="J328">
            <v>0.9134358115073119</v>
          </cell>
          <cell r="K328">
            <v>28.389962672998838</v>
          </cell>
          <cell r="L328" t="str">
            <v/>
          </cell>
          <cell r="N328">
            <v>226</v>
          </cell>
        </row>
        <row r="329">
          <cell r="C329">
            <v>41214</v>
          </cell>
          <cell r="D329">
            <v>511.35703666977719</v>
          </cell>
          <cell r="E329">
            <v>109.71</v>
          </cell>
          <cell r="F329">
            <v>1.782879768602621</v>
          </cell>
          <cell r="G329">
            <v>55.445410698626134</v>
          </cell>
          <cell r="H329"/>
          <cell r="I329">
            <v>56.100980493041249</v>
          </cell>
          <cell r="J329">
            <v>0.91168811521113435</v>
          </cell>
          <cell r="K329">
            <v>28.352400911788219</v>
          </cell>
          <cell r="L329" t="str">
            <v/>
          </cell>
          <cell r="N329">
            <v>227</v>
          </cell>
        </row>
        <row r="330">
          <cell r="C330">
            <v>41244</v>
          </cell>
          <cell r="D330">
            <v>499.98970987173931</v>
          </cell>
          <cell r="E330">
            <v>109.64</v>
          </cell>
          <cell r="F330">
            <v>1.8379953791072154</v>
          </cell>
          <cell r="G330">
            <v>54.274411914029443</v>
          </cell>
          <cell r="H330"/>
          <cell r="I330">
            <v>54.818871790337496</v>
          </cell>
          <cell r="J330">
            <v>0.91897877634541414</v>
          </cell>
          <cell r="K330">
            <v>27.136647466354855</v>
          </cell>
          <cell r="L330" t="str">
            <v/>
          </cell>
          <cell r="N330">
            <v>228</v>
          </cell>
        </row>
        <row r="331">
          <cell r="C331">
            <v>41275</v>
          </cell>
          <cell r="D331">
            <v>493.64278430619999</v>
          </cell>
          <cell r="E331">
            <v>112.93</v>
          </cell>
          <cell r="F331">
            <v>1.8851743416991482</v>
          </cell>
          <cell r="G331">
            <v>53.758403975445773</v>
          </cell>
          <cell r="H331"/>
          <cell r="I331">
            <v>55.747079631699172</v>
          </cell>
          <cell r="J331">
            <v>0.93060271093897518</v>
          </cell>
          <cell r="K331">
            <v>26.537448218296539</v>
          </cell>
          <cell r="L331" t="str">
            <v/>
          </cell>
          <cell r="N331">
            <v>229</v>
          </cell>
        </row>
        <row r="332">
          <cell r="C332">
            <v>41306</v>
          </cell>
          <cell r="D332">
            <v>491.01919672431802</v>
          </cell>
          <cell r="E332">
            <v>116.46</v>
          </cell>
          <cell r="F332">
            <v>1.9777685673468668</v>
          </cell>
          <cell r="G332">
            <v>52.43368167202572</v>
          </cell>
          <cell r="H332"/>
          <cell r="I332">
            <v>57.184095650514074</v>
          </cell>
          <cell r="J332">
            <v>0.97112233324526376</v>
          </cell>
          <cell r="K332">
            <v>25.745944255896667</v>
          </cell>
          <cell r="L332" t="str">
            <v/>
          </cell>
          <cell r="N332">
            <v>230</v>
          </cell>
        </row>
        <row r="333">
          <cell r="C333">
            <v>41334</v>
          </cell>
          <cell r="D333">
            <v>505.99756240550471</v>
          </cell>
          <cell r="E333">
            <v>109.24</v>
          </cell>
          <cell r="F333">
            <v>2.0822677648635781</v>
          </cell>
          <cell r="G333">
            <v>51.157958199356912</v>
          </cell>
          <cell r="H333"/>
          <cell r="I333">
            <v>55.275173717177331</v>
          </cell>
          <cell r="J333">
            <v>1.0536224132965293</v>
          </cell>
          <cell r="K333">
            <v>25.8858021465173</v>
          </cell>
          <cell r="L333" t="str">
            <v/>
          </cell>
          <cell r="N333">
            <v>231</v>
          </cell>
        </row>
        <row r="334">
          <cell r="C334">
            <v>41365</v>
          </cell>
          <cell r="D334">
            <v>503.57362198679567</v>
          </cell>
          <cell r="E334">
            <v>102.88</v>
          </cell>
          <cell r="F334">
            <v>2.0401594384380681</v>
          </cell>
          <cell r="G334">
            <v>47.77828816414025</v>
          </cell>
          <cell r="H334"/>
          <cell r="I334">
            <v>51.807654230001532</v>
          </cell>
          <cell r="J334">
            <v>1.027370477844805</v>
          </cell>
          <cell r="K334">
            <v>24.059885623144957</v>
          </cell>
          <cell r="L334" t="str">
            <v/>
          </cell>
          <cell r="N334">
            <v>232</v>
          </cell>
        </row>
        <row r="335">
          <cell r="C335">
            <v>41395</v>
          </cell>
          <cell r="D335">
            <v>505.27844215667017</v>
          </cell>
          <cell r="E335">
            <v>103.03</v>
          </cell>
          <cell r="F335">
            <v>2.0419231379742149</v>
          </cell>
          <cell r="G335">
            <v>45.500219234142065</v>
          </cell>
          <cell r="H335"/>
          <cell r="I335">
            <v>52.058837895401723</v>
          </cell>
          <cell r="J335">
            <v>1.0317397421592707</v>
          </cell>
          <cell r="K335">
            <v>22.990279892414261</v>
          </cell>
          <cell r="L335" t="str">
            <v/>
          </cell>
          <cell r="N335">
            <v>233</v>
          </cell>
        </row>
        <row r="336">
          <cell r="C336">
            <v>41426</v>
          </cell>
          <cell r="D336">
            <v>497.35949199128049</v>
          </cell>
          <cell r="E336">
            <v>103.11</v>
          </cell>
          <cell r="F336">
            <v>2.0520644103070604</v>
          </cell>
          <cell r="G336">
            <v>43.173633440514472</v>
          </cell>
          <cell r="H336"/>
          <cell r="I336">
            <v>51.282737219220927</v>
          </cell>
          <cell r="J336">
            <v>1.0206137126437063</v>
          </cell>
          <cell r="K336">
            <v>21.472816395392037</v>
          </cell>
          <cell r="L336" t="str">
            <v/>
          </cell>
          <cell r="N336">
            <v>234</v>
          </cell>
        </row>
        <row r="337">
          <cell r="C337">
            <v>41456</v>
          </cell>
          <cell r="D337">
            <v>501.48966409355256</v>
          </cell>
          <cell r="E337">
            <v>107.72</v>
          </cell>
          <cell r="F337">
            <v>2.0419231379742149</v>
          </cell>
          <cell r="G337">
            <v>41.256942414498681</v>
          </cell>
          <cell r="H337"/>
          <cell r="I337">
            <v>54.020466616157478</v>
          </cell>
          <cell r="J337">
            <v>1.0240033485675417</v>
          </cell>
          <cell r="K337">
            <v>20.689930192973986</v>
          </cell>
          <cell r="L337" t="str">
            <v/>
          </cell>
          <cell r="N337">
            <v>235</v>
          </cell>
        </row>
        <row r="338">
          <cell r="C338">
            <v>41487</v>
          </cell>
          <cell r="D338">
            <v>492.84721439573235</v>
          </cell>
          <cell r="E338">
            <v>110.96</v>
          </cell>
          <cell r="F338">
            <v>2.0439072999523802</v>
          </cell>
          <cell r="G338">
            <v>43.292166033323589</v>
          </cell>
          <cell r="H338"/>
          <cell r="I338">
            <v>54.686326909350456</v>
          </cell>
          <cell r="J338">
            <v>1.0073340192646332</v>
          </cell>
          <cell r="K338">
            <v>21.336423434681073</v>
          </cell>
          <cell r="L338" t="str">
            <v/>
          </cell>
          <cell r="N338">
            <v>236</v>
          </cell>
        </row>
        <row r="339">
          <cell r="C339">
            <v>41518</v>
          </cell>
          <cell r="D339">
            <v>491.42936342046318</v>
          </cell>
          <cell r="E339">
            <v>111.62</v>
          </cell>
          <cell r="F339">
            <v>1.9861461401435654</v>
          </cell>
          <cell r="G339">
            <v>43.358980248047772</v>
          </cell>
          <cell r="H339"/>
          <cell r="I339">
            <v>54.853345544992102</v>
          </cell>
          <cell r="J339">
            <v>0.97605053331076241</v>
          </cell>
          <cell r="K339">
            <v>21.307876061858551</v>
          </cell>
          <cell r="L339" t="str">
            <v/>
          </cell>
          <cell r="N339">
            <v>237</v>
          </cell>
        </row>
        <row r="340">
          <cell r="C340">
            <v>41548</v>
          </cell>
          <cell r="D340">
            <v>481.08318616262903</v>
          </cell>
          <cell r="E340">
            <v>109.48</v>
          </cell>
          <cell r="F340">
            <v>1.9698319194342053</v>
          </cell>
          <cell r="G340">
            <v>42.263735495596251</v>
          </cell>
          <cell r="H340"/>
          <cell r="I340">
            <v>52.668987221084627</v>
          </cell>
          <cell r="J340">
            <v>0.94765301600625473</v>
          </cell>
          <cell r="K340">
            <v>20.332372531356043</v>
          </cell>
          <cell r="L340" t="str">
            <v/>
          </cell>
          <cell r="N340">
            <v>238</v>
          </cell>
        </row>
        <row r="341">
          <cell r="C341">
            <v>41579</v>
          </cell>
          <cell r="D341">
            <v>486.14827057193042</v>
          </cell>
          <cell r="E341">
            <v>108.08</v>
          </cell>
          <cell r="F341">
            <v>1.866214571685568</v>
          </cell>
          <cell r="G341">
            <v>41.074490889603432</v>
          </cell>
          <cell r="H341"/>
          <cell r="I341">
            <v>52.54290508341424</v>
          </cell>
          <cell r="J341">
            <v>0.90725698654107478</v>
          </cell>
          <cell r="K341">
            <v>19.968292710603222</v>
          </cell>
          <cell r="L341" t="str">
            <v/>
          </cell>
          <cell r="N341">
            <v>239</v>
          </cell>
        </row>
        <row r="342">
          <cell r="C342">
            <v>41609</v>
          </cell>
          <cell r="D342">
            <v>478.67348725882255</v>
          </cell>
          <cell r="E342">
            <v>110.63</v>
          </cell>
          <cell r="F342">
            <v>1.9288259052187871</v>
          </cell>
          <cell r="G342">
            <v>39.279340836012864</v>
          </cell>
          <cell r="H342"/>
          <cell r="I342">
            <v>52.955647895443533</v>
          </cell>
          <cell r="J342">
            <v>0.9232778223662319</v>
          </cell>
          <cell r="K342">
            <v>18.80197905520215</v>
          </cell>
          <cell r="L342" t="str">
            <v/>
          </cell>
          <cell r="N342">
            <v>240</v>
          </cell>
        </row>
        <row r="343">
          <cell r="C343">
            <v>41640</v>
          </cell>
          <cell r="D343">
            <v>481.95732180866889</v>
          </cell>
          <cell r="E343">
            <v>107.57</v>
          </cell>
          <cell r="F343">
            <v>2.0053263725991641</v>
          </cell>
          <cell r="G343">
            <v>39.970038000584623</v>
          </cell>
          <cell r="H343"/>
          <cell r="I343">
            <v>51.844149106958511</v>
          </cell>
          <cell r="J343">
            <v>0.96648172789018605</v>
          </cell>
          <cell r="K343">
            <v>19.263852467352489</v>
          </cell>
          <cell r="L343" t="str">
            <v/>
          </cell>
          <cell r="N343">
            <v>241</v>
          </cell>
        </row>
        <row r="344">
          <cell r="C344">
            <v>41671</v>
          </cell>
          <cell r="D344">
            <v>480.25405425193105</v>
          </cell>
          <cell r="E344">
            <v>108.81</v>
          </cell>
          <cell r="F344">
            <v>2.0734492671828431</v>
          </cell>
          <cell r="G344">
            <v>41.759244372990352</v>
          </cell>
          <cell r="H344"/>
          <cell r="I344">
            <v>52.256443643152622</v>
          </cell>
          <cell r="J344">
            <v>0.99578241685025581</v>
          </cell>
          <cell r="K344">
            <v>20.055046412625753</v>
          </cell>
          <cell r="L344" t="str">
            <v/>
          </cell>
          <cell r="N344">
            <v>242</v>
          </cell>
        </row>
        <row r="345">
          <cell r="C345">
            <v>41699</v>
          </cell>
          <cell r="D345">
            <v>474.55529093103138</v>
          </cell>
          <cell r="E345">
            <v>107.41</v>
          </cell>
          <cell r="F345">
            <v>2.1373833753681724</v>
          </cell>
          <cell r="G345">
            <v>42.976190476190474</v>
          </cell>
          <cell r="H345"/>
          <cell r="I345">
            <v>50.97198379890208</v>
          </cell>
          <cell r="J345">
            <v>1.0143065895289929</v>
          </cell>
          <cell r="K345">
            <v>20.394578574535991</v>
          </cell>
          <cell r="L345" t="str">
            <v/>
          </cell>
          <cell r="N345">
            <v>243</v>
          </cell>
        </row>
        <row r="346">
          <cell r="C346">
            <v>41730</v>
          </cell>
          <cell r="D346">
            <v>474.89954751131222</v>
          </cell>
          <cell r="E346">
            <v>107.88</v>
          </cell>
          <cell r="F346">
            <v>2.0767562038131184</v>
          </cell>
          <cell r="G346">
            <v>41.77423059255856</v>
          </cell>
          <cell r="H346"/>
          <cell r="I346">
            <v>51.232163185520356</v>
          </cell>
          <cell r="J346">
            <v>0.98625058148216049</v>
          </cell>
          <cell r="K346">
            <v>19.838563206039275</v>
          </cell>
          <cell r="L346" t="str">
            <v/>
          </cell>
          <cell r="N346">
            <v>244</v>
          </cell>
        </row>
        <row r="347">
          <cell r="C347">
            <v>41760</v>
          </cell>
          <cell r="D347">
            <v>477.67864295004279</v>
          </cell>
          <cell r="E347">
            <v>109.68</v>
          </cell>
          <cell r="F347">
            <v>2.0439072999523802</v>
          </cell>
          <cell r="G347">
            <v>41.438141172867859</v>
          </cell>
          <cell r="H347"/>
          <cell r="I347">
            <v>52.391793558760696</v>
          </cell>
          <cell r="J347">
            <v>0.97633086535693903</v>
          </cell>
          <cell r="K347">
            <v>19.794115041827812</v>
          </cell>
          <cell r="L347" t="str">
            <v/>
          </cell>
          <cell r="N347">
            <v>245</v>
          </cell>
        </row>
        <row r="348">
          <cell r="C348">
            <v>41791</v>
          </cell>
          <cell r="D348">
            <v>482.59024541691747</v>
          </cell>
          <cell r="E348">
            <v>111.87</v>
          </cell>
          <cell r="F348">
            <v>2.0040035979470541</v>
          </cell>
          <cell r="G348">
            <v>41.08865411116215</v>
          </cell>
          <cell r="H348"/>
          <cell r="I348">
            <v>53.987370754790561</v>
          </cell>
          <cell r="J348">
            <v>0.96711258814965451</v>
          </cell>
          <cell r="K348">
            <v>19.828983671356578</v>
          </cell>
          <cell r="L348" t="str">
            <v/>
          </cell>
          <cell r="N348">
            <v>246</v>
          </cell>
        </row>
        <row r="349">
          <cell r="C349">
            <v>41821</v>
          </cell>
          <cell r="D349">
            <v>484.48686293177502</v>
          </cell>
          <cell r="E349">
            <v>106.98</v>
          </cell>
          <cell r="F349">
            <v>1.8483571138820791</v>
          </cell>
          <cell r="G349">
            <v>42.218300013980141</v>
          </cell>
          <cell r="H349"/>
          <cell r="I349">
            <v>51.830404596441298</v>
          </cell>
          <cell r="J349">
            <v>0.89550473968235811</v>
          </cell>
          <cell r="K349">
            <v>20.454211732085749</v>
          </cell>
          <cell r="L349" t="str">
            <v/>
          </cell>
          <cell r="N349">
            <v>247</v>
          </cell>
        </row>
        <row r="350">
          <cell r="C350">
            <v>41852</v>
          </cell>
          <cell r="D350">
            <v>492.60330922966125</v>
          </cell>
          <cell r="E350">
            <v>101.92</v>
          </cell>
          <cell r="F350">
            <v>1.6314220709359954</v>
          </cell>
          <cell r="G350">
            <v>41.674092788240692</v>
          </cell>
          <cell r="H350"/>
          <cell r="I350">
            <v>50.206129276687072</v>
          </cell>
          <cell r="J350">
            <v>0.8036439108933785</v>
          </cell>
          <cell r="K350">
            <v>20.528796016631325</v>
          </cell>
          <cell r="L350" t="str">
            <v/>
          </cell>
          <cell r="N350">
            <v>248</v>
          </cell>
        </row>
        <row r="351">
          <cell r="C351">
            <v>41883</v>
          </cell>
          <cell r="D351">
            <v>508.43864522810003</v>
          </cell>
          <cell r="E351">
            <v>97.34</v>
          </cell>
          <cell r="F351">
            <v>1.617753399530856</v>
          </cell>
          <cell r="G351">
            <v>39.480171489817785</v>
          </cell>
          <cell r="H351"/>
          <cell r="I351">
            <v>49.491417726503258</v>
          </cell>
          <cell r="J351">
            <v>0.82252834677062159</v>
          </cell>
          <cell r="K351">
            <v>20.073244905656015</v>
          </cell>
          <cell r="L351" t="str">
            <v/>
          </cell>
          <cell r="N351">
            <v>249</v>
          </cell>
        </row>
        <row r="352">
          <cell r="C352">
            <v>41913</v>
          </cell>
          <cell r="D352">
            <v>517.61102965893724</v>
          </cell>
          <cell r="E352">
            <v>87.27</v>
          </cell>
          <cell r="F352">
            <v>1.5507328171572692</v>
          </cell>
          <cell r="G352">
            <v>39.342933035090169</v>
          </cell>
          <cell r="H352"/>
          <cell r="I352">
            <v>45.171914558335445</v>
          </cell>
          <cell r="J352">
            <v>0.8026764102146785</v>
          </cell>
          <cell r="K352">
            <v>20.36433607809564</v>
          </cell>
          <cell r="L352" t="str">
            <v/>
          </cell>
          <cell r="N352">
            <v>250</v>
          </cell>
        </row>
        <row r="353">
          <cell r="C353">
            <v>41944</v>
          </cell>
          <cell r="D353">
            <v>525.93367649652828</v>
          </cell>
          <cell r="E353">
            <v>78.44</v>
          </cell>
          <cell r="F353">
            <v>1.488782870950105</v>
          </cell>
          <cell r="G353">
            <v>37.826768488745977</v>
          </cell>
          <cell r="H353"/>
          <cell r="I353">
            <v>41.254237584387681</v>
          </cell>
          <cell r="J353">
            <v>0.78300104882384514</v>
          </cell>
          <cell r="K353">
            <v>19.894371421269195</v>
          </cell>
          <cell r="L353" t="str">
            <v/>
          </cell>
          <cell r="N353">
            <v>251</v>
          </cell>
        </row>
        <row r="354">
          <cell r="C354">
            <v>41974</v>
          </cell>
          <cell r="D354">
            <v>531.94181000751746</v>
          </cell>
          <cell r="E354">
            <v>62.16</v>
          </cell>
          <cell r="F354">
            <v>1.5057584789855201</v>
          </cell>
          <cell r="G354">
            <v>38.565112540192928</v>
          </cell>
          <cell r="H354"/>
          <cell r="I354">
            <v>33.065502910067281</v>
          </cell>
          <cell r="J354">
            <v>0.80097589074572395</v>
          </cell>
          <cell r="K354">
            <v>20.514395767773838</v>
          </cell>
          <cell r="L354" t="str">
            <v/>
          </cell>
          <cell r="N354">
            <v>252</v>
          </cell>
        </row>
        <row r="355">
          <cell r="C355">
            <v>42005</v>
          </cell>
          <cell r="D355">
            <v>564.44055886890737</v>
          </cell>
          <cell r="E355">
            <v>48.42</v>
          </cell>
          <cell r="F355">
            <v>1.4848145469937741</v>
          </cell>
          <cell r="G355">
            <v>40.171489817792065</v>
          </cell>
          <cell r="H355"/>
          <cell r="I355">
            <v>27.330211860432495</v>
          </cell>
          <cell r="J355">
            <v>0.83808955272184937</v>
          </cell>
          <cell r="K355">
            <v>22.674418163351177</v>
          </cell>
          <cell r="L355" t="str">
            <v/>
          </cell>
          <cell r="N355">
            <v>253</v>
          </cell>
        </row>
        <row r="356">
          <cell r="C356">
            <v>42036</v>
          </cell>
          <cell r="D356">
            <v>577.95174300529095</v>
          </cell>
          <cell r="E356">
            <v>57.93</v>
          </cell>
          <cell r="F356">
            <v>1.5397096950563505</v>
          </cell>
          <cell r="G356">
            <v>39.585209003215432</v>
          </cell>
          <cell r="H356"/>
          <cell r="I356">
            <v>33.4807444722965</v>
          </cell>
          <cell r="J356">
            <v>0.88987790197996275</v>
          </cell>
          <cell r="K356">
            <v>22.878340540637094</v>
          </cell>
          <cell r="L356" t="str">
            <v/>
          </cell>
          <cell r="N356">
            <v>254</v>
          </cell>
        </row>
        <row r="357">
          <cell r="C357">
            <v>42064</v>
          </cell>
          <cell r="D357">
            <v>605.25407651822161</v>
          </cell>
          <cell r="E357">
            <v>55.79</v>
          </cell>
          <cell r="F357">
            <v>1.5289070353974497</v>
          </cell>
          <cell r="G357">
            <v>37.962584039754461</v>
          </cell>
          <cell r="H357"/>
          <cell r="I357">
            <v>33.767124928951581</v>
          </cell>
          <cell r="J357">
            <v>0.9253772157916953</v>
          </cell>
          <cell r="K357">
            <v>22.977008745226964</v>
          </cell>
          <cell r="L357" t="str">
            <v/>
          </cell>
          <cell r="N357">
            <v>255</v>
          </cell>
        </row>
        <row r="358">
          <cell r="C358">
            <v>42095</v>
          </cell>
          <cell r="D358">
            <v>608.53209392075553</v>
          </cell>
          <cell r="E358">
            <v>59.39</v>
          </cell>
          <cell r="F358">
            <v>1.5807157092717687</v>
          </cell>
          <cell r="G358">
            <v>38.529398254478636</v>
          </cell>
          <cell r="H358"/>
          <cell r="I358">
            <v>36.14072105795367</v>
          </cell>
          <cell r="J358">
            <v>0.96191624045658175</v>
          </cell>
          <cell r="K358">
            <v>23.446375397304585</v>
          </cell>
          <cell r="L358" t="str">
            <v/>
          </cell>
          <cell r="N358">
            <v>256</v>
          </cell>
        </row>
        <row r="359">
          <cell r="C359">
            <v>42125</v>
          </cell>
          <cell r="D359">
            <v>588.32419245619792</v>
          </cell>
          <cell r="E359">
            <v>64.56</v>
          </cell>
          <cell r="F359">
            <v>1.6062893525459003</v>
          </cell>
          <cell r="G359">
            <v>38.487291379574344</v>
          </cell>
          <cell r="H359"/>
          <cell r="I359">
            <v>37.982209864972134</v>
          </cell>
          <cell r="J359">
            <v>0.94501888618755581</v>
          </cell>
          <cell r="K359">
            <v>22.643004620714461</v>
          </cell>
          <cell r="L359" t="str">
            <v/>
          </cell>
          <cell r="N359">
            <v>257</v>
          </cell>
        </row>
        <row r="360">
          <cell r="C360">
            <v>42156</v>
          </cell>
          <cell r="D360">
            <v>584.98309586087146</v>
          </cell>
          <cell r="E360">
            <v>62.35</v>
          </cell>
          <cell r="F360">
            <v>1.595045768002963</v>
          </cell>
          <cell r="G360">
            <v>38.01439637532885</v>
          </cell>
          <cell r="H360"/>
          <cell r="I360">
            <v>36.473696026925339</v>
          </cell>
          <cell r="J360">
            <v>0.93307481140615467</v>
          </cell>
          <cell r="K360">
            <v>22.237779278922162</v>
          </cell>
          <cell r="L360" t="str">
            <v/>
          </cell>
          <cell r="N360">
            <v>258</v>
          </cell>
        </row>
        <row r="361">
          <cell r="C361">
            <v>42186</v>
          </cell>
          <cell r="D361">
            <v>596.5515861539609</v>
          </cell>
          <cell r="E361">
            <v>55.87</v>
          </cell>
          <cell r="F361">
            <v>1.595045768002963</v>
          </cell>
          <cell r="G361">
            <v>36.385222983363619</v>
          </cell>
          <cell r="H361"/>
          <cell r="I361">
            <v>33.32933711842179</v>
          </cell>
          <cell r="J361">
            <v>0.95152708289033039</v>
          </cell>
          <cell r="K361">
            <v>21.705662483291118</v>
          </cell>
          <cell r="L361" t="str">
            <v/>
          </cell>
          <cell r="N361">
            <v>259</v>
          </cell>
        </row>
        <row r="362">
          <cell r="C362">
            <v>42217</v>
          </cell>
          <cell r="D362">
            <v>588.87876434704947</v>
          </cell>
          <cell r="E362">
            <v>46.99</v>
          </cell>
          <cell r="F362">
            <v>1.5833612585759891</v>
          </cell>
          <cell r="G362">
            <v>35.960036747818087</v>
          </cell>
          <cell r="H362"/>
          <cell r="I362">
            <v>27.671413136667855</v>
          </cell>
          <cell r="J362">
            <v>0.93240782146521761</v>
          </cell>
          <cell r="K362">
            <v>21.176102005929607</v>
          </cell>
          <cell r="L362" t="str">
            <v/>
          </cell>
          <cell r="N362">
            <v>260</v>
          </cell>
        </row>
        <row r="363">
          <cell r="C363">
            <v>42248</v>
          </cell>
          <cell r="D363">
            <v>584.56864607822001</v>
          </cell>
          <cell r="E363">
            <v>47.23</v>
          </cell>
          <cell r="F363">
            <v>1.5154588264343285</v>
          </cell>
          <cell r="G363">
            <v>36.170564162525572</v>
          </cell>
          <cell r="H363"/>
          <cell r="I363">
            <v>27.609177154274331</v>
          </cell>
          <cell r="J363">
            <v>0.88588971435600361</v>
          </cell>
          <cell r="K363">
            <v>21.144177720372959</v>
          </cell>
          <cell r="L363" t="str">
            <v/>
          </cell>
          <cell r="N363">
            <v>261</v>
          </cell>
        </row>
        <row r="364">
          <cell r="C364">
            <v>42278</v>
          </cell>
          <cell r="D364">
            <v>583.84490021886779</v>
          </cell>
          <cell r="E364">
            <v>48.12</v>
          </cell>
          <cell r="F364">
            <v>1.5218522372528616</v>
          </cell>
          <cell r="G364">
            <v>37.206518561824033</v>
          </cell>
          <cell r="H364"/>
          <cell r="I364">
            <v>28.094616598531918</v>
          </cell>
          <cell r="J364">
            <v>0.88852566760675766</v>
          </cell>
          <cell r="K364">
            <v>21.722836117219604</v>
          </cell>
          <cell r="L364" t="str">
            <v/>
          </cell>
          <cell r="N364">
            <v>262</v>
          </cell>
        </row>
        <row r="365">
          <cell r="C365">
            <v>42309</v>
          </cell>
          <cell r="D365">
            <v>610.9864008941878</v>
          </cell>
          <cell r="E365">
            <v>44.42</v>
          </cell>
          <cell r="F365">
            <v>1.526041023651211</v>
          </cell>
          <cell r="G365">
            <v>34.996401776144538</v>
          </cell>
          <cell r="H365"/>
          <cell r="I365">
            <v>27.140015927719823</v>
          </cell>
          <cell r="J365">
            <v>0.93239031265753558</v>
          </cell>
          <cell r="K365">
            <v>21.382325565453513</v>
          </cell>
          <cell r="L365" t="str">
            <v/>
          </cell>
          <cell r="N365">
            <v>263</v>
          </cell>
        </row>
        <row r="366">
          <cell r="C366">
            <v>42339</v>
          </cell>
          <cell r="D366">
            <v>603.05612300246946</v>
          </cell>
          <cell r="E366">
            <v>37.72</v>
          </cell>
          <cell r="F366">
            <v>1.5518351293673611</v>
          </cell>
          <cell r="G366">
            <v>34.351018220793144</v>
          </cell>
          <cell r="H366"/>
          <cell r="I366">
            <v>22.747276959653146</v>
          </cell>
          <cell r="J366">
            <v>0.93584367665531643</v>
          </cell>
          <cell r="K366">
            <v>20.715591869418699</v>
          </cell>
          <cell r="L366" t="str">
            <v/>
          </cell>
          <cell r="N366">
            <v>264</v>
          </cell>
        </row>
        <row r="367">
          <cell r="C367">
            <v>42370</v>
          </cell>
          <cell r="D367">
            <v>604.02959579728633</v>
          </cell>
          <cell r="E367">
            <v>30.8</v>
          </cell>
          <cell r="F367">
            <v>1.5156792888763471</v>
          </cell>
          <cell r="G367">
            <v>35.230064308681676</v>
          </cell>
          <cell r="H367"/>
          <cell r="I367">
            <v>18.604111550556418</v>
          </cell>
          <cell r="J367">
            <v>0.91551514821829838</v>
          </cell>
          <cell r="K367">
            <v>21.280001504285394</v>
          </cell>
          <cell r="L367" t="str">
            <v/>
          </cell>
          <cell r="N367">
            <v>265</v>
          </cell>
        </row>
        <row r="368">
          <cell r="C368">
            <v>42401</v>
          </cell>
          <cell r="D368">
            <v>591.32602238358606</v>
          </cell>
          <cell r="E368">
            <v>33.200000000000003</v>
          </cell>
          <cell r="F368">
            <v>1.4676184765163407</v>
          </cell>
          <cell r="G368">
            <v>38.420992191088658</v>
          </cell>
          <cell r="H368"/>
          <cell r="I368">
            <v>19.63202394313506</v>
          </cell>
          <cell r="J368">
            <v>0.86784099609506615</v>
          </cell>
          <cell r="K368">
            <v>22.719332488387277</v>
          </cell>
          <cell r="L368" t="str">
            <v/>
          </cell>
          <cell r="N368">
            <v>266</v>
          </cell>
        </row>
        <row r="369">
          <cell r="C369">
            <v>42430</v>
          </cell>
          <cell r="D369">
            <v>590.96801976995721</v>
          </cell>
          <cell r="E369">
            <v>39.07</v>
          </cell>
          <cell r="F369">
            <v>1.4431471454523008</v>
          </cell>
          <cell r="G369">
            <v>40.074337773694687</v>
          </cell>
          <cell r="H369"/>
          <cell r="I369">
            <v>23.089120532412228</v>
          </cell>
          <cell r="J369">
            <v>0.85285381078461264</v>
          </cell>
          <cell r="K369">
            <v>23.682652037712746</v>
          </cell>
          <cell r="L369" t="str">
            <v/>
          </cell>
          <cell r="N369">
            <v>267</v>
          </cell>
        </row>
        <row r="370">
          <cell r="C370">
            <v>42461</v>
          </cell>
          <cell r="D370">
            <v>578.48488295901211</v>
          </cell>
          <cell r="E370">
            <v>42.25</v>
          </cell>
          <cell r="F370">
            <v>1.527363798303321</v>
          </cell>
          <cell r="G370">
            <v>39.91808298882254</v>
          </cell>
          <cell r="H370"/>
          <cell r="I370">
            <v>24.44098630501826</v>
          </cell>
          <cell r="J370">
            <v>0.88355686809732892</v>
          </cell>
          <cell r="K370">
            <v>23.092007565737138</v>
          </cell>
          <cell r="L370" t="str">
            <v/>
          </cell>
          <cell r="N370">
            <v>268</v>
          </cell>
        </row>
        <row r="371">
          <cell r="C371">
            <v>42491</v>
          </cell>
          <cell r="D371">
            <v>579.92200574834089</v>
          </cell>
          <cell r="E371">
            <v>47.13</v>
          </cell>
          <cell r="F371">
            <v>1.5494100425051591</v>
          </cell>
          <cell r="G371">
            <v>40.471864951768481</v>
          </cell>
          <cell r="H371"/>
          <cell r="I371">
            <v>27.331724130919309</v>
          </cell>
          <cell r="J371">
            <v>0.89853697957621403</v>
          </cell>
          <cell r="K371">
            <v>23.47052509920556</v>
          </cell>
          <cell r="L371" t="str">
            <v/>
          </cell>
          <cell r="N371">
            <v>269</v>
          </cell>
        </row>
        <row r="372">
          <cell r="C372">
            <v>42522</v>
          </cell>
          <cell r="D372">
            <v>584.1662280666601</v>
          </cell>
          <cell r="E372">
            <v>48.48</v>
          </cell>
          <cell r="F372">
            <v>1.6336266953561791</v>
          </cell>
          <cell r="G372">
            <v>40.883478793446635</v>
          </cell>
          <cell r="H372"/>
          <cell r="I372">
            <v>28.320378736671678</v>
          </cell>
          <cell r="J372">
            <v>0.954309544695222</v>
          </cell>
          <cell r="K372">
            <v>23.882747597011011</v>
          </cell>
          <cell r="L372" t="str">
            <v/>
          </cell>
          <cell r="N372">
            <v>270</v>
          </cell>
        </row>
        <row r="373">
          <cell r="C373">
            <v>42552</v>
          </cell>
          <cell r="D373">
            <v>592.63117381546954</v>
          </cell>
          <cell r="E373">
            <v>45.07</v>
          </cell>
          <cell r="F373">
            <v>1.7870685550009702</v>
          </cell>
          <cell r="G373">
            <v>43.004134129536055</v>
          </cell>
          <cell r="H373"/>
          <cell r="I373">
            <v>26.709887003863212</v>
          </cell>
          <cell r="J373">
            <v>1.0590725354389399</v>
          </cell>
          <cell r="K373">
            <v>25.485590488104847</v>
          </cell>
          <cell r="L373" t="str">
            <v/>
          </cell>
          <cell r="N373">
            <v>271</v>
          </cell>
        </row>
        <row r="374">
          <cell r="C374">
            <v>42583</v>
          </cell>
          <cell r="D374">
            <v>585.06083801443856</v>
          </cell>
          <cell r="E374">
            <v>46.14</v>
          </cell>
          <cell r="F374">
            <v>1.7694315596394998</v>
          </cell>
          <cell r="G374">
            <v>43.092199077310227</v>
          </cell>
          <cell r="H374"/>
          <cell r="I374">
            <v>26.994707065986198</v>
          </cell>
          <cell r="J374">
            <v>1.0352251110918809</v>
          </cell>
          <cell r="K374">
            <v>25.211558104056138</v>
          </cell>
          <cell r="L374" t="str">
            <v/>
          </cell>
          <cell r="N374">
            <v>272</v>
          </cell>
        </row>
        <row r="375">
          <cell r="C375">
            <v>42614</v>
          </cell>
          <cell r="D375">
            <v>585.04257457797792</v>
          </cell>
          <cell r="E375">
            <v>46.19</v>
          </cell>
          <cell r="F375">
            <v>1.7165205735550892</v>
          </cell>
          <cell r="G375">
            <v>42.656533177433502</v>
          </cell>
          <cell r="H375"/>
          <cell r="I375">
            <v>27.023116519756798</v>
          </cell>
          <cell r="J375">
            <v>1.0042376156687367</v>
          </cell>
          <cell r="K375">
            <v>24.955887992696628</v>
          </cell>
          <cell r="L375" t="str">
            <v/>
          </cell>
          <cell r="N375">
            <v>273</v>
          </cell>
        </row>
        <row r="376">
          <cell r="C376">
            <v>42644</v>
          </cell>
          <cell r="D376">
            <v>594.91386307879975</v>
          </cell>
          <cell r="E376">
            <v>49.73</v>
          </cell>
          <cell r="F376">
            <v>1.7310710947283021</v>
          </cell>
          <cell r="G376">
            <v>40.801561782269182</v>
          </cell>
          <cell r="H376"/>
          <cell r="I376">
            <v>29.585066410908709</v>
          </cell>
          <cell r="J376">
            <v>1.0298381922288611</v>
          </cell>
          <cell r="K376">
            <v>24.273414739538079</v>
          </cell>
          <cell r="L376" t="str">
            <v/>
          </cell>
          <cell r="N376">
            <v>274</v>
          </cell>
        </row>
        <row r="377">
          <cell r="C377">
            <v>42675</v>
          </cell>
          <cell r="D377">
            <v>607.42479592923382</v>
          </cell>
          <cell r="E377">
            <v>46.44</v>
          </cell>
          <cell r="F377">
            <v>1.7398895924090372</v>
          </cell>
          <cell r="G377">
            <v>39.880809704764687</v>
          </cell>
          <cell r="H377"/>
          <cell r="I377">
            <v>28.20880752295362</v>
          </cell>
          <cell r="J377">
            <v>1.0568520806084574</v>
          </cell>
          <cell r="K377">
            <v>24.224592696409299</v>
          </cell>
          <cell r="L377" t="str">
            <v/>
          </cell>
          <cell r="N377">
            <v>275</v>
          </cell>
        </row>
        <row r="378">
          <cell r="C378">
            <v>42705</v>
          </cell>
          <cell r="D378">
            <v>622.17701012055511</v>
          </cell>
          <cell r="E378">
            <v>54.07</v>
          </cell>
          <cell r="F378">
            <v>1.7526764140461033</v>
          </cell>
          <cell r="G378">
            <v>36.985238234434391</v>
          </cell>
          <cell r="H378"/>
          <cell r="I378">
            <v>33.641110937218414</v>
          </cell>
          <cell r="J378">
            <v>1.0904749710000206</v>
          </cell>
          <cell r="K378">
            <v>23.011364943296826</v>
          </cell>
          <cell r="L378" t="str">
            <v/>
          </cell>
          <cell r="N378">
            <v>276</v>
          </cell>
        </row>
        <row r="379">
          <cell r="C379">
            <v>42736</v>
          </cell>
          <cell r="D379">
            <v>617.98536140963085</v>
          </cell>
          <cell r="E379">
            <v>54.89</v>
          </cell>
          <cell r="F379">
            <v>1.815067285137304</v>
          </cell>
          <cell r="G379">
            <v>38.299766150248466</v>
          </cell>
          <cell r="H379"/>
          <cell r="I379">
            <v>33.921216487774643</v>
          </cell>
          <cell r="J379">
            <v>1.1216850121883741</v>
          </cell>
          <cell r="K379">
            <v>23.668694826265643</v>
          </cell>
          <cell r="L379" t="str">
            <v/>
          </cell>
          <cell r="N379">
            <v>277</v>
          </cell>
        </row>
        <row r="380">
          <cell r="C380">
            <v>42767</v>
          </cell>
          <cell r="D380">
            <v>616.34555303425373</v>
          </cell>
          <cell r="E380">
            <v>55.49</v>
          </cell>
          <cell r="F380">
            <v>1.8774581562285051</v>
          </cell>
          <cell r="G380">
            <v>39.658842443729895</v>
          </cell>
          <cell r="H380"/>
          <cell r="I380">
            <v>34.201014737870743</v>
          </cell>
          <cell r="J380">
            <v>1.1571629855993284</v>
          </cell>
          <cell r="K380">
            <v>24.443551178679037</v>
          </cell>
          <cell r="L380" t="str">
            <v/>
          </cell>
          <cell r="N380">
            <v>278</v>
          </cell>
        </row>
        <row r="381">
          <cell r="C381">
            <v>42795</v>
          </cell>
          <cell r="D381">
            <v>613.91990416202611</v>
          </cell>
          <cell r="E381">
            <v>51.97</v>
          </cell>
          <cell r="F381">
            <v>1.9131730718354822</v>
          </cell>
          <cell r="G381">
            <v>39.584020690619319</v>
          </cell>
          <cell r="H381"/>
          <cell r="I381">
            <v>31.905417419300495</v>
          </cell>
          <cell r="J381">
            <v>1.1745350289066083</v>
          </cell>
          <cell r="K381">
            <v>24.301418188732672</v>
          </cell>
          <cell r="L381" t="str">
            <v/>
          </cell>
          <cell r="N381">
            <v>279</v>
          </cell>
        </row>
        <row r="382">
          <cell r="C382">
            <v>42826</v>
          </cell>
          <cell r="D382">
            <v>611.70000000000005</v>
          </cell>
          <cell r="E382">
            <v>53.1</v>
          </cell>
          <cell r="F382">
            <v>1.9184000000000001</v>
          </cell>
          <cell r="G382">
            <v>40.774919614147905</v>
          </cell>
          <cell r="H382"/>
          <cell r="I382">
            <v>32.481270000000002</v>
          </cell>
          <cell r="J382">
            <v>1.1734852800000002</v>
          </cell>
          <cell r="K382">
            <v>24.942018327974274</v>
          </cell>
          <cell r="L382" t="str">
            <v/>
          </cell>
          <cell r="N382">
            <v>280</v>
          </cell>
        </row>
        <row r="383">
          <cell r="C383">
            <v>42856</v>
          </cell>
          <cell r="D383">
            <v>593.20000000000005</v>
          </cell>
          <cell r="E383">
            <v>50.9</v>
          </cell>
          <cell r="F383">
            <v>1.9544999999999999</v>
          </cell>
          <cell r="G383">
            <v>40.09324758842444</v>
          </cell>
          <cell r="H383"/>
          <cell r="I383">
            <v>30.19388</v>
          </cell>
          <cell r="J383">
            <v>1.1594093999999999</v>
          </cell>
          <cell r="K383">
            <v>23.78331446945338</v>
          </cell>
          <cell r="L383" t="str">
            <v/>
          </cell>
          <cell r="N383">
            <v>281</v>
          </cell>
        </row>
        <row r="384">
          <cell r="C384">
            <v>42887</v>
          </cell>
          <cell r="D384">
            <v>584.20000000000005</v>
          </cell>
          <cell r="E384">
            <v>46.9</v>
          </cell>
          <cell r="F384">
            <v>1.8691</v>
          </cell>
          <cell r="G384">
            <v>40.556270096463017</v>
          </cell>
          <cell r="H384"/>
          <cell r="I384">
            <v>27.398979999999998</v>
          </cell>
          <cell r="J384">
            <v>1.09192822</v>
          </cell>
          <cell r="K384">
            <v>23.692972990353699</v>
          </cell>
          <cell r="L384" t="str">
            <v/>
          </cell>
          <cell r="N384">
            <v>282</v>
          </cell>
        </row>
        <row r="385">
          <cell r="C385">
            <v>42917</v>
          </cell>
          <cell r="D385">
            <v>569.9</v>
          </cell>
          <cell r="E385">
            <v>48.7</v>
          </cell>
          <cell r="F385">
            <v>1.8547</v>
          </cell>
          <cell r="G385">
            <v>39.739549839228296</v>
          </cell>
          <cell r="H385"/>
          <cell r="I385">
            <v>27.75413</v>
          </cell>
          <cell r="J385">
            <v>1.05699353</v>
          </cell>
          <cell r="K385">
            <v>22.647569453376203</v>
          </cell>
          <cell r="L385" t="str">
            <v/>
          </cell>
          <cell r="N385">
            <v>283</v>
          </cell>
        </row>
        <row r="386">
          <cell r="C386">
            <v>42948</v>
          </cell>
          <cell r="D386">
            <v>555.6</v>
          </cell>
          <cell r="E386">
            <v>51.4</v>
          </cell>
          <cell r="F386">
            <v>1.7483</v>
          </cell>
          <cell r="G386">
            <v>41.221864951768488</v>
          </cell>
          <cell r="H386"/>
          <cell r="I386">
            <v>28.557839999999999</v>
          </cell>
          <cell r="J386">
            <v>0.97135548000000005</v>
          </cell>
          <cell r="K386">
            <v>22.902868167202573</v>
          </cell>
          <cell r="L386" t="str">
            <v/>
          </cell>
          <cell r="N386">
            <v>284</v>
          </cell>
        </row>
        <row r="387">
          <cell r="C387">
            <v>42979</v>
          </cell>
          <cell r="D387">
            <v>550.5</v>
          </cell>
          <cell r="E387">
            <v>55.2</v>
          </cell>
          <cell r="F387">
            <v>1.7442</v>
          </cell>
          <cell r="G387">
            <v>42.347266881028936</v>
          </cell>
          <cell r="H387"/>
          <cell r="I387">
            <v>30.387600000000003</v>
          </cell>
          <cell r="J387">
            <v>0.96018210000000004</v>
          </cell>
          <cell r="K387">
            <v>23.312170418006431</v>
          </cell>
          <cell r="L387" t="str">
            <v/>
          </cell>
          <cell r="N387">
            <v>285</v>
          </cell>
        </row>
        <row r="388">
          <cell r="C388">
            <v>43009</v>
          </cell>
          <cell r="D388">
            <v>558</v>
          </cell>
          <cell r="E388">
            <v>57.6</v>
          </cell>
          <cell r="F388">
            <v>1.7327999999999999</v>
          </cell>
          <cell r="G388">
            <v>41.180064308681672</v>
          </cell>
          <cell r="H388"/>
          <cell r="I388">
            <v>32.140799999999999</v>
          </cell>
          <cell r="J388">
            <v>0.96690239999999994</v>
          </cell>
          <cell r="K388">
            <v>22.978475884244375</v>
          </cell>
          <cell r="L388" t="str">
            <v/>
          </cell>
          <cell r="N388">
            <v>286</v>
          </cell>
        </row>
        <row r="389">
          <cell r="C389">
            <v>43040</v>
          </cell>
          <cell r="D389">
            <v>558.79999999999995</v>
          </cell>
          <cell r="E389">
            <v>62.6</v>
          </cell>
          <cell r="F389">
            <v>1.772734942</v>
          </cell>
          <cell r="G389">
            <v>41.260084770534938</v>
          </cell>
          <cell r="H389"/>
          <cell r="I389">
            <v>34.980879999999999</v>
          </cell>
          <cell r="J389">
            <v>0.99060428558960001</v>
          </cell>
          <cell r="K389">
            <v>23.056135369774921</v>
          </cell>
          <cell r="L389" t="str">
            <v/>
          </cell>
          <cell r="N389">
            <v>287</v>
          </cell>
        </row>
        <row r="390">
          <cell r="C390">
            <v>43070</v>
          </cell>
          <cell r="D390">
            <v>554.20000000000005</v>
          </cell>
          <cell r="E390">
            <v>64.2</v>
          </cell>
          <cell r="F390">
            <v>1.8832</v>
          </cell>
          <cell r="G390">
            <v>40.69774919614148</v>
          </cell>
          <cell r="H390"/>
          <cell r="I390">
            <v>35.579640000000005</v>
          </cell>
          <cell r="J390">
            <v>1.0436694400000002</v>
          </cell>
          <cell r="K390">
            <v>22.554692604501611</v>
          </cell>
          <cell r="L390" t="str">
            <v/>
          </cell>
          <cell r="N390">
            <v>288</v>
          </cell>
        </row>
        <row r="391">
          <cell r="C391">
            <v>43101</v>
          </cell>
          <cell r="D391">
            <v>537.69170867658511</v>
          </cell>
          <cell r="E391">
            <v>68.989999999999995</v>
          </cell>
          <cell r="F391">
            <v>2.007526972</v>
          </cell>
          <cell r="G391">
            <v>42.855597778427367</v>
          </cell>
          <cell r="H391"/>
          <cell r="I391">
            <v>37.095350981597605</v>
          </cell>
          <cell r="J391">
            <v>1.079430607789011</v>
          </cell>
          <cell r="K391">
            <v>23.043099595839074</v>
          </cell>
          <cell r="L391" t="str">
            <v/>
          </cell>
          <cell r="N391">
            <v>289</v>
          </cell>
        </row>
        <row r="392">
          <cell r="C392">
            <v>43132</v>
          </cell>
          <cell r="D392">
            <v>531.29999999999995</v>
          </cell>
          <cell r="E392">
            <v>65.400000000000006</v>
          </cell>
          <cell r="F392">
            <v>1.946</v>
          </cell>
          <cell r="G392">
            <v>42.887459807073952</v>
          </cell>
          <cell r="H392"/>
          <cell r="I392">
            <v>34.747019999999999</v>
          </cell>
          <cell r="J392">
            <v>1.0339098</v>
          </cell>
          <cell r="K392">
            <v>22.786107395498387</v>
          </cell>
          <cell r="L392" t="str">
            <v/>
          </cell>
          <cell r="N392">
            <v>290</v>
          </cell>
        </row>
        <row r="393">
          <cell r="C393">
            <v>43160</v>
          </cell>
          <cell r="D393">
            <v>531.70000000000005</v>
          </cell>
          <cell r="E393">
            <v>66.5</v>
          </cell>
          <cell r="F393">
            <v>2.0312999999999999</v>
          </cell>
          <cell r="G393">
            <v>42.617363344051448</v>
          </cell>
          <cell r="H393"/>
          <cell r="I393">
            <v>35.358050000000006</v>
          </cell>
          <cell r="J393">
            <v>1.08004221</v>
          </cell>
          <cell r="K393">
            <v>22.659652090032157</v>
          </cell>
          <cell r="L393" t="str">
            <v/>
          </cell>
          <cell r="N393">
            <v>291</v>
          </cell>
        </row>
        <row r="394">
          <cell r="C394">
            <v>43191</v>
          </cell>
          <cell r="D394">
            <v>534.4</v>
          </cell>
          <cell r="E394">
            <v>71.599999999999994</v>
          </cell>
          <cell r="F394">
            <v>2.0335000000000001</v>
          </cell>
          <cell r="G394">
            <v>42.913183279742761</v>
          </cell>
          <cell r="H394"/>
          <cell r="I394">
            <v>38.263039999999997</v>
          </cell>
          <cell r="J394">
            <v>1.0867023999999998</v>
          </cell>
          <cell r="K394">
            <v>22.93280514469453</v>
          </cell>
          <cell r="L394" t="str">
            <v/>
          </cell>
          <cell r="N394">
            <v>292</v>
          </cell>
        </row>
        <row r="395">
          <cell r="C395">
            <v>43221</v>
          </cell>
          <cell r="D395">
            <v>555.4</v>
          </cell>
          <cell r="E395">
            <v>76.7</v>
          </cell>
          <cell r="F395">
            <v>2.0829</v>
          </cell>
          <cell r="G395">
            <v>41.916398713826361</v>
          </cell>
          <cell r="H395"/>
          <cell r="I395">
            <v>42.599179999999997</v>
          </cell>
          <cell r="J395">
            <v>1.1568426600000001</v>
          </cell>
          <cell r="K395">
            <v>23.280367845659161</v>
          </cell>
          <cell r="L395" t="str">
            <v/>
          </cell>
          <cell r="N395">
            <v>293</v>
          </cell>
        </row>
        <row r="396">
          <cell r="C396">
            <v>43252</v>
          </cell>
          <cell r="D396">
            <v>561.70000000000005</v>
          </cell>
          <cell r="E396">
            <v>75.19</v>
          </cell>
          <cell r="F396">
            <v>2.1541342019999998</v>
          </cell>
          <cell r="G396">
            <v>41.224544480171488</v>
          </cell>
          <cell r="H396"/>
          <cell r="I396">
            <v>42.234223000000007</v>
          </cell>
          <cell r="J396">
            <v>1.2099771812634001</v>
          </cell>
          <cell r="K396">
            <v>23.155826634512326</v>
          </cell>
          <cell r="L396" t="str">
            <v/>
          </cell>
          <cell r="N396">
            <v>294</v>
          </cell>
        </row>
        <row r="397">
          <cell r="C397">
            <v>43282</v>
          </cell>
          <cell r="D397">
            <v>561.29999999999995</v>
          </cell>
          <cell r="E397">
            <v>74.44</v>
          </cell>
          <cell r="F397">
            <v>2.1204035160000001</v>
          </cell>
          <cell r="G397">
            <v>39.815551008477051</v>
          </cell>
          <cell r="H397"/>
          <cell r="I397">
            <v>41.783172</v>
          </cell>
          <cell r="J397">
            <v>1.1901824935308001</v>
          </cell>
          <cell r="K397">
            <v>22.348468781058166</v>
          </cell>
          <cell r="L397" t="str">
            <v/>
          </cell>
          <cell r="N397">
            <v>295</v>
          </cell>
        </row>
        <row r="398">
          <cell r="C398">
            <v>43313</v>
          </cell>
          <cell r="D398">
            <v>568</v>
          </cell>
          <cell r="E398">
            <v>73.13</v>
          </cell>
          <cell r="F398">
            <v>2.0844682099999998</v>
          </cell>
          <cell r="G398">
            <v>38.644986845951465</v>
          </cell>
          <cell r="H398"/>
          <cell r="I398">
            <v>41.537839999999996</v>
          </cell>
          <cell r="J398">
            <v>1.1839779432799999</v>
          </cell>
          <cell r="K398">
            <v>21.950352528500432</v>
          </cell>
          <cell r="L398" t="str">
            <v/>
          </cell>
          <cell r="N398">
            <v>296</v>
          </cell>
        </row>
        <row r="399">
          <cell r="C399">
            <v>43344</v>
          </cell>
          <cell r="D399">
            <v>562.65561887627359</v>
          </cell>
          <cell r="E399">
            <v>78.86</v>
          </cell>
          <cell r="F399">
            <v>1.9921</v>
          </cell>
          <cell r="G399">
            <v>38.559405144694523</v>
          </cell>
          <cell r="H399"/>
          <cell r="I399">
            <v>44.371022104582941</v>
          </cell>
          <cell r="J399">
            <v>1.1208662583634246</v>
          </cell>
          <cell r="K399">
            <v>21.695665965189065</v>
          </cell>
          <cell r="L399" t="str">
            <v/>
          </cell>
          <cell r="N399">
            <v>297</v>
          </cell>
        </row>
        <row r="400">
          <cell r="C400">
            <v>43374</v>
          </cell>
          <cell r="D400">
            <v>571.18993074380114</v>
          </cell>
          <cell r="E400">
            <v>80.47</v>
          </cell>
          <cell r="F400">
            <v>1.9136101599999999</v>
          </cell>
          <cell r="G400">
            <v>39.058716622396197</v>
          </cell>
          <cell r="H400">
            <v>292.77353599999998</v>
          </cell>
          <cell r="I400">
            <v>45.96365372695368</v>
          </cell>
          <cell r="J400">
            <v>1.0930348547610342</v>
          </cell>
          <cell r="K400">
            <v>22.309945642488238</v>
          </cell>
          <cell r="L400">
            <v>167.22929575145778</v>
          </cell>
          <cell r="N400">
            <v>298</v>
          </cell>
        </row>
        <row r="401">
          <cell r="C401">
            <v>43405</v>
          </cell>
          <cell r="D401">
            <v>577.07826958677231</v>
          </cell>
          <cell r="E401">
            <v>65.17</v>
          </cell>
          <cell r="F401">
            <v>1.912948774</v>
          </cell>
          <cell r="G401">
            <v>39.269292604501608</v>
          </cell>
          <cell r="H401">
            <v>284.39598000000001</v>
          </cell>
          <cell r="I401">
            <v>37.608190828969953</v>
          </cell>
          <cell r="J401">
            <v>1.1039211683080574</v>
          </cell>
          <cell r="K401">
            <v>22.661455424102424</v>
          </cell>
          <cell r="L401">
            <v>164.11874001583431</v>
          </cell>
          <cell r="N401">
            <v>299</v>
          </cell>
        </row>
        <row r="402">
          <cell r="C402">
            <v>43435</v>
          </cell>
          <cell r="D402">
            <v>576.19893647557126</v>
          </cell>
          <cell r="E402">
            <v>56.46</v>
          </cell>
          <cell r="F402">
            <v>1.8959732</v>
          </cell>
          <cell r="G402">
            <v>40.189287527500419</v>
          </cell>
          <cell r="H402">
            <v>278.88443000000001</v>
          </cell>
          <cell r="I402">
            <v>32.532191953410752</v>
          </cell>
          <cell r="J402">
            <v>1.0924577414261856</v>
          </cell>
          <cell r="K402">
            <v>23.15702473105668</v>
          </cell>
          <cell r="L402">
            <v>160.6929119655959</v>
          </cell>
          <cell r="N402">
            <v>300</v>
          </cell>
        </row>
        <row r="403">
          <cell r="C403">
            <v>43466</v>
          </cell>
          <cell r="D403">
            <v>574.58682807326272</v>
          </cell>
          <cell r="E403">
            <v>59.27</v>
          </cell>
          <cell r="F403">
            <v>1.8155045700000001</v>
          </cell>
          <cell r="G403">
            <v>41.53149663840982</v>
          </cell>
          <cell r="H403">
            <v>2569.6999999999998</v>
          </cell>
          <cell r="I403">
            <v>34.055761299902279</v>
          </cell>
          <cell r="J403">
            <v>1.043165012228813</v>
          </cell>
          <cell r="K403">
            <v>23.863450918599273</v>
          </cell>
          <cell r="L403">
            <v>1476.5157720998629</v>
          </cell>
          <cell r="N403">
            <v>301</v>
          </cell>
        </row>
        <row r="404">
          <cell r="C404">
            <v>43497</v>
          </cell>
          <cell r="D404">
            <v>577.89112278883579</v>
          </cell>
          <cell r="E404">
            <v>64.13</v>
          </cell>
          <cell r="F404">
            <v>1.78904913</v>
          </cell>
          <cell r="G404">
            <v>42.435852090032157</v>
          </cell>
          <cell r="H404">
            <v>2707.19</v>
          </cell>
          <cell r="I404">
            <v>37.060157704448038</v>
          </cell>
          <cell r="J404">
            <v>1.0338756104600897</v>
          </cell>
          <cell r="K404">
            <v>24.52330221080965</v>
          </cell>
          <cell r="L404">
            <v>1564.4610687027084</v>
          </cell>
          <cell r="N404">
            <v>302</v>
          </cell>
        </row>
        <row r="405">
          <cell r="C405">
            <v>43525</v>
          </cell>
          <cell r="D405">
            <v>580.37639288956439</v>
          </cell>
          <cell r="E405">
            <v>66.41</v>
          </cell>
          <cell r="F405">
            <v>1.8476920219999999</v>
          </cell>
          <cell r="G405">
            <v>41.874138723013317</v>
          </cell>
          <cell r="H405">
            <v>2850.6</v>
          </cell>
          <cell r="I405">
            <v>38.54279625179597</v>
          </cell>
          <cell r="J405">
            <v>1.0723568308991855</v>
          </cell>
          <cell r="K405">
            <v>24.302761587419699</v>
          </cell>
          <cell r="L405">
            <v>1654.420945570992</v>
          </cell>
          <cell r="N405">
            <v>303</v>
          </cell>
        </row>
        <row r="406">
          <cell r="C406">
            <v>43556</v>
          </cell>
          <cell r="D406">
            <v>583.6964614151309</v>
          </cell>
          <cell r="E406">
            <v>71.2</v>
          </cell>
          <cell r="F406">
            <v>1.9235309499999997</v>
          </cell>
          <cell r="G406">
            <v>41.40353697749196</v>
          </cell>
          <cell r="H406">
            <v>2932.65</v>
          </cell>
          <cell r="I406">
            <v>41.559188052757321</v>
          </cell>
          <cell r="J406">
            <v>1.1227582089374848</v>
          </cell>
          <cell r="K406">
            <v>24.167098023832583</v>
          </cell>
          <cell r="L406">
            <v>1711.7774275690836</v>
          </cell>
          <cell r="N406">
            <v>304</v>
          </cell>
        </row>
        <row r="407">
          <cell r="C407">
            <v>43586</v>
          </cell>
          <cell r="D407">
            <v>586.48661895186103</v>
          </cell>
          <cell r="E407">
            <v>70.53</v>
          </cell>
          <cell r="F407">
            <v>1.7667824679999999</v>
          </cell>
          <cell r="G407">
            <v>41.257387842596856</v>
          </cell>
          <cell r="H407">
            <v>2742.81</v>
          </cell>
          <cell r="I407">
            <v>41.364901234674761</v>
          </cell>
          <cell r="J407">
            <v>1.0361942760807445</v>
          </cell>
          <cell r="K407">
            <v>24.196905902590245</v>
          </cell>
          <cell r="L407">
            <v>1608.6213633273539</v>
          </cell>
          <cell r="N407">
            <v>305</v>
          </cell>
        </row>
        <row r="408">
          <cell r="C408">
            <v>43617</v>
          </cell>
          <cell r="D408">
            <v>580.85023038822339</v>
          </cell>
          <cell r="E408">
            <v>63.3</v>
          </cell>
          <cell r="F408">
            <v>1.71188743</v>
          </cell>
          <cell r="G408">
            <v>43.681270096463017</v>
          </cell>
          <cell r="H408">
            <v>2601.2199999999998</v>
          </cell>
          <cell r="I408">
            <v>36.767819583574543</v>
          </cell>
          <cell r="J408">
            <v>0.9943502081142036</v>
          </cell>
          <cell r="K408">
            <v>25.372275799180755</v>
          </cell>
          <cell r="L408">
            <v>1510.9192362904544</v>
          </cell>
          <cell r="N408">
            <v>306</v>
          </cell>
        </row>
        <row r="409">
          <cell r="C409">
            <v>43647</v>
          </cell>
          <cell r="D409">
            <v>584.73360430766661</v>
          </cell>
          <cell r="E409">
            <v>64</v>
          </cell>
          <cell r="F409">
            <v>1.6653699479999999</v>
          </cell>
          <cell r="G409">
            <v>45.485880050328532</v>
          </cell>
          <cell r="H409">
            <v>2446.5100000000002</v>
          </cell>
          <cell r="I409">
            <v>37.422950675690664</v>
          </cell>
          <cell r="J409">
            <v>0.97379777219971131</v>
          </cell>
          <cell r="K409">
            <v>26.597122586934791</v>
          </cell>
          <cell r="L409">
            <v>1430.5566102747496</v>
          </cell>
          <cell r="N409">
            <v>307</v>
          </cell>
        </row>
        <row r="410">
          <cell r="C410">
            <v>43678</v>
          </cell>
          <cell r="D410">
            <v>589.57522098698348</v>
          </cell>
          <cell r="E410">
            <v>59.25</v>
          </cell>
          <cell r="F410">
            <v>1.5604300360000001</v>
          </cell>
          <cell r="G410">
            <v>48.138340223549228</v>
          </cell>
          <cell r="H410">
            <v>2273.0100000000002</v>
          </cell>
          <cell r="I410">
            <v>34.932331843478771</v>
          </cell>
          <cell r="J410">
            <v>0.91999088330942669</v>
          </cell>
          <cell r="K410">
            <v>28.381172575245632</v>
          </cell>
          <cell r="L410">
            <v>1340.1103730556233</v>
          </cell>
          <cell r="N410">
            <v>308</v>
          </cell>
        </row>
        <row r="411">
          <cell r="C411">
            <v>43709</v>
          </cell>
          <cell r="D411">
            <v>596.12542413900474</v>
          </cell>
          <cell r="E411">
            <v>62.33</v>
          </cell>
          <cell r="F411">
            <v>1.5721145219999999</v>
          </cell>
          <cell r="G411">
            <v>48.56384933394579</v>
          </cell>
          <cell r="H411">
            <v>2331.56</v>
          </cell>
          <cell r="I411">
            <v>37.156497686584167</v>
          </cell>
          <cell r="J411">
            <v>0.93717743622233862</v>
          </cell>
          <cell r="K411">
            <v>28.950145282021158</v>
          </cell>
          <cell r="L411">
            <v>1389.9021939055378</v>
          </cell>
          <cell r="N411">
            <v>309</v>
          </cell>
        </row>
        <row r="412">
          <cell r="C412">
            <v>43739</v>
          </cell>
          <cell r="D412">
            <v>593.51707214207897</v>
          </cell>
          <cell r="E412">
            <v>59.37</v>
          </cell>
          <cell r="F412">
            <v>1.6287732559999999</v>
          </cell>
          <cell r="G412">
            <v>48.063190269816857</v>
          </cell>
          <cell r="H412">
            <v>2451.65</v>
          </cell>
          <cell r="I412">
            <v>35.237108573075226</v>
          </cell>
          <cell r="J412">
            <v>0.9667047340844408</v>
          </cell>
          <cell r="K412">
            <v>28.526323966749359</v>
          </cell>
          <cell r="L412">
            <v>1455.0961299171281</v>
          </cell>
          <cell r="N412">
            <v>310</v>
          </cell>
        </row>
        <row r="413">
          <cell r="C413">
            <v>43770</v>
          </cell>
          <cell r="D413">
            <v>592.93026011314191</v>
          </cell>
          <cell r="E413">
            <v>62.74</v>
          </cell>
          <cell r="F413">
            <v>1.650378532</v>
          </cell>
          <cell r="G413">
            <v>47.328663298116673</v>
          </cell>
          <cell r="H413">
            <v>2425.48</v>
          </cell>
          <cell r="I413">
            <v>37.200444519498525</v>
          </cell>
          <cell r="J413">
            <v>0.97855937226390532</v>
          </cell>
          <cell r="K413">
            <v>28.062596640159629</v>
          </cell>
          <cell r="L413">
            <v>1438.1404872992234</v>
          </cell>
          <cell r="N413">
            <v>311</v>
          </cell>
        </row>
        <row r="414">
          <cell r="C414">
            <v>43800</v>
          </cell>
          <cell r="D414">
            <v>590.55523858727179</v>
          </cell>
          <cell r="E414">
            <v>65.849999999999994</v>
          </cell>
          <cell r="F414">
            <v>1.6717633460000001</v>
          </cell>
          <cell r="G414">
            <v>47.589228295819936</v>
          </cell>
          <cell r="H414">
            <v>2272.54</v>
          </cell>
          <cell r="I414">
            <v>38.888062460971845</v>
          </cell>
          <cell r="J414">
            <v>0.98726860165848584</v>
          </cell>
          <cell r="K414">
            <v>28.104068070422088</v>
          </cell>
          <cell r="L414">
            <v>1342.0604018991187</v>
          </cell>
          <cell r="N414">
            <v>312</v>
          </cell>
        </row>
        <row r="415">
          <cell r="C415">
            <v>43831</v>
          </cell>
          <cell r="D415">
            <v>590.94804782289521</v>
          </cell>
          <cell r="E415">
            <v>63.6</v>
          </cell>
          <cell r="F415">
            <v>1.7431930339999999</v>
          </cell>
          <cell r="G415">
            <v>50.182256650102303</v>
          </cell>
          <cell r="H415">
            <v>2354.31</v>
          </cell>
          <cell r="I415">
            <v>37.584295841536132</v>
          </cell>
          <cell r="J415">
            <v>1.0301365204207698</v>
          </cell>
          <cell r="K415">
            <v>29.655106602725457</v>
          </cell>
          <cell r="L415">
            <v>1391.2748984699203</v>
          </cell>
          <cell r="N415">
            <v>313</v>
          </cell>
        </row>
        <row r="416">
          <cell r="C416">
            <v>43862</v>
          </cell>
          <cell r="D416">
            <v>601.5575420322541</v>
          </cell>
          <cell r="E416">
            <v>55</v>
          </cell>
          <cell r="F416">
            <v>1.688077534</v>
          </cell>
          <cell r="G416">
            <v>51.408922829581989</v>
          </cell>
          <cell r="H416">
            <v>2113.2399999999998</v>
          </cell>
          <cell r="I416">
            <v>33.085664811773974</v>
          </cell>
          <cell r="J416">
            <v>1.0154757721129088</v>
          </cell>
          <cell r="K416">
            <v>30.925425255889174</v>
          </cell>
          <cell r="L416">
            <v>1271.2354601242405</v>
          </cell>
          <cell r="N416">
            <v>314</v>
          </cell>
        </row>
        <row r="417">
          <cell r="C417">
            <v>43891</v>
          </cell>
          <cell r="D417">
            <v>593.1056497772405</v>
          </cell>
          <cell r="E417">
            <v>32.979999999999997</v>
          </cell>
          <cell r="F417">
            <v>1.4993620620000001</v>
          </cell>
          <cell r="G417">
            <v>51.246419175679634</v>
          </cell>
          <cell r="H417">
            <v>1903.63</v>
          </cell>
          <cell r="I417">
            <v>19.56062432965339</v>
          </cell>
          <cell r="J417">
            <v>0.88928011003385321</v>
          </cell>
          <cell r="K417">
            <v>30.394540743948305</v>
          </cell>
          <cell r="L417">
            <v>1129.0537080854485</v>
          </cell>
          <cell r="N417">
            <v>315</v>
          </cell>
        </row>
        <row r="418">
          <cell r="C418">
            <v>43922</v>
          </cell>
          <cell r="D418">
            <v>603.91786132770744</v>
          </cell>
          <cell r="E418">
            <v>23.34</v>
          </cell>
          <cell r="F418">
            <v>1.400595086</v>
          </cell>
          <cell r="G418">
            <v>54.020257234726685</v>
          </cell>
          <cell r="H418">
            <v>1903.37</v>
          </cell>
          <cell r="I418">
            <v>14.095442883388692</v>
          </cell>
          <cell r="J418">
            <v>0.84584438892321645</v>
          </cell>
          <cell r="K418">
            <v>32.623798217568755</v>
          </cell>
          <cell r="L418">
            <v>1149.4791397153183</v>
          </cell>
          <cell r="N418">
            <v>316</v>
          </cell>
        </row>
        <row r="419">
          <cell r="C419">
            <v>43952</v>
          </cell>
          <cell r="D419">
            <v>601.73467839451678</v>
          </cell>
          <cell r="E419">
            <v>31.02</v>
          </cell>
          <cell r="F419">
            <v>1.4484353400000001</v>
          </cell>
          <cell r="G419">
            <v>55.167117955660856</v>
          </cell>
          <cell r="H419">
            <v>1975.32</v>
          </cell>
          <cell r="I419">
            <v>18.66580972379791</v>
          </cell>
          <cell r="J419">
            <v>0.87157377349015253</v>
          </cell>
          <cell r="K419">
            <v>33.195967981001957</v>
          </cell>
          <cell r="L419">
            <v>1188.6185449262568</v>
          </cell>
          <cell r="N419">
            <v>317</v>
          </cell>
        </row>
        <row r="420">
          <cell r="C420">
            <v>43983</v>
          </cell>
          <cell r="D420">
            <v>582.85279246568848</v>
          </cell>
          <cell r="E420">
            <v>39.93</v>
          </cell>
          <cell r="F420">
            <v>1.4945118980000001</v>
          </cell>
          <cell r="G420">
            <v>55.795889836432252</v>
          </cell>
          <cell r="H420">
            <v>2025.71</v>
          </cell>
          <cell r="I420">
            <v>23.273312003154942</v>
          </cell>
          <cell r="J420">
            <v>0.87108043312249617</v>
          </cell>
          <cell r="K420">
            <v>32.520790199272469</v>
          </cell>
          <cell r="L420">
            <v>1180.69073022567</v>
          </cell>
          <cell r="N420">
            <v>318</v>
          </cell>
        </row>
        <row r="421">
          <cell r="C421">
            <v>44013</v>
          </cell>
          <cell r="D421">
            <v>572.37130342568253</v>
          </cell>
          <cell r="E421">
            <v>42.81</v>
          </cell>
          <cell r="F421">
            <v>1.5106056240000001</v>
          </cell>
          <cell r="G421">
            <v>59.189920313155298</v>
          </cell>
          <cell r="H421">
            <v>2177.1999999999998</v>
          </cell>
          <cell r="I421">
            <v>24.503215499653471</v>
          </cell>
          <cell r="J421">
            <v>0.86462730997104653</v>
          </cell>
          <cell r="K421">
            <v>33.878611839302984</v>
          </cell>
          <cell r="L421">
            <v>1246.1668018183959</v>
          </cell>
          <cell r="N421">
            <v>319</v>
          </cell>
        </row>
        <row r="422">
          <cell r="C422">
            <v>44044</v>
          </cell>
          <cell r="D422">
            <v>554.58844289445176</v>
          </cell>
          <cell r="E422">
            <v>44.26</v>
          </cell>
          <cell r="F422">
            <v>1.541911228</v>
          </cell>
          <cell r="G422">
            <v>63.381672025723475</v>
          </cell>
          <cell r="H422">
            <v>2410.0500000000002</v>
          </cell>
          <cell r="I422">
            <v>24.546084482508434</v>
          </cell>
          <cell r="J422">
            <v>0.85512614701799206</v>
          </cell>
          <cell r="K422">
            <v>35.150742796792819</v>
          </cell>
          <cell r="L422">
            <v>1336.5858767977736</v>
          </cell>
          <cell r="N422">
            <v>320</v>
          </cell>
        </row>
        <row r="423">
          <cell r="C423">
            <v>44075</v>
          </cell>
          <cell r="D423">
            <v>556.28421881376664</v>
          </cell>
          <cell r="E423">
            <v>41.09</v>
          </cell>
          <cell r="F423">
            <v>1.5610914220000001</v>
          </cell>
          <cell r="G423">
            <v>61.84814381759719</v>
          </cell>
          <cell r="H423">
            <v>2442.46</v>
          </cell>
          <cell r="I423">
            <v>22.857718551057676</v>
          </cell>
          <cell r="J423">
            <v>0.86841052218414216</v>
          </cell>
          <cell r="K423">
            <v>34.40514636865354</v>
          </cell>
          <cell r="L423">
            <v>1358.7019530838725</v>
          </cell>
          <cell r="N423">
            <v>321</v>
          </cell>
        </row>
        <row r="424">
          <cell r="C424">
            <v>44105</v>
          </cell>
          <cell r="D424">
            <v>557.07587313563533</v>
          </cell>
          <cell r="E424">
            <v>40.47</v>
          </cell>
          <cell r="F424">
            <v>1.649496684</v>
          </cell>
          <cell r="G424">
            <v>61.174437299035368</v>
          </cell>
          <cell r="H424">
            <v>2440.65</v>
          </cell>
          <cell r="I424">
            <v>22.54486058579916</v>
          </cell>
          <cell r="J424">
            <v>0.91889480547363522</v>
          </cell>
          <cell r="K424">
            <v>34.078803071941309</v>
          </cell>
          <cell r="L424">
            <v>1359.6272297684884</v>
          </cell>
          <cell r="N424">
            <v>322</v>
          </cell>
        </row>
        <row r="425">
          <cell r="C425">
            <v>44136</v>
          </cell>
          <cell r="D425">
            <v>554.46844451492746</v>
          </cell>
          <cell r="E425">
            <v>43.23</v>
          </cell>
          <cell r="F425">
            <v>1.711226044</v>
          </cell>
          <cell r="G425">
            <v>60.11261675088042</v>
          </cell>
          <cell r="H425">
            <v>2671.6</v>
          </cell>
          <cell r="I425">
            <v>23.969670856380311</v>
          </cell>
          <cell r="J425">
            <v>0.94882084283011281</v>
          </cell>
          <cell r="K425">
            <v>33.330549105582641</v>
          </cell>
          <cell r="L425">
            <v>1481.31789636608</v>
          </cell>
          <cell r="N425">
            <v>323</v>
          </cell>
        </row>
        <row r="426">
          <cell r="C426">
            <v>44166</v>
          </cell>
          <cell r="D426">
            <v>539.02687269476223</v>
          </cell>
          <cell r="E426">
            <v>49.87</v>
          </cell>
          <cell r="F426">
            <v>1.7861831239999999</v>
          </cell>
          <cell r="G426">
            <v>59.607640483846268</v>
          </cell>
          <cell r="H426">
            <v>2779.85</v>
          </cell>
          <cell r="I426">
            <v>26.881270141287789</v>
          </cell>
          <cell r="J426">
            <v>0.96280070338988055</v>
          </cell>
          <cell r="K426">
            <v>32.130120038721358</v>
          </cell>
          <cell r="L426">
            <v>1498.4138520605347</v>
          </cell>
          <cell r="N426">
            <v>324</v>
          </cell>
        </row>
        <row r="427">
          <cell r="C427">
            <v>44197</v>
          </cell>
          <cell r="D427">
            <v>538.97655936975536</v>
          </cell>
          <cell r="E427">
            <v>54.55</v>
          </cell>
          <cell r="F427">
            <v>1.9230900259999999</v>
          </cell>
          <cell r="G427">
            <v>60.118167202572337</v>
          </cell>
          <cell r="H427">
            <v>2705.34</v>
          </cell>
          <cell r="I427">
            <v>29.401171313620154</v>
          </cell>
          <cell r="J427">
            <v>1.0365004455717732</v>
          </cell>
          <cell r="K427">
            <v>32.402282914458105</v>
          </cell>
          <cell r="L427">
            <v>1458.1148451253741</v>
          </cell>
          <cell r="N427">
            <v>325</v>
          </cell>
        </row>
        <row r="428">
          <cell r="C428">
            <v>44228</v>
          </cell>
          <cell r="D428">
            <v>542.22040629357105</v>
          </cell>
          <cell r="E428">
            <v>61.96</v>
          </cell>
          <cell r="F428">
            <v>2.0450055119999999</v>
          </cell>
          <cell r="G428">
            <v>58.328135048231502</v>
          </cell>
          <cell r="H428">
            <v>2744.5</v>
          </cell>
          <cell r="I428">
            <v>33.595976373949661</v>
          </cell>
          <cell r="J428">
            <v>1.1088437195892322</v>
          </cell>
          <cell r="K428">
            <v>31.626705084198367</v>
          </cell>
          <cell r="L428">
            <v>1488.1239050727058</v>
          </cell>
          <cell r="N428">
            <v>326</v>
          </cell>
        </row>
        <row r="429">
          <cell r="C429">
            <v>44256</v>
          </cell>
          <cell r="D429">
            <v>551.29869114548626</v>
          </cell>
          <cell r="E429">
            <v>65.19</v>
          </cell>
          <cell r="F429">
            <v>2.0161249899999998</v>
          </cell>
          <cell r="G429">
            <v>55.355515168460776</v>
          </cell>
          <cell r="H429">
            <v>2791.94</v>
          </cell>
          <cell r="I429">
            <v>35.939161675774244</v>
          </cell>
          <cell r="J429">
            <v>1.1114870681727063</v>
          </cell>
          <cell r="K429">
            <v>30.51742306005654</v>
          </cell>
          <cell r="L429">
            <v>1539.1928677567289</v>
          </cell>
          <cell r="N429">
            <v>327</v>
          </cell>
        </row>
        <row r="430">
          <cell r="C430">
            <v>44287</v>
          </cell>
          <cell r="D430">
            <v>547.62466593162094</v>
          </cell>
          <cell r="E430">
            <v>64.77</v>
          </cell>
          <cell r="F430">
            <v>2.0002517260000001</v>
          </cell>
          <cell r="G430">
            <v>56.553054662379431</v>
          </cell>
          <cell r="H430">
            <v>2829.01</v>
          </cell>
          <cell r="I430">
            <v>35.46964961239108</v>
          </cell>
          <cell r="J430">
            <v>1.0953871832298983</v>
          </cell>
          <cell r="K430">
            <v>30.969847666898232</v>
          </cell>
          <cell r="L430">
            <v>1549.235656167215</v>
          </cell>
          <cell r="N430">
            <v>328</v>
          </cell>
        </row>
        <row r="431">
          <cell r="C431">
            <v>44317</v>
          </cell>
          <cell r="D431">
            <v>540.08419060206313</v>
          </cell>
          <cell r="E431">
            <v>68.040000000000006</v>
          </cell>
          <cell r="F431">
            <v>2.0037791179999997</v>
          </cell>
          <cell r="G431">
            <v>59.407090878321199</v>
          </cell>
          <cell r="H431">
            <v>2965.73</v>
          </cell>
          <cell r="I431">
            <v>36.747328328564379</v>
          </cell>
          <cell r="J431">
            <v>1.0822094230903458</v>
          </cell>
          <cell r="K431">
            <v>32.08483059304131</v>
          </cell>
          <cell r="L431">
            <v>1601.7438865942565</v>
          </cell>
          <cell r="N431">
            <v>329</v>
          </cell>
        </row>
        <row r="432">
          <cell r="C432">
            <v>44348</v>
          </cell>
          <cell r="D432">
            <v>544.55361270906462</v>
          </cell>
          <cell r="E432">
            <v>73.069999999999993</v>
          </cell>
          <cell r="F432">
            <v>2.0833659</v>
          </cell>
          <cell r="G432">
            <v>59.038512130955851</v>
          </cell>
          <cell r="H432">
            <v>2951.85</v>
          </cell>
          <cell r="I432">
            <v>39.790532480651343</v>
          </cell>
          <cell r="J432">
            <v>1.1345044274398719</v>
          </cell>
          <cell r="K432">
            <v>32.149635069879949</v>
          </cell>
          <cell r="L432">
            <v>1607.4405816752524</v>
          </cell>
          <cell r="N432">
            <v>330</v>
          </cell>
        </row>
        <row r="433">
          <cell r="C433">
            <v>44378</v>
          </cell>
          <cell r="D433">
            <v>554.87553810552754</v>
          </cell>
          <cell r="E433">
            <v>74.39</v>
          </cell>
          <cell r="F433">
            <v>2.1539137400000001</v>
          </cell>
          <cell r="G433">
            <v>58.06664717918737</v>
          </cell>
          <cell r="H433">
            <v>2947.52</v>
          </cell>
          <cell r="I433">
            <v>41.277191279670191</v>
          </cell>
          <cell r="J433">
            <v>1.1951540455153895</v>
          </cell>
          <cell r="K433">
            <v>32.219762099535401</v>
          </cell>
          <cell r="L433">
            <v>1635.5067460768046</v>
          </cell>
          <cell r="N433">
            <v>331</v>
          </cell>
        </row>
        <row r="434">
          <cell r="C434">
            <v>44409</v>
          </cell>
          <cell r="D434">
            <v>557.24046274388184</v>
          </cell>
          <cell r="E434">
            <v>70.02</v>
          </cell>
          <cell r="F434">
            <v>2.2332800599999998</v>
          </cell>
          <cell r="G434">
            <v>57.366100137804317</v>
          </cell>
          <cell r="H434">
            <v>2987.95</v>
          </cell>
          <cell r="I434">
            <v>39.017977201326602</v>
          </cell>
          <cell r="J434">
            <v>1.2444740140710842</v>
          </cell>
          <cell r="K434">
            <v>31.966712186601942</v>
          </cell>
          <cell r="L434">
            <v>1665.0066406555816</v>
          </cell>
          <cell r="N434">
            <v>332</v>
          </cell>
        </row>
        <row r="435">
          <cell r="C435">
            <v>44440</v>
          </cell>
          <cell r="D435">
            <v>557.32123062660753</v>
          </cell>
          <cell r="E435">
            <v>74.599999999999994</v>
          </cell>
          <cell r="F435">
            <v>2.2857500160000002</v>
          </cell>
          <cell r="G435">
            <v>58.324758842443728</v>
          </cell>
          <cell r="H435">
            <v>3036.02</v>
          </cell>
          <cell r="I435">
            <v>41.576163804744915</v>
          </cell>
          <cell r="J435">
            <v>1.273897011821908</v>
          </cell>
          <cell r="K435">
            <v>32.50562637407085</v>
          </cell>
          <cell r="L435">
            <v>1692.038402606993</v>
          </cell>
          <cell r="N435">
            <v>333</v>
          </cell>
        </row>
        <row r="436">
          <cell r="C436">
            <v>44470</v>
          </cell>
          <cell r="D436">
            <v>565.4121650742012</v>
          </cell>
          <cell r="E436">
            <v>83.65</v>
          </cell>
          <cell r="F436">
            <v>2.5877829559999999</v>
          </cell>
          <cell r="G436">
            <v>57.057877813504838</v>
          </cell>
          <cell r="H436">
            <v>3359.91</v>
          </cell>
          <cell r="I436">
            <v>47.296727608456933</v>
          </cell>
          <cell r="J436">
            <v>1.4631639638940763</v>
          </cell>
          <cell r="K436">
            <v>32.261218229072995</v>
          </cell>
          <cell r="L436">
            <v>1899.7339875544594</v>
          </cell>
          <cell r="N436">
            <v>334</v>
          </cell>
        </row>
        <row r="437">
          <cell r="C437">
            <v>44501</v>
          </cell>
          <cell r="D437">
            <v>574.77286708775625</v>
          </cell>
          <cell r="E437">
            <v>80.77</v>
          </cell>
          <cell r="F437">
            <v>2.7897261480000002</v>
          </cell>
          <cell r="G437">
            <v>58.530327389652157</v>
          </cell>
          <cell r="H437">
            <v>3311.27</v>
          </cell>
          <cell r="I437">
            <v>46.42440447467807</v>
          </cell>
          <cell r="J437">
            <v>1.6034588964756424</v>
          </cell>
          <cell r="K437">
            <v>33.6416440853354</v>
          </cell>
          <cell r="L437">
            <v>1903.2281516016747</v>
          </cell>
          <cell r="N437">
            <v>335</v>
          </cell>
        </row>
        <row r="438">
          <cell r="C438">
            <v>44531</v>
          </cell>
          <cell r="D438">
            <v>580.30118232211919</v>
          </cell>
          <cell r="E438">
            <v>74.31</v>
          </cell>
          <cell r="F438">
            <v>2.6464258479999998</v>
          </cell>
          <cell r="G438">
            <v>57.516479099678456</v>
          </cell>
          <cell r="H438">
            <v>3399.21</v>
          </cell>
          <cell r="I438">
            <v>43.122180858356678</v>
          </cell>
          <cell r="J438">
            <v>1.5357240485222166</v>
          </cell>
          <cell r="K438">
            <v>33.37688082454887</v>
          </cell>
          <cell r="L438">
            <v>1972.5655819611707</v>
          </cell>
          <cell r="N438">
            <v>336</v>
          </cell>
        </row>
        <row r="439">
          <cell r="C439">
            <v>44562</v>
          </cell>
          <cell r="D439">
            <v>579.78126422655839</v>
          </cell>
          <cell r="E439">
            <v>85.53</v>
          </cell>
          <cell r="F439">
            <v>2.9112007100000001</v>
          </cell>
          <cell r="G439">
            <v>58.402250803858514</v>
          </cell>
          <cell r="H439">
            <v>3599.14</v>
          </cell>
          <cell r="I439">
            <v>49.588691529297542</v>
          </cell>
          <cell r="J439">
            <v>1.6878596280610545</v>
          </cell>
          <cell r="K439">
            <v>33.860530804737621</v>
          </cell>
          <cell r="L439">
            <v>2086.7139393283751</v>
          </cell>
          <cell r="N439">
            <v>337</v>
          </cell>
        </row>
        <row r="440">
          <cell r="C440">
            <v>44593</v>
          </cell>
          <cell r="D440">
            <v>578.37890893172448</v>
          </cell>
          <cell r="E440">
            <v>95.76</v>
          </cell>
          <cell r="F440">
            <v>3.0514145419999998</v>
          </cell>
          <cell r="G440">
            <v>59.733681672025725</v>
          </cell>
          <cell r="H440">
            <v>3620.04</v>
          </cell>
          <cell r="I440">
            <v>55.385564319301942</v>
          </cell>
          <cell r="J440">
            <v>1.7648738135003577</v>
          </cell>
          <cell r="K440">
            <v>34.548701631941185</v>
          </cell>
          <cell r="L440">
            <v>2093.7547854892</v>
          </cell>
          <cell r="N440">
            <v>338</v>
          </cell>
        </row>
        <row r="441">
          <cell r="C441">
            <v>44621</v>
          </cell>
          <cell r="D441">
            <v>595.3224078158496</v>
          </cell>
          <cell r="E441">
            <v>115.59</v>
          </cell>
          <cell r="F441">
            <v>3.1113802060000002</v>
          </cell>
          <cell r="G441">
            <v>62.617922549979035</v>
          </cell>
          <cell r="H441">
            <v>3962.21</v>
          </cell>
          <cell r="I441">
            <v>68.81331711943406</v>
          </cell>
          <cell r="J441">
            <v>1.8522743558664942</v>
          </cell>
          <cell r="K441">
            <v>37.277852424879903</v>
          </cell>
          <cell r="L441">
            <v>2358.7923974720375</v>
          </cell>
          <cell r="N441">
            <v>339</v>
          </cell>
        </row>
        <row r="442">
          <cell r="C442">
            <v>44652</v>
          </cell>
          <cell r="D442">
            <v>606.43197959839063</v>
          </cell>
          <cell r="E442">
            <v>105.78</v>
          </cell>
          <cell r="F442">
            <v>3.4242157839999998</v>
          </cell>
          <cell r="G442">
            <v>62.219918767981049</v>
          </cell>
          <cell r="H442">
            <v>4360.43</v>
          </cell>
          <cell r="I442">
            <v>64.148374801917754</v>
          </cell>
          <cell r="J442">
            <v>2.076553956463175</v>
          </cell>
          <cell r="K442">
            <v>37.732148508917803</v>
          </cell>
          <cell r="L442">
            <v>2644.3041968002103</v>
          </cell>
          <cell r="N442">
            <v>340</v>
          </cell>
        </row>
        <row r="443">
          <cell r="C443">
            <v>44682</v>
          </cell>
          <cell r="D443">
            <v>620.14188682105419</v>
          </cell>
          <cell r="E443">
            <v>112.37</v>
          </cell>
          <cell r="F443">
            <v>3.6100652499999999</v>
          </cell>
          <cell r="G443">
            <v>59.535063543102112</v>
          </cell>
          <cell r="H443">
            <v>3751.48</v>
          </cell>
          <cell r="I443">
            <v>69.685343822081862</v>
          </cell>
          <cell r="J443">
            <v>2.2387526756821208</v>
          </cell>
          <cell r="K443">
            <v>36.9201866376307</v>
          </cell>
          <cell r="L443">
            <v>2326.4498855714487</v>
          </cell>
          <cell r="N443">
            <v>341</v>
          </cell>
        </row>
        <row r="444">
          <cell r="C444">
            <v>44713</v>
          </cell>
          <cell r="D444">
            <v>620.90096940673163</v>
          </cell>
          <cell r="E444">
            <v>120.08</v>
          </cell>
          <cell r="F444">
            <v>3.3988626540000002</v>
          </cell>
          <cell r="G444">
            <v>59.013665594855304</v>
          </cell>
          <cell r="H444">
            <v>3629.73</v>
          </cell>
          <cell r="I444">
            <v>74.557788406360331</v>
          </cell>
          <cell r="J444">
            <v>2.1103571167489368</v>
          </cell>
          <cell r="K444">
            <v>36.641642176090343</v>
          </cell>
          <cell r="L444">
            <v>2253.7028756846962</v>
          </cell>
          <cell r="N444">
            <v>342</v>
          </cell>
        </row>
        <row r="445">
          <cell r="C445">
            <v>44743</v>
          </cell>
          <cell r="D445">
            <v>644.56520703337208</v>
          </cell>
          <cell r="E445">
            <v>108.92</v>
          </cell>
          <cell r="F445">
            <v>2.8887135860000002</v>
          </cell>
          <cell r="G445">
            <v>55.911269330883478</v>
          </cell>
          <cell r="H445">
            <v>3105.36</v>
          </cell>
          <cell r="I445">
            <v>70.206042350074881</v>
          </cell>
          <cell r="J445">
            <v>1.8619642706202049</v>
          </cell>
          <cell r="K445">
            <v>36.038458891759532</v>
          </cell>
          <cell r="L445">
            <v>2001.6070113131525</v>
          </cell>
          <cell r="N445">
            <v>343</v>
          </cell>
        </row>
        <row r="446">
          <cell r="C446">
            <v>44774</v>
          </cell>
          <cell r="D446">
            <v>647.70000000000005</v>
          </cell>
          <cell r="E446">
            <v>98.6</v>
          </cell>
          <cell r="F446">
            <v>2.742988204</v>
          </cell>
          <cell r="G446">
            <v>56.772508038585215</v>
          </cell>
          <cell r="H446">
            <v>3587.57</v>
          </cell>
          <cell r="I446">
            <v>63.863219999999998</v>
          </cell>
          <cell r="J446">
            <v>1.7766334597308</v>
          </cell>
          <cell r="K446">
            <v>36.771553456591647</v>
          </cell>
          <cell r="L446">
            <v>2323.669089</v>
          </cell>
          <cell r="N446">
            <v>344</v>
          </cell>
        </row>
        <row r="447">
          <cell r="C447">
            <v>44805</v>
          </cell>
          <cell r="D447">
            <v>662.50221826894438</v>
          </cell>
          <cell r="E447">
            <v>90.16</v>
          </cell>
          <cell r="F447">
            <v>2.607844998</v>
          </cell>
          <cell r="G447">
            <v>54.19239013933548</v>
          </cell>
          <cell r="H447">
            <v>3124.97</v>
          </cell>
          <cell r="I447">
            <v>59.731199999128023</v>
          </cell>
          <cell r="J447">
            <v>1.7277030960765707</v>
          </cell>
          <cell r="K447">
            <v>35.902578680605821</v>
          </cell>
          <cell r="L447">
            <v>2070.2995570239027</v>
          </cell>
          <cell r="N447">
            <v>345</v>
          </cell>
        </row>
        <row r="448">
          <cell r="C448">
            <v>44835</v>
          </cell>
          <cell r="D448">
            <v>667.66319471048143</v>
          </cell>
          <cell r="E448">
            <v>93.13</v>
          </cell>
          <cell r="F448">
            <v>2.1975652160000001</v>
          </cell>
          <cell r="G448">
            <v>53.55649977032612</v>
          </cell>
          <cell r="H448">
            <v>2967.21</v>
          </cell>
          <cell r="I448">
            <v>62.179473323387128</v>
          </cell>
          <cell r="J448">
            <v>1.4672334126991893</v>
          </cell>
          <cell r="K448">
            <v>35.757703734167102</v>
          </cell>
          <cell r="L448">
            <v>1981.0969079768877</v>
          </cell>
          <cell r="N448">
            <v>346</v>
          </cell>
        </row>
        <row r="449">
          <cell r="C449">
            <v>44866</v>
          </cell>
          <cell r="D449">
            <v>643.30202704481917</v>
          </cell>
          <cell r="E449">
            <v>91.07</v>
          </cell>
          <cell r="F449">
            <v>2.2255638900000001</v>
          </cell>
          <cell r="G449">
            <v>55.479026600409235</v>
          </cell>
          <cell r="H449">
            <v>2938.92</v>
          </cell>
          <cell r="I449">
            <v>58.585515602971675</v>
          </cell>
          <cell r="J449">
            <v>1.4317097617547532</v>
          </cell>
          <cell r="K449">
            <v>35.689770270516703</v>
          </cell>
          <cell r="L449">
            <v>1890.6131933225602</v>
          </cell>
          <cell r="N449">
            <v>347</v>
          </cell>
        </row>
        <row r="450">
          <cell r="C450">
            <v>44896</v>
          </cell>
          <cell r="D450">
            <v>619.49785425824382</v>
          </cell>
          <cell r="E450">
            <v>80.900000000000006</v>
          </cell>
          <cell r="F450">
            <v>2.2238000000000002</v>
          </cell>
          <cell r="G450">
            <v>57.691318327974273</v>
          </cell>
          <cell r="H450">
            <v>3129.48</v>
          </cell>
          <cell r="I450">
            <v>50.117376409491932</v>
          </cell>
          <cell r="J450">
            <v>1.3776393282994828</v>
          </cell>
          <cell r="K450">
            <v>35.739647913509351</v>
          </cell>
          <cell r="L450">
            <v>1938.7061449440887</v>
          </cell>
          <cell r="N450">
            <v>348</v>
          </cell>
        </row>
        <row r="451">
          <cell r="C451">
            <v>44927</v>
          </cell>
          <cell r="D451">
            <v>609.1864081582662</v>
          </cell>
          <cell r="E451">
            <v>83.1</v>
          </cell>
          <cell r="F451">
            <v>2.2109999999999999</v>
          </cell>
          <cell r="G451">
            <v>61.019292604501608</v>
          </cell>
          <cell r="H451">
            <v>3309.81</v>
          </cell>
          <cell r="I451">
            <v>50.623390517951918</v>
          </cell>
          <cell r="J451">
            <v>1.3469111484379264</v>
          </cell>
          <cell r="K451">
            <v>37.172123690094587</v>
          </cell>
          <cell r="L451">
            <v>2016.2912655863111</v>
          </cell>
          <cell r="N451">
            <v>349</v>
          </cell>
        </row>
        <row r="452">
          <cell r="C452">
            <v>44958</v>
          </cell>
          <cell r="D452">
            <v>612.24616140192643</v>
          </cell>
          <cell r="E452">
            <v>82.7</v>
          </cell>
          <cell r="F452">
            <v>2.1909999999999998</v>
          </cell>
          <cell r="G452">
            <v>59.688102893890672</v>
          </cell>
          <cell r="H452">
            <v>3133.84</v>
          </cell>
          <cell r="I452">
            <v>50.63275754793932</v>
          </cell>
          <cell r="J452">
            <v>1.3414313396316206</v>
          </cell>
          <cell r="K452">
            <v>36.543811878147785</v>
          </cell>
          <cell r="L452">
            <v>1918.6815104478133</v>
          </cell>
          <cell r="N452">
            <v>350</v>
          </cell>
        </row>
        <row r="453">
          <cell r="C453">
            <v>44986</v>
          </cell>
          <cell r="D453">
            <v>612.7749991642238</v>
          </cell>
          <cell r="E453">
            <v>78.5</v>
          </cell>
          <cell r="F453">
            <v>2.1030000000000002</v>
          </cell>
          <cell r="G453">
            <v>61.369774919614144</v>
          </cell>
          <cell r="H453">
            <v>2967.46</v>
          </cell>
          <cell r="I453">
            <v>48.102837434391574</v>
          </cell>
          <cell r="J453">
            <v>1.2886658232423629</v>
          </cell>
          <cell r="K453">
            <v>37.605863775075157</v>
          </cell>
          <cell r="L453">
            <v>1818.3852990198675</v>
          </cell>
          <cell r="N453">
            <v>351</v>
          </cell>
        </row>
        <row r="454">
          <cell r="C454">
            <v>45017</v>
          </cell>
          <cell r="D454">
            <v>598.09353314966711</v>
          </cell>
          <cell r="E454">
            <v>84.11</v>
          </cell>
          <cell r="F454">
            <v>2.0979163920000001</v>
          </cell>
          <cell r="G454">
            <v>64.271436227223987</v>
          </cell>
          <cell r="H454">
            <v>2767.56</v>
          </cell>
          <cell r="I454">
            <v>50.305647073218495</v>
          </cell>
          <cell r="J454">
            <v>1.254750227143882</v>
          </cell>
          <cell r="K454">
            <v>38.440330373743905</v>
          </cell>
          <cell r="L454">
            <v>1655.2597386036928</v>
          </cell>
          <cell r="N454">
            <v>352</v>
          </cell>
        </row>
        <row r="455">
          <cell r="C455">
            <v>45047</v>
          </cell>
          <cell r="D455">
            <v>603.66036467713059</v>
          </cell>
          <cell r="E455">
            <v>75.7</v>
          </cell>
          <cell r="F455">
            <v>2.0734451100000002</v>
          </cell>
          <cell r="G455">
            <v>64.076768488745984</v>
          </cell>
          <cell r="H455">
            <v>2475.6999999999998</v>
          </cell>
          <cell r="I455">
            <v>45.697089606058782</v>
          </cell>
          <cell r="J455">
            <v>1.2516566312406132</v>
          </cell>
          <cell r="K455">
            <v>38.680605433248473</v>
          </cell>
          <cell r="L455">
            <v>1494.481964831172</v>
          </cell>
          <cell r="N455">
            <v>353</v>
          </cell>
        </row>
        <row r="456">
          <cell r="C456">
            <v>45078</v>
          </cell>
          <cell r="D456">
            <v>605.1835846483234</v>
          </cell>
          <cell r="E456">
            <v>74.89</v>
          </cell>
          <cell r="F456">
            <v>2.0388325759999999</v>
          </cell>
          <cell r="G456">
            <v>62.495615317158702</v>
          </cell>
          <cell r="H456">
            <v>2375.4499999999998</v>
          </cell>
          <cell r="I456">
            <v>45.322198654312942</v>
          </cell>
          <cell r="J456">
            <v>1.2338680068414551</v>
          </cell>
          <cell r="K456">
            <v>37.82132050244077</v>
          </cell>
          <cell r="L456">
            <v>1437.5833461528598</v>
          </cell>
          <cell r="N456">
            <v>354</v>
          </cell>
        </row>
        <row r="457">
          <cell r="C457">
            <v>45108</v>
          </cell>
          <cell r="D457">
            <v>593.2641265094702</v>
          </cell>
          <cell r="E457">
            <v>80.099999999999994</v>
          </cell>
          <cell r="F457">
            <v>2.0542649160000002</v>
          </cell>
          <cell r="G457">
            <v>51.335266235036578</v>
          </cell>
          <cell r="H457">
            <v>2404.65</v>
          </cell>
          <cell r="I457">
            <v>47.520456533408556</v>
          </cell>
          <cell r="J457">
            <v>1.2187216810097903</v>
          </cell>
          <cell r="K457">
            <v>30.455371882060074</v>
          </cell>
          <cell r="L457">
            <v>1426.5925818109977</v>
          </cell>
          <cell r="N457">
            <v>355</v>
          </cell>
        </row>
        <row r="458">
          <cell r="C458">
            <v>45139</v>
          </cell>
          <cell r="D458">
            <v>601.32709833270178</v>
          </cell>
          <cell r="E458">
            <v>86.162999999999997</v>
          </cell>
          <cell r="F458">
            <v>2.1148919660000001</v>
          </cell>
          <cell r="G458">
            <v>50.588804448456528</v>
          </cell>
          <cell r="H458">
            <v>2404.65</v>
          </cell>
          <cell r="I458">
            <v>51.812146773640585</v>
          </cell>
          <cell r="J458">
            <v>1.271741849201923</v>
          </cell>
          <cell r="K458">
            <v>30.420418987110839</v>
          </cell>
          <cell r="L458">
            <v>1445.9812070057312</v>
          </cell>
          <cell r="N458">
            <v>356</v>
          </cell>
        </row>
        <row r="459">
          <cell r="C459">
            <v>45170</v>
          </cell>
          <cell r="D459">
            <v>614.00350832972708</v>
          </cell>
          <cell r="E459">
            <v>94</v>
          </cell>
          <cell r="F459">
            <v>2.1594252900000002</v>
          </cell>
          <cell r="G459">
            <v>50.515412156895188</v>
          </cell>
          <cell r="H459">
            <v>2404.65</v>
          </cell>
          <cell r="I459">
            <v>57.71632978299435</v>
          </cell>
          <cell r="J459">
            <v>1.3258947040359386</v>
          </cell>
          <cell r="K459">
            <v>31.01664028905579</v>
          </cell>
          <cell r="L459">
            <v>1476.4635363050784</v>
          </cell>
          <cell r="N459">
            <v>357</v>
          </cell>
        </row>
        <row r="460">
          <cell r="C460">
            <v>45200</v>
          </cell>
          <cell r="D460">
            <v>621.03103739036931</v>
          </cell>
          <cell r="E460">
            <v>91.061000000000007</v>
          </cell>
          <cell r="F460">
            <v>2.1062939479999998</v>
          </cell>
          <cell r="G460">
            <v>61.500859287317624</v>
          </cell>
          <cell r="H460">
            <v>2448.56</v>
          </cell>
          <cell r="I460">
            <v>56.55170729580442</v>
          </cell>
          <cell r="J460">
            <v>1.3080739155754963</v>
          </cell>
          <cell r="K460">
            <v>38.193942443601991</v>
          </cell>
          <cell r="L460">
            <v>1520.6317569125624</v>
          </cell>
          <cell r="N460">
            <v>358</v>
          </cell>
        </row>
        <row r="461">
          <cell r="C461">
            <v>45231</v>
          </cell>
          <cell r="D461">
            <v>606.99125880362328</v>
          </cell>
          <cell r="E461">
            <v>83.183000000000007</v>
          </cell>
          <cell r="F461">
            <v>1.994299252</v>
          </cell>
          <cell r="G461">
            <v>63.777824541713422</v>
          </cell>
          <cell r="H461">
            <v>2543.61</v>
          </cell>
          <cell r="I461">
            <v>50.491353881061798</v>
          </cell>
          <cell r="J461">
            <v>1.2105222134026044</v>
          </cell>
          <cell r="K461">
            <v>38.712582002331246</v>
          </cell>
          <cell r="L461">
            <v>1543.9490358054843</v>
          </cell>
          <cell r="N461">
            <v>359</v>
          </cell>
        </row>
        <row r="462">
          <cell r="C462">
            <v>45261</v>
          </cell>
          <cell r="D462">
            <v>601.6863186386588</v>
          </cell>
          <cell r="E462">
            <v>77.858000000000004</v>
          </cell>
          <cell r="F462">
            <v>1.9954015620000001</v>
          </cell>
          <cell r="G462">
            <v>65.319394433013258</v>
          </cell>
          <cell r="H462">
            <v>2502.39</v>
          </cell>
          <cell r="I462">
            <v>46.846093396568698</v>
          </cell>
          <cell r="J462">
            <v>1.2006058200456096</v>
          </cell>
          <cell r="K462">
            <v>39.301785972106252</v>
          </cell>
          <cell r="L462">
            <v>1505.6538268981933</v>
          </cell>
          <cell r="N462">
            <v>360</v>
          </cell>
        </row>
        <row r="463">
          <cell r="C463">
            <v>45292</v>
          </cell>
          <cell r="D463">
            <v>601.52107623722429</v>
          </cell>
          <cell r="E463">
            <v>80.227000000000004</v>
          </cell>
          <cell r="F463">
            <v>2.0300140959999999</v>
          </cell>
          <cell r="G463">
            <v>65.447004769921449</v>
          </cell>
          <cell r="H463">
            <v>2515.42</v>
          </cell>
          <cell r="I463">
            <v>48.2582313832838</v>
          </cell>
          <cell r="J463">
            <v>1.2210962638026559</v>
          </cell>
          <cell r="K463">
            <v>39.367752745705907</v>
          </cell>
          <cell r="L463">
            <v>1513.0781455886388</v>
          </cell>
          <cell r="N463">
            <v>361</v>
          </cell>
        </row>
        <row r="464">
          <cell r="C464">
            <v>45323</v>
          </cell>
          <cell r="D464">
            <v>607.67460870830405</v>
          </cell>
          <cell r="E464">
            <v>83.763999999999996</v>
          </cell>
          <cell r="F464">
            <v>2.187864888</v>
          </cell>
          <cell r="G464">
            <v>65.11947628845779</v>
          </cell>
          <cell r="H464">
            <v>2359.0100000000002</v>
          </cell>
          <cell r="I464">
            <v>50.901255923842378</v>
          </cell>
          <cell r="J464">
            <v>1.3295099397220373</v>
          </cell>
          <cell r="K464">
            <v>39.571452272878268</v>
          </cell>
          <cell r="L464">
            <v>1433.5104786889765</v>
          </cell>
          <cell r="N464">
            <v>362</v>
          </cell>
        </row>
        <row r="465">
          <cell r="C465">
            <v>45352</v>
          </cell>
          <cell r="D465">
            <v>603.29047327935814</v>
          </cell>
          <cell r="E465">
            <v>85.447000000000003</v>
          </cell>
          <cell r="F465">
            <v>2.1988879880000001</v>
          </cell>
          <cell r="G465">
            <v>69.394852752057616</v>
          </cell>
          <cell r="H465">
            <v>2461.04</v>
          </cell>
          <cell r="I465">
            <v>51.549361070301316</v>
          </cell>
          <cell r="J465">
            <v>1.3265681749688156</v>
          </cell>
          <cell r="K465">
            <v>41.865253559940214</v>
          </cell>
          <cell r="L465">
            <v>1484.7219863594316</v>
          </cell>
          <cell r="N465">
            <v>363</v>
          </cell>
        </row>
        <row r="466">
          <cell r="C466">
            <v>45383</v>
          </cell>
          <cell r="D466">
            <v>611.48947797402127</v>
          </cell>
          <cell r="E466">
            <v>90.054000000000002</v>
          </cell>
          <cell r="F466">
            <v>1.9907718599999999</v>
          </cell>
          <cell r="G466">
            <v>75.112142979619847</v>
          </cell>
          <cell r="H466">
            <v>2732.74</v>
          </cell>
          <cell r="I466">
            <v>55.06707344947251</v>
          </cell>
          <cell r="J466">
            <v>1.2173360454367714</v>
          </cell>
          <cell r="K466">
            <v>45.930285100117786</v>
          </cell>
          <cell r="L466">
            <v>1671.0417560387268</v>
          </cell>
          <cell r="N466">
            <v>364</v>
          </cell>
        </row>
        <row r="467">
          <cell r="C467">
            <v>45413</v>
          </cell>
          <cell r="D467">
            <v>606.69389980255619</v>
          </cell>
          <cell r="E467">
            <v>81.995000000000005</v>
          </cell>
          <cell r="F467">
            <v>1.9069963000000001</v>
          </cell>
          <cell r="G467">
            <v>75.570742700372335</v>
          </cell>
          <cell r="H467">
            <v>2959.13</v>
          </cell>
          <cell r="I467">
            <v>49.745866314310597</v>
          </cell>
          <cell r="J467">
            <v>1.1569630221560454</v>
          </cell>
          <cell r="K467">
            <v>45.848308599864446</v>
          </cell>
          <cell r="L467">
            <v>1795.2861197227382</v>
          </cell>
          <cell r="N467">
            <v>365</v>
          </cell>
        </row>
        <row r="468">
          <cell r="C468">
            <v>45444</v>
          </cell>
          <cell r="D468">
            <v>609.70671069424441</v>
          </cell>
          <cell r="E468">
            <v>82.555000000000007</v>
          </cell>
          <cell r="F468">
            <v>1.833802916</v>
          </cell>
          <cell r="G468">
            <v>74.78510125622698</v>
          </cell>
          <cell r="H468">
            <v>2809.19</v>
          </cell>
          <cell r="I468">
            <v>50.33433750136335</v>
          </cell>
          <cell r="J468">
            <v>1.1180819439758738</v>
          </cell>
          <cell r="K468">
            <v>45.596978095870156</v>
          </cell>
          <cell r="L468">
            <v>1712.7819946151646</v>
          </cell>
          <cell r="N468">
            <v>366</v>
          </cell>
        </row>
        <row r="469">
          <cell r="C469">
            <v>45474</v>
          </cell>
          <cell r="D469">
            <v>604.91292488908994</v>
          </cell>
          <cell r="E469">
            <v>85.296000000000006</v>
          </cell>
          <cell r="F469">
            <v>1.792796984</v>
          </cell>
          <cell r="G469">
            <v>76.864672165524965</v>
          </cell>
          <cell r="H469">
            <v>2777.27</v>
          </cell>
          <cell r="I469">
            <v>51.596652841339818</v>
          </cell>
          <cell r="J469">
            <v>1.0844860673237791</v>
          </cell>
          <cell r="K469">
            <v>46.49643366028873</v>
          </cell>
          <cell r="L469">
            <v>1680.0065189067227</v>
          </cell>
          <cell r="N469">
            <v>367</v>
          </cell>
        </row>
        <row r="470">
          <cell r="C470">
            <v>45505</v>
          </cell>
          <cell r="D470">
            <v>595.71919407984967</v>
          </cell>
          <cell r="E470">
            <v>80.863</v>
          </cell>
          <cell r="F470">
            <v>1.7612709179999999</v>
          </cell>
          <cell r="G470">
            <v>79.364568978716903</v>
          </cell>
          <cell r="H470">
            <v>2714.08</v>
          </cell>
          <cell r="I470">
            <v>48.171641190878887</v>
          </cell>
          <cell r="J470">
            <v>1.0492228918272368</v>
          </cell>
          <cell r="K470">
            <v>47.278997070495869</v>
          </cell>
          <cell r="L470">
            <v>1616.8295502682383</v>
          </cell>
          <cell r="N470">
            <v>368</v>
          </cell>
        </row>
        <row r="471">
          <cell r="C471">
            <v>45536</v>
          </cell>
          <cell r="D471">
            <v>590.64721120577258</v>
          </cell>
          <cell r="E471">
            <v>74.293000000000006</v>
          </cell>
          <cell r="F471">
            <v>1.818370576</v>
          </cell>
          <cell r="G471">
            <v>82.576328280508349</v>
          </cell>
          <cell r="H471">
            <v>2837.02</v>
          </cell>
          <cell r="I471">
            <v>43.880953262110467</v>
          </cell>
          <cell r="J471">
            <v>1.0740155096530344</v>
          </cell>
          <cell r="K471">
            <v>48.773478010494628</v>
          </cell>
          <cell r="L471">
            <v>1675.677951135001</v>
          </cell>
          <cell r="N471">
            <v>369</v>
          </cell>
        </row>
        <row r="472">
          <cell r="C472">
            <v>45566</v>
          </cell>
          <cell r="D472">
            <v>601.59809149544958</v>
          </cell>
          <cell r="E472">
            <v>75.662000000000006</v>
          </cell>
          <cell r="F472">
            <v>1.843723706</v>
          </cell>
          <cell r="G472">
            <v>86.4967845659164</v>
          </cell>
          <cell r="H472">
            <v>3105.77</v>
          </cell>
          <cell r="I472">
            <v>45.51811479872871</v>
          </cell>
          <cell r="J472">
            <v>1.1091806627745175</v>
          </cell>
          <cell r="K472">
            <v>52.036300515348366</v>
          </cell>
          <cell r="L472">
            <v>1868.4253046238225</v>
          </cell>
          <cell r="N472">
            <v>370</v>
          </cell>
        </row>
        <row r="473">
          <cell r="C473">
            <v>45597</v>
          </cell>
          <cell r="D473">
            <v>617.17451735667112</v>
          </cell>
          <cell r="E473">
            <v>74.394999999999996</v>
          </cell>
          <cell r="F473">
            <v>1.797206224</v>
          </cell>
          <cell r="G473">
            <v>85.404685346807554</v>
          </cell>
          <cell r="H473">
            <v>3004.2</v>
          </cell>
          <cell r="I473">
            <v>45.914698218749542</v>
          </cell>
          <cell r="J473">
            <v>1.1091898838876055</v>
          </cell>
          <cell r="K473">
            <v>52.709595458914315</v>
          </cell>
          <cell r="L473">
            <v>1854.1156850429113</v>
          </cell>
          <cell r="N473">
            <v>371</v>
          </cell>
        </row>
        <row r="474">
          <cell r="C474">
            <v>45627</v>
          </cell>
          <cell r="D474">
            <v>626.00795967753379</v>
          </cell>
          <cell r="E474">
            <v>73.832999999999998</v>
          </cell>
          <cell r="F474">
            <v>1.762373228</v>
          </cell>
          <cell r="G474">
            <v>85.010530546623798</v>
          </cell>
          <cell r="H474">
            <v>3034.16</v>
          </cell>
          <cell r="I474">
            <v>46.220045686871352</v>
          </cell>
          <cell r="J474">
            <v>1.1032596686505889</v>
          </cell>
          <cell r="K474">
            <v>53.217268778596626</v>
          </cell>
          <cell r="L474">
            <v>1899.4083109351857</v>
          </cell>
          <cell r="N474">
            <v>372</v>
          </cell>
        </row>
        <row r="475">
          <cell r="C475">
            <v>45658</v>
          </cell>
          <cell r="D475">
            <v>633.58328268337084</v>
          </cell>
          <cell r="E475">
            <v>79.206000000000003</v>
          </cell>
          <cell r="F475">
            <v>1.723571916</v>
          </cell>
          <cell r="G475">
            <v>87.060581701256936</v>
          </cell>
          <cell r="H475">
            <v>2818.96</v>
          </cell>
          <cell r="I475">
            <v>50.183597488219071</v>
          </cell>
          <cell r="J475">
            <v>1.0920263524801472</v>
          </cell>
          <cell r="K475">
            <v>55.160129146606174</v>
          </cell>
          <cell r="L475">
            <v>1786.0459305531149</v>
          </cell>
          <cell r="N475">
            <v>373</v>
          </cell>
        </row>
        <row r="476">
          <cell r="C476">
            <v>45689</v>
          </cell>
          <cell r="D476">
            <v>629.99431867459248</v>
          </cell>
          <cell r="E476">
            <v>75.156999999999996</v>
          </cell>
          <cell r="F476">
            <v>1.721146834</v>
          </cell>
          <cell r="G476">
            <v>93.140675241157552</v>
          </cell>
          <cell r="H476">
            <v>2800.14</v>
          </cell>
          <cell r="I476">
            <v>47.348483008626346</v>
          </cell>
          <cell r="J476">
            <v>1.0843127270247619</v>
          </cell>
          <cell r="K476">
            <v>58.678096239444535</v>
          </cell>
          <cell r="L476">
            <v>1764.0722914934734</v>
          </cell>
          <cell r="N476">
            <v>374</v>
          </cell>
        </row>
        <row r="477">
          <cell r="C477">
            <v>45717</v>
          </cell>
          <cell r="D477">
            <v>607.04875486215815</v>
          </cell>
          <cell r="E477">
            <v>72.573999999999998</v>
          </cell>
          <cell r="F477">
            <v>1.712548816</v>
          </cell>
          <cell r="G477">
            <v>95.875746440055096</v>
          </cell>
          <cell r="H477">
            <v>2889.29</v>
          </cell>
          <cell r="I477">
            <v>44.055956335366268</v>
          </cell>
          <cell r="J477">
            <v>1.0396006263934632</v>
          </cell>
          <cell r="K477">
            <v>58.201252497915441</v>
          </cell>
          <cell r="L477">
            <v>1753.9398969356848</v>
          </cell>
          <cell r="N477">
            <v>375</v>
          </cell>
        </row>
        <row r="478">
          <cell r="C478">
            <v>45748</v>
          </cell>
          <cell r="D478">
            <v>585.15720440071448</v>
          </cell>
          <cell r="E478">
            <v>67.745000000000005</v>
          </cell>
          <cell r="F478">
            <v>1.727540232</v>
          </cell>
          <cell r="G478">
            <v>103.28376205787781</v>
          </cell>
          <cell r="H478">
            <v>2621.55</v>
          </cell>
          <cell r="I478">
            <v>39.641474812126404</v>
          </cell>
          <cell r="J478">
            <v>1.0108826126468817</v>
          </cell>
          <cell r="K478">
            <v>60.437237465776363</v>
          </cell>
          <cell r="L478">
            <v>1534.0188691966932</v>
          </cell>
          <cell r="N478">
            <v>376</v>
          </cell>
        </row>
        <row r="479">
          <cell r="C479">
            <v>45778</v>
          </cell>
          <cell r="D479">
            <v>581.64961855232946</v>
          </cell>
          <cell r="E479">
            <v>64.206000000000003</v>
          </cell>
          <cell r="F479">
            <v>1.719824062</v>
          </cell>
          <cell r="G479">
            <v>105.48247588424437</v>
          </cell>
          <cell r="H479">
            <v>2644.37</v>
          </cell>
          <cell r="I479">
            <v>37.345395408770869</v>
          </cell>
          <cell r="J479">
            <v>1.0003350096394179</v>
          </cell>
          <cell r="K479">
            <v>61.35384186202603</v>
          </cell>
          <cell r="L479">
            <v>1538.0968018112235</v>
          </cell>
          <cell r="N479">
            <v>377</v>
          </cell>
        </row>
        <row r="480">
          <cell r="C480">
            <v>45809</v>
          </cell>
          <cell r="D480">
            <v>569.64203193132914</v>
          </cell>
          <cell r="E480">
            <v>71.45</v>
          </cell>
          <cell r="F480">
            <v>1.7257765359999999</v>
          </cell>
          <cell r="G480">
            <v>107.77162762210993</v>
          </cell>
          <cell r="H480">
            <v>2654.65</v>
          </cell>
          <cell r="I480">
            <v>40.700923181493465</v>
          </cell>
          <cell r="J480">
            <v>0.98307485262645056</v>
          </cell>
          <cell r="K480">
            <v>61.391248943205262</v>
          </cell>
          <cell r="L480">
            <v>1512.2002200665029</v>
          </cell>
          <cell r="N480">
            <v>378</v>
          </cell>
        </row>
        <row r="481">
          <cell r="C481">
            <v>45839</v>
          </cell>
          <cell r="D481">
            <v>561.7760162867603</v>
          </cell>
          <cell r="E481">
            <v>70.950999999999993</v>
          </cell>
          <cell r="F481">
            <v>1.737461022</v>
          </cell>
          <cell r="G481">
            <v>107.47280861177128</v>
          </cell>
          <cell r="H481">
            <v>2762.56</v>
          </cell>
          <cell r="I481">
            <v>39.858570131561926</v>
          </cell>
          <cell r="J481">
            <v>0.9760639313926831</v>
          </cell>
          <cell r="K481">
            <v>60.375646281070296</v>
          </cell>
          <cell r="L481">
            <v>1551.9399515531525</v>
          </cell>
          <cell r="N481">
            <v>379</v>
          </cell>
        </row>
        <row r="482">
          <cell r="C482">
            <v>45870</v>
          </cell>
          <cell r="D482">
            <v>563.97080895365775</v>
          </cell>
          <cell r="E482">
            <v>68.203000000000003</v>
          </cell>
          <cell r="F482">
            <v>1.7328313200000001</v>
          </cell>
          <cell r="G482">
            <v>107.97998392282956</v>
          </cell>
          <cell r="H482">
            <v>2789.15</v>
          </cell>
          <cell r="I482">
            <v>38.464501083066324</v>
          </cell>
          <cell r="J482">
            <v>0.97726628132063453</v>
          </cell>
          <cell r="K482">
            <v>60.897558883761143</v>
          </cell>
          <cell r="L482">
            <v>1572.9991817930945</v>
          </cell>
          <cell r="N482">
            <v>380</v>
          </cell>
        </row>
        <row r="483">
          <cell r="C483">
            <v>45901</v>
          </cell>
          <cell r="D483">
            <v>559.11827652320346</v>
          </cell>
          <cell r="E483">
            <v>67.950999999999993</v>
          </cell>
          <cell r="F483">
            <v>1.7182808279999999</v>
          </cell>
          <cell r="G483">
            <v>117.62335574393454</v>
          </cell>
          <cell r="H483">
            <v>2932.96</v>
          </cell>
          <cell r="I483">
            <v>37.992646008028196</v>
          </cell>
          <cell r="J483">
            <v>0.96072221513422296</v>
          </cell>
          <cell r="K483">
            <v>65.765367942424334</v>
          </cell>
          <cell r="L483">
            <v>1639.8715403114948</v>
          </cell>
          <cell r="N483">
            <v>381</v>
          </cell>
        </row>
        <row r="484">
          <cell r="C484">
            <v>45931</v>
          </cell>
          <cell r="D484">
            <v>564.01352702203371</v>
          </cell>
          <cell r="E484">
            <v>64.650999999999996</v>
          </cell>
          <cell r="F484">
            <v>1.675070276</v>
          </cell>
          <cell r="G484">
            <v>130.49126240738147</v>
          </cell>
          <cell r="H484">
            <v>3152</v>
          </cell>
          <cell r="I484">
            <v>36.464038535501501</v>
          </cell>
          <cell r="J484">
            <v>0.94476229437653148</v>
          </cell>
          <cell r="K484">
            <v>73.598837155944949</v>
          </cell>
          <cell r="L484">
            <v>1777.7706371734503</v>
          </cell>
          <cell r="N484">
            <v>382</v>
          </cell>
        </row>
        <row r="485">
          <cell r="C485">
            <v>45962</v>
          </cell>
          <cell r="D485">
            <v>567.43374832311849</v>
          </cell>
          <cell r="E485">
            <v>63.609000000000002</v>
          </cell>
          <cell r="F485">
            <v>1.656992392</v>
          </cell>
          <cell r="G485">
            <v>131.33826366559484</v>
          </cell>
          <cell r="H485">
            <v>3176.84</v>
          </cell>
          <cell r="I485">
            <v>36.093893297085245</v>
          </cell>
          <cell r="J485">
            <v>0.94023340393545018</v>
          </cell>
          <cell r="K485">
            <v>74.525763250018514</v>
          </cell>
          <cell r="L485">
            <v>1802.6462290228158</v>
          </cell>
          <cell r="N485">
            <v>383</v>
          </cell>
        </row>
        <row r="486">
          <cell r="C486">
            <v>45992</v>
          </cell>
          <cell r="D486">
            <v>560.24183898932961</v>
          </cell>
          <cell r="E486">
            <v>62.72</v>
          </cell>
          <cell r="F486">
            <v>1.6325211100000001</v>
          </cell>
          <cell r="G486">
            <v>138.26270096463023</v>
          </cell>
          <cell r="H486">
            <v>3167.87</v>
          </cell>
          <cell r="I486">
            <v>35.138368141410758</v>
          </cell>
          <cell r="J486">
            <v>0.91460662885530164</v>
          </cell>
          <cell r="K486">
            <v>77.460549852056189</v>
          </cell>
          <cell r="L486">
            <v>1774.7733144791275</v>
          </cell>
          <cell r="N486">
            <v>384</v>
          </cell>
        </row>
        <row r="487">
          <cell r="C487">
            <v>46023</v>
          </cell>
          <cell r="N487" t="str">
            <v/>
          </cell>
        </row>
        <row r="488">
          <cell r="C488">
            <v>46054</v>
          </cell>
          <cell r="D488"/>
          <cell r="E488"/>
          <cell r="F488"/>
          <cell r="G488"/>
          <cell r="H488"/>
          <cell r="I488"/>
          <cell r="J488"/>
          <cell r="K488"/>
          <cell r="L488"/>
          <cell r="N488" t="str">
            <v/>
          </cell>
        </row>
        <row r="489">
          <cell r="C489">
            <v>46082</v>
          </cell>
          <cell r="D489"/>
          <cell r="E489"/>
          <cell r="F489"/>
          <cell r="G489"/>
          <cell r="H489"/>
          <cell r="I489"/>
          <cell r="J489"/>
          <cell r="K489"/>
          <cell r="L489"/>
          <cell r="N489" t="str">
            <v/>
          </cell>
        </row>
        <row r="490">
          <cell r="C490">
            <v>46113</v>
          </cell>
          <cell r="D490"/>
          <cell r="E490"/>
          <cell r="F490"/>
          <cell r="G490"/>
          <cell r="H490"/>
          <cell r="I490"/>
          <cell r="J490"/>
          <cell r="K490"/>
          <cell r="L490"/>
          <cell r="N490" t="str">
            <v/>
          </cell>
        </row>
        <row r="491">
          <cell r="C491">
            <v>46143</v>
          </cell>
          <cell r="D491"/>
          <cell r="E491"/>
          <cell r="F491"/>
          <cell r="G491"/>
          <cell r="H491"/>
          <cell r="I491"/>
          <cell r="J491"/>
          <cell r="K491"/>
          <cell r="L491"/>
          <cell r="N491" t="str">
            <v/>
          </cell>
        </row>
        <row r="492">
          <cell r="C492">
            <v>46174</v>
          </cell>
          <cell r="D492"/>
          <cell r="E492"/>
          <cell r="F492"/>
          <cell r="G492"/>
          <cell r="H492"/>
          <cell r="I492"/>
          <cell r="J492"/>
          <cell r="K492"/>
          <cell r="L492"/>
          <cell r="N492" t="str">
            <v/>
          </cell>
        </row>
        <row r="493">
          <cell r="C493">
            <v>46204</v>
          </cell>
          <cell r="D493"/>
          <cell r="E493"/>
          <cell r="F493"/>
          <cell r="G493"/>
          <cell r="H493"/>
          <cell r="I493"/>
          <cell r="J493"/>
          <cell r="K493"/>
          <cell r="L493"/>
          <cell r="N493" t="str">
            <v/>
          </cell>
        </row>
        <row r="494">
          <cell r="C494">
            <v>46235</v>
          </cell>
          <cell r="D494"/>
          <cell r="E494"/>
          <cell r="F494"/>
          <cell r="G494"/>
          <cell r="H494"/>
          <cell r="I494"/>
          <cell r="J494"/>
          <cell r="K494"/>
          <cell r="L494"/>
          <cell r="N494" t="str">
            <v/>
          </cell>
        </row>
        <row r="495">
          <cell r="C495">
            <v>46266</v>
          </cell>
          <cell r="D495"/>
          <cell r="E495"/>
          <cell r="F495"/>
          <cell r="G495"/>
          <cell r="H495"/>
          <cell r="I495"/>
          <cell r="J495"/>
          <cell r="K495"/>
          <cell r="L495"/>
          <cell r="N495" t="str">
            <v/>
          </cell>
        </row>
        <row r="496">
          <cell r="C496">
            <v>46296</v>
          </cell>
          <cell r="D496"/>
          <cell r="E496"/>
          <cell r="F496"/>
          <cell r="G496"/>
          <cell r="H496"/>
          <cell r="I496"/>
          <cell r="J496"/>
          <cell r="K496"/>
          <cell r="L496"/>
          <cell r="N496" t="str">
            <v/>
          </cell>
        </row>
        <row r="497">
          <cell r="C497">
            <v>46327</v>
          </cell>
          <cell r="N497" t="str">
            <v/>
          </cell>
        </row>
        <row r="498">
          <cell r="C498">
            <v>46357</v>
          </cell>
          <cell r="N498" t="str">
            <v/>
          </cell>
        </row>
        <row r="499">
          <cell r="C499">
            <v>46388</v>
          </cell>
          <cell r="N499" t="str">
            <v/>
          </cell>
        </row>
        <row r="500">
          <cell r="C500">
            <v>46419</v>
          </cell>
          <cell r="N500" t="str">
            <v/>
          </cell>
        </row>
        <row r="501">
          <cell r="C501">
            <v>46447</v>
          </cell>
          <cell r="N501" t="str">
            <v/>
          </cell>
        </row>
        <row r="502">
          <cell r="C502">
            <v>46478</v>
          </cell>
          <cell r="N502" t="str">
            <v/>
          </cell>
        </row>
        <row r="503">
          <cell r="C503">
            <v>46508</v>
          </cell>
          <cell r="N503" t="str">
            <v/>
          </cell>
        </row>
        <row r="504">
          <cell r="C504">
            <v>46539</v>
          </cell>
          <cell r="N504" t="str">
            <v/>
          </cell>
        </row>
        <row r="505">
          <cell r="C505">
            <v>46569</v>
          </cell>
          <cell r="N505" t="str">
            <v/>
          </cell>
        </row>
        <row r="506">
          <cell r="C506">
            <v>46600</v>
          </cell>
          <cell r="N506" t="str">
            <v/>
          </cell>
        </row>
        <row r="507">
          <cell r="C507">
            <v>46631</v>
          </cell>
          <cell r="N507" t="str">
            <v/>
          </cell>
        </row>
        <row r="508">
          <cell r="C508">
            <v>46661</v>
          </cell>
          <cell r="N508" t="str">
            <v/>
          </cell>
        </row>
        <row r="509">
          <cell r="C509">
            <v>46692</v>
          </cell>
          <cell r="N509" t="str">
            <v/>
          </cell>
        </row>
        <row r="510">
          <cell r="C510">
            <v>46722</v>
          </cell>
          <cell r="N510" t="str">
            <v/>
          </cell>
        </row>
        <row r="511">
          <cell r="C511">
            <v>46753</v>
          </cell>
          <cell r="N511" t="str">
            <v/>
          </cell>
        </row>
        <row r="512">
          <cell r="C512">
            <v>46784</v>
          </cell>
          <cell r="N512" t="str">
            <v/>
          </cell>
        </row>
        <row r="513">
          <cell r="C513">
            <v>46813</v>
          </cell>
          <cell r="N513" t="str">
            <v/>
          </cell>
        </row>
        <row r="514">
          <cell r="C514">
            <v>46844</v>
          </cell>
          <cell r="N514" t="str">
            <v/>
          </cell>
        </row>
        <row r="515">
          <cell r="C515">
            <v>46874</v>
          </cell>
          <cell r="N515" t="str">
            <v/>
          </cell>
        </row>
        <row r="516">
          <cell r="C516">
            <v>46905</v>
          </cell>
          <cell r="N516" t="str">
            <v/>
          </cell>
        </row>
        <row r="517">
          <cell r="C517">
            <v>46935</v>
          </cell>
          <cell r="N517" t="str">
            <v/>
          </cell>
        </row>
        <row r="518">
          <cell r="C518">
            <v>46966</v>
          </cell>
          <cell r="N518" t="str">
            <v/>
          </cell>
        </row>
        <row r="519">
          <cell r="C519">
            <v>46997</v>
          </cell>
          <cell r="N519" t="str">
            <v/>
          </cell>
        </row>
        <row r="520">
          <cell r="C520">
            <v>47027</v>
          </cell>
          <cell r="N520" t="str">
            <v/>
          </cell>
        </row>
        <row r="521">
          <cell r="C521">
            <v>47058</v>
          </cell>
          <cell r="N521" t="str">
            <v/>
          </cell>
        </row>
        <row r="522">
          <cell r="C522">
            <v>47088</v>
          </cell>
          <cell r="N522" t="str">
            <v/>
          </cell>
        </row>
        <row r="523">
          <cell r="C523">
            <v>47119</v>
          </cell>
          <cell r="N523" t="str">
            <v/>
          </cell>
        </row>
        <row r="524">
          <cell r="C524">
            <v>47150</v>
          </cell>
          <cell r="N524" t="str">
            <v/>
          </cell>
        </row>
        <row r="525">
          <cell r="C525">
            <v>47178</v>
          </cell>
          <cell r="N525" t="str">
            <v/>
          </cell>
        </row>
        <row r="526">
          <cell r="C526">
            <v>47209</v>
          </cell>
          <cell r="N526" t="str">
            <v/>
          </cell>
        </row>
        <row r="527">
          <cell r="C527">
            <v>47239</v>
          </cell>
          <cell r="N527" t="str">
            <v/>
          </cell>
        </row>
        <row r="528">
          <cell r="C528">
            <v>47270</v>
          </cell>
          <cell r="N528" t="str">
            <v/>
          </cell>
        </row>
        <row r="529">
          <cell r="C529">
            <v>47300</v>
          </cell>
          <cell r="N529" t="str">
            <v/>
          </cell>
        </row>
        <row r="530">
          <cell r="C530">
            <v>47331</v>
          </cell>
          <cell r="N530" t="str">
            <v/>
          </cell>
        </row>
        <row r="531">
          <cell r="C531">
            <v>47362</v>
          </cell>
          <cell r="N531" t="str">
            <v/>
          </cell>
        </row>
        <row r="532">
          <cell r="C532">
            <v>47392</v>
          </cell>
          <cell r="N532" t="str">
            <v/>
          </cell>
        </row>
        <row r="533">
          <cell r="C533">
            <v>47423</v>
          </cell>
          <cell r="N533" t="str">
            <v/>
          </cell>
        </row>
        <row r="534">
          <cell r="C534">
            <v>47453</v>
          </cell>
          <cell r="N534" t="str">
            <v/>
          </cell>
        </row>
        <row r="535">
          <cell r="C535">
            <v>47484</v>
          </cell>
          <cell r="N535" t="str">
            <v/>
          </cell>
        </row>
        <row r="536">
          <cell r="C536">
            <v>47515</v>
          </cell>
          <cell r="N536" t="str">
            <v/>
          </cell>
        </row>
        <row r="537">
          <cell r="C537">
            <v>47543</v>
          </cell>
          <cell r="N537" t="str">
            <v/>
          </cell>
        </row>
        <row r="538">
          <cell r="C538">
            <v>47574</v>
          </cell>
          <cell r="N538" t="str">
            <v/>
          </cell>
        </row>
        <row r="539">
          <cell r="C539">
            <v>47604</v>
          </cell>
          <cell r="N539" t="str">
            <v/>
          </cell>
        </row>
        <row r="540">
          <cell r="C540">
            <v>47635</v>
          </cell>
          <cell r="N540" t="str">
            <v/>
          </cell>
        </row>
        <row r="541">
          <cell r="C541">
            <v>47665</v>
          </cell>
          <cell r="N541" t="str">
            <v/>
          </cell>
        </row>
        <row r="542">
          <cell r="C542">
            <v>47696</v>
          </cell>
          <cell r="N542" t="str">
            <v/>
          </cell>
        </row>
        <row r="543">
          <cell r="C543">
            <v>47727</v>
          </cell>
          <cell r="N543" t="str">
            <v/>
          </cell>
        </row>
        <row r="544">
          <cell r="C544">
            <v>47757</v>
          </cell>
          <cell r="N544" t="str">
            <v/>
          </cell>
        </row>
        <row r="545">
          <cell r="C545">
            <v>47788</v>
          </cell>
          <cell r="N545" t="str">
            <v/>
          </cell>
        </row>
        <row r="546">
          <cell r="C546">
            <v>47818</v>
          </cell>
          <cell r="N546" t="str">
            <v/>
          </cell>
        </row>
        <row r="547">
          <cell r="C547">
            <v>47849</v>
          </cell>
          <cell r="N547" t="str">
            <v/>
          </cell>
        </row>
        <row r="548">
          <cell r="C548">
            <v>47880</v>
          </cell>
          <cell r="N548" t="str">
            <v/>
          </cell>
        </row>
        <row r="549">
          <cell r="C549">
            <v>47908</v>
          </cell>
          <cell r="N549" t="str">
            <v/>
          </cell>
        </row>
        <row r="550">
          <cell r="C550">
            <v>47939</v>
          </cell>
          <cell r="N550" t="str">
            <v/>
          </cell>
        </row>
        <row r="551">
          <cell r="C551">
            <v>47969</v>
          </cell>
          <cell r="N551" t="str">
            <v/>
          </cell>
        </row>
        <row r="552">
          <cell r="C552">
            <v>48000</v>
          </cell>
          <cell r="N552" t="str">
            <v/>
          </cell>
        </row>
        <row r="553">
          <cell r="C553">
            <v>48030</v>
          </cell>
          <cell r="N553" t="str">
            <v/>
          </cell>
        </row>
        <row r="554">
          <cell r="C554">
            <v>48061</v>
          </cell>
          <cell r="N554" t="str">
            <v/>
          </cell>
        </row>
        <row r="555">
          <cell r="C555">
            <v>48092</v>
          </cell>
          <cell r="N555" t="str">
            <v/>
          </cell>
        </row>
        <row r="556">
          <cell r="C556">
            <v>48122</v>
          </cell>
          <cell r="N556" t="str">
            <v/>
          </cell>
        </row>
        <row r="557">
          <cell r="C557">
            <v>48153</v>
          </cell>
          <cell r="N557" t="str">
            <v/>
          </cell>
        </row>
        <row r="558">
          <cell r="C558">
            <v>48183</v>
          </cell>
          <cell r="N558" t="str">
            <v/>
          </cell>
        </row>
        <row r="559">
          <cell r="C559">
            <v>48214</v>
          </cell>
          <cell r="N559" t="str">
            <v/>
          </cell>
        </row>
        <row r="560">
          <cell r="C560">
            <v>48245</v>
          </cell>
          <cell r="N560" t="str">
            <v/>
          </cell>
        </row>
        <row r="561">
          <cell r="C561">
            <v>48274</v>
          </cell>
          <cell r="N561" t="str">
            <v/>
          </cell>
        </row>
        <row r="562">
          <cell r="C562">
            <v>48305</v>
          </cell>
          <cell r="N562" t="str">
            <v/>
          </cell>
        </row>
        <row r="563">
          <cell r="C563">
            <v>48335</v>
          </cell>
          <cell r="N563" t="str">
            <v/>
          </cell>
        </row>
        <row r="564">
          <cell r="C564">
            <v>48366</v>
          </cell>
          <cell r="N564" t="str">
            <v/>
          </cell>
        </row>
        <row r="565">
          <cell r="C565">
            <v>48396</v>
          </cell>
          <cell r="N565" t="str">
            <v/>
          </cell>
        </row>
        <row r="566">
          <cell r="C566">
            <v>48427</v>
          </cell>
          <cell r="N566" t="str">
            <v/>
          </cell>
        </row>
        <row r="567">
          <cell r="C567">
            <v>48458</v>
          </cell>
          <cell r="N567" t="str">
            <v/>
          </cell>
        </row>
        <row r="568">
          <cell r="C568">
            <v>48488</v>
          </cell>
          <cell r="N568" t="str">
            <v/>
          </cell>
        </row>
        <row r="569">
          <cell r="C569">
            <v>48519</v>
          </cell>
          <cell r="N569" t="str">
            <v/>
          </cell>
        </row>
        <row r="570">
          <cell r="C570">
            <v>48549</v>
          </cell>
          <cell r="N570" t="str">
            <v/>
          </cell>
        </row>
        <row r="571">
          <cell r="C571">
            <v>48580</v>
          </cell>
          <cell r="N571" t="str">
            <v/>
          </cell>
        </row>
        <row r="572">
          <cell r="C572">
            <v>48611</v>
          </cell>
          <cell r="N572" t="str">
            <v/>
          </cell>
        </row>
        <row r="573">
          <cell r="C573">
            <v>48639</v>
          </cell>
          <cell r="N573" t="str">
            <v/>
          </cell>
        </row>
        <row r="574">
          <cell r="C574">
            <v>48670</v>
          </cell>
          <cell r="N574" t="str">
            <v/>
          </cell>
        </row>
        <row r="575">
          <cell r="C575">
            <v>48700</v>
          </cell>
          <cell r="N575" t="str">
            <v/>
          </cell>
        </row>
        <row r="576">
          <cell r="C576">
            <v>48731</v>
          </cell>
          <cell r="N576" t="str">
            <v/>
          </cell>
        </row>
        <row r="577">
          <cell r="C577">
            <v>48761</v>
          </cell>
          <cell r="N577" t="str">
            <v/>
          </cell>
        </row>
        <row r="578">
          <cell r="C578">
            <v>48792</v>
          </cell>
          <cell r="N578" t="str">
            <v/>
          </cell>
        </row>
        <row r="579">
          <cell r="C579">
            <v>48823</v>
          </cell>
          <cell r="N579" t="str">
            <v/>
          </cell>
        </row>
        <row r="580">
          <cell r="C580">
            <v>48853</v>
          </cell>
          <cell r="N580" t="str">
            <v/>
          </cell>
        </row>
        <row r="581">
          <cell r="C581">
            <v>48884</v>
          </cell>
          <cell r="N581" t="str">
            <v/>
          </cell>
        </row>
        <row r="582">
          <cell r="C582">
            <v>48914</v>
          </cell>
          <cell r="N582" t="str">
            <v/>
          </cell>
        </row>
        <row r="583">
          <cell r="C583">
            <v>48945</v>
          </cell>
          <cell r="N583" t="str">
            <v/>
          </cell>
        </row>
        <row r="584">
          <cell r="C584">
            <v>48976</v>
          </cell>
          <cell r="N584" t="str">
            <v/>
          </cell>
        </row>
        <row r="585">
          <cell r="C585">
            <v>49004</v>
          </cell>
          <cell r="N585" t="str">
            <v/>
          </cell>
        </row>
        <row r="586">
          <cell r="C586">
            <v>49035</v>
          </cell>
          <cell r="N586" t="str">
            <v/>
          </cell>
        </row>
        <row r="587">
          <cell r="C587">
            <v>49065</v>
          </cell>
          <cell r="N587" t="str">
            <v/>
          </cell>
        </row>
        <row r="588">
          <cell r="C588">
            <v>49096</v>
          </cell>
          <cell r="N588" t="str">
            <v/>
          </cell>
        </row>
        <row r="589">
          <cell r="C589">
            <v>49126</v>
          </cell>
          <cell r="N589" t="str">
            <v/>
          </cell>
        </row>
        <row r="590">
          <cell r="C590">
            <v>49157</v>
          </cell>
          <cell r="N590" t="str">
            <v/>
          </cell>
        </row>
        <row r="591">
          <cell r="C591">
            <v>49188</v>
          </cell>
          <cell r="N591" t="str">
            <v/>
          </cell>
        </row>
        <row r="592">
          <cell r="C592">
            <v>49218</v>
          </cell>
          <cell r="N592" t="str">
            <v/>
          </cell>
        </row>
        <row r="593">
          <cell r="C593">
            <v>49249</v>
          </cell>
          <cell r="N593" t="str">
            <v/>
          </cell>
        </row>
        <row r="594">
          <cell r="C594">
            <v>49279</v>
          </cell>
          <cell r="N594" t="str">
            <v/>
          </cell>
        </row>
        <row r="595">
          <cell r="C595">
            <v>49310</v>
          </cell>
          <cell r="N595" t="str">
            <v/>
          </cell>
        </row>
        <row r="596">
          <cell r="C596">
            <v>49341</v>
          </cell>
          <cell r="N596" t="str">
            <v/>
          </cell>
        </row>
        <row r="597">
          <cell r="C597">
            <v>49369</v>
          </cell>
          <cell r="N597" t="str">
            <v/>
          </cell>
        </row>
        <row r="598">
          <cell r="C598">
            <v>49400</v>
          </cell>
          <cell r="N598" t="str">
            <v/>
          </cell>
        </row>
        <row r="599">
          <cell r="C599">
            <v>49430</v>
          </cell>
          <cell r="N599" t="str">
            <v/>
          </cell>
        </row>
        <row r="600">
          <cell r="C600">
            <v>49461</v>
          </cell>
          <cell r="N600" t="str">
            <v/>
          </cell>
        </row>
        <row r="601">
          <cell r="C601">
            <v>49491</v>
          </cell>
          <cell r="N601" t="str">
            <v/>
          </cell>
        </row>
        <row r="602">
          <cell r="C602">
            <v>49522</v>
          </cell>
          <cell r="N602" t="str">
            <v/>
          </cell>
        </row>
        <row r="603">
          <cell r="C603">
            <v>49553</v>
          </cell>
          <cell r="N603" t="str">
            <v/>
          </cell>
        </row>
        <row r="604">
          <cell r="C604">
            <v>49583</v>
          </cell>
          <cell r="N604" t="str">
            <v/>
          </cell>
        </row>
        <row r="605">
          <cell r="C605">
            <v>49614</v>
          </cell>
          <cell r="N605" t="str">
            <v/>
          </cell>
        </row>
        <row r="606">
          <cell r="C606">
            <v>49644</v>
          </cell>
          <cell r="N606" t="str">
            <v/>
          </cell>
        </row>
        <row r="607">
          <cell r="C607">
            <v>49675</v>
          </cell>
          <cell r="N607" t="str">
            <v/>
          </cell>
        </row>
        <row r="608">
          <cell r="C608">
            <v>49706</v>
          </cell>
          <cell r="N608" t="str">
            <v/>
          </cell>
        </row>
        <row r="609">
          <cell r="C609">
            <v>49735</v>
          </cell>
          <cell r="N609" t="str">
            <v/>
          </cell>
        </row>
        <row r="610">
          <cell r="C610">
            <v>49766</v>
          </cell>
          <cell r="N610" t="str">
            <v/>
          </cell>
        </row>
        <row r="611">
          <cell r="C611">
            <v>49796</v>
          </cell>
          <cell r="N611" t="str">
            <v/>
          </cell>
        </row>
        <row r="612">
          <cell r="C612">
            <v>49827</v>
          </cell>
          <cell r="N612" t="str">
            <v/>
          </cell>
        </row>
        <row r="613">
          <cell r="C613">
            <v>49857</v>
          </cell>
          <cell r="N613" t="str">
            <v/>
          </cell>
        </row>
        <row r="614">
          <cell r="C614">
            <v>49888</v>
          </cell>
          <cell r="N614" t="str">
            <v/>
          </cell>
        </row>
        <row r="615">
          <cell r="C615">
            <v>49919</v>
          </cell>
          <cell r="N615" t="str">
            <v/>
          </cell>
        </row>
        <row r="616">
          <cell r="C616">
            <v>49949</v>
          </cell>
          <cell r="N616" t="str">
            <v/>
          </cell>
        </row>
        <row r="617">
          <cell r="C617">
            <v>49980</v>
          </cell>
          <cell r="N617" t="str">
            <v/>
          </cell>
        </row>
        <row r="618">
          <cell r="C618">
            <v>50010</v>
          </cell>
          <cell r="N618" t="str">
            <v/>
          </cell>
        </row>
        <row r="619">
          <cell r="C619">
            <v>50041</v>
          </cell>
          <cell r="N619" t="str">
            <v/>
          </cell>
        </row>
        <row r="620">
          <cell r="C620">
            <v>50072</v>
          </cell>
          <cell r="N620" t="str">
            <v/>
          </cell>
        </row>
        <row r="621">
          <cell r="C621">
            <v>50100</v>
          </cell>
          <cell r="N621" t="str">
            <v/>
          </cell>
        </row>
        <row r="622">
          <cell r="C622">
            <v>50131</v>
          </cell>
          <cell r="N622" t="str">
            <v/>
          </cell>
        </row>
        <row r="623">
          <cell r="C623">
            <v>50161</v>
          </cell>
          <cell r="N623" t="str">
            <v/>
          </cell>
        </row>
        <row r="624">
          <cell r="C624">
            <v>50192</v>
          </cell>
          <cell r="N624" t="str">
            <v/>
          </cell>
        </row>
        <row r="625">
          <cell r="C625">
            <v>50222</v>
          </cell>
          <cell r="N625" t="str">
            <v/>
          </cell>
        </row>
        <row r="626">
          <cell r="C626">
            <v>50253</v>
          </cell>
          <cell r="N626" t="str">
            <v/>
          </cell>
        </row>
        <row r="627">
          <cell r="C627">
            <v>50284</v>
          </cell>
          <cell r="N627" t="str">
            <v/>
          </cell>
        </row>
        <row r="628">
          <cell r="C628">
            <v>50314</v>
          </cell>
          <cell r="N628" t="str">
            <v/>
          </cell>
        </row>
        <row r="629">
          <cell r="C629">
            <v>50345</v>
          </cell>
          <cell r="N629" t="str">
            <v/>
          </cell>
        </row>
        <row r="630">
          <cell r="C630">
            <v>50375</v>
          </cell>
          <cell r="N630" t="str">
            <v/>
          </cell>
        </row>
        <row r="631">
          <cell r="C631">
            <v>50406</v>
          </cell>
          <cell r="N631" t="str">
            <v/>
          </cell>
        </row>
        <row r="632">
          <cell r="C632">
            <v>50437</v>
          </cell>
          <cell r="N632" t="str">
            <v/>
          </cell>
        </row>
        <row r="633">
          <cell r="C633">
            <v>50465</v>
          </cell>
          <cell r="N633" t="str">
            <v/>
          </cell>
        </row>
        <row r="634">
          <cell r="C634">
            <v>50496</v>
          </cell>
          <cell r="N634" t="str">
            <v/>
          </cell>
        </row>
        <row r="635">
          <cell r="C635">
            <v>50526</v>
          </cell>
          <cell r="N635" t="str">
            <v/>
          </cell>
        </row>
        <row r="636">
          <cell r="C636">
            <v>50557</v>
          </cell>
          <cell r="N636" t="str">
            <v/>
          </cell>
        </row>
        <row r="637">
          <cell r="C637">
            <v>50587</v>
          </cell>
          <cell r="N637" t="str">
            <v/>
          </cell>
        </row>
        <row r="638">
          <cell r="C638">
            <v>50618</v>
          </cell>
          <cell r="N638" t="str">
            <v/>
          </cell>
        </row>
        <row r="639">
          <cell r="C639">
            <v>50649</v>
          </cell>
          <cell r="N639" t="str">
            <v/>
          </cell>
        </row>
        <row r="640">
          <cell r="C640">
            <v>50679</v>
          </cell>
          <cell r="N640" t="str">
            <v/>
          </cell>
        </row>
        <row r="641">
          <cell r="C641">
            <v>50710</v>
          </cell>
          <cell r="N641" t="str">
            <v/>
          </cell>
        </row>
        <row r="642">
          <cell r="C642">
            <v>50740</v>
          </cell>
          <cell r="N642" t="str">
            <v/>
          </cell>
        </row>
        <row r="643">
          <cell r="C643">
            <v>50771</v>
          </cell>
          <cell r="N643" t="str">
            <v/>
          </cell>
        </row>
        <row r="644">
          <cell r="C644">
            <v>50802</v>
          </cell>
          <cell r="N644" t="str">
            <v/>
          </cell>
        </row>
        <row r="645">
          <cell r="C645">
            <v>50830</v>
          </cell>
          <cell r="N645" t="str">
            <v/>
          </cell>
        </row>
        <row r="646">
          <cell r="C646">
            <v>50861</v>
          </cell>
          <cell r="N646" t="str">
            <v/>
          </cell>
        </row>
        <row r="647">
          <cell r="C647">
            <v>50891</v>
          </cell>
          <cell r="N647" t="str">
            <v/>
          </cell>
        </row>
        <row r="648">
          <cell r="C648">
            <v>50922</v>
          </cell>
          <cell r="N648" t="str">
            <v/>
          </cell>
        </row>
        <row r="649">
          <cell r="C649">
            <v>50952</v>
          </cell>
          <cell r="N649" t="str">
            <v/>
          </cell>
        </row>
        <row r="650">
          <cell r="C650">
            <v>50983</v>
          </cell>
          <cell r="N650" t="str">
            <v/>
          </cell>
        </row>
        <row r="651">
          <cell r="C651">
            <v>51014</v>
          </cell>
          <cell r="N651" t="str">
            <v/>
          </cell>
        </row>
        <row r="652">
          <cell r="C652">
            <v>51044</v>
          </cell>
          <cell r="N652" t="str">
            <v/>
          </cell>
        </row>
        <row r="653">
          <cell r="C653">
            <v>51075</v>
          </cell>
          <cell r="N653" t="str">
            <v/>
          </cell>
        </row>
        <row r="654">
          <cell r="C654">
            <v>51105</v>
          </cell>
          <cell r="N654" t="str">
            <v/>
          </cell>
        </row>
        <row r="655">
          <cell r="C655">
            <v>51136</v>
          </cell>
          <cell r="N655" t="str">
            <v/>
          </cell>
        </row>
        <row r="656">
          <cell r="C656">
            <v>51167</v>
          </cell>
          <cell r="N656" t="str">
            <v/>
          </cell>
        </row>
        <row r="657">
          <cell r="C657">
            <v>51196</v>
          </cell>
          <cell r="N657" t="str">
            <v/>
          </cell>
        </row>
        <row r="658">
          <cell r="C658">
            <v>51227</v>
          </cell>
          <cell r="N658" t="str">
            <v/>
          </cell>
        </row>
        <row r="659">
          <cell r="C659">
            <v>51257</v>
          </cell>
          <cell r="N659" t="str">
            <v/>
          </cell>
        </row>
        <row r="660">
          <cell r="C660">
            <v>51288</v>
          </cell>
          <cell r="N660" t="str">
            <v/>
          </cell>
        </row>
        <row r="661">
          <cell r="C661">
            <v>51318</v>
          </cell>
          <cell r="N661" t="str">
            <v/>
          </cell>
        </row>
        <row r="662">
          <cell r="C662">
            <v>51349</v>
          </cell>
          <cell r="N662" t="str">
            <v/>
          </cell>
        </row>
        <row r="663">
          <cell r="C663">
            <v>51380</v>
          </cell>
          <cell r="N663" t="str">
            <v/>
          </cell>
        </row>
        <row r="664">
          <cell r="C664">
            <v>51410</v>
          </cell>
          <cell r="N664" t="str">
            <v/>
          </cell>
        </row>
        <row r="665">
          <cell r="C665">
            <v>51441</v>
          </cell>
          <cell r="N665" t="str">
            <v/>
          </cell>
        </row>
        <row r="666">
          <cell r="C666">
            <v>51471</v>
          </cell>
          <cell r="N666" t="str">
            <v/>
          </cell>
        </row>
        <row r="667">
          <cell r="C667">
            <v>51502</v>
          </cell>
          <cell r="N667" t="str">
            <v/>
          </cell>
        </row>
        <row r="668">
          <cell r="C668">
            <v>51533</v>
          </cell>
          <cell r="N668" t="str">
            <v/>
          </cell>
        </row>
        <row r="669">
          <cell r="C669">
            <v>51561</v>
          </cell>
          <cell r="N669" t="str">
            <v/>
          </cell>
        </row>
        <row r="670">
          <cell r="C670">
            <v>51592</v>
          </cell>
          <cell r="N670" t="str">
            <v/>
          </cell>
        </row>
        <row r="671">
          <cell r="C671">
            <v>51622</v>
          </cell>
          <cell r="N671" t="str">
            <v/>
          </cell>
        </row>
        <row r="672">
          <cell r="C672">
            <v>51653</v>
          </cell>
          <cell r="N672" t="str">
            <v/>
          </cell>
        </row>
        <row r="673">
          <cell r="C673">
            <v>51683</v>
          </cell>
          <cell r="N673" t="str">
            <v/>
          </cell>
        </row>
        <row r="674">
          <cell r="C674">
            <v>51714</v>
          </cell>
          <cell r="N674" t="str">
            <v/>
          </cell>
        </row>
        <row r="675">
          <cell r="C675">
            <v>51745</v>
          </cell>
          <cell r="N675" t="str">
            <v/>
          </cell>
        </row>
        <row r="676">
          <cell r="C676">
            <v>51775</v>
          </cell>
          <cell r="N676" t="str">
            <v/>
          </cell>
        </row>
        <row r="677">
          <cell r="C677">
            <v>51806</v>
          </cell>
          <cell r="N677" t="str">
            <v/>
          </cell>
        </row>
        <row r="678">
          <cell r="C678">
            <v>51836</v>
          </cell>
          <cell r="N678" t="str">
            <v/>
          </cell>
        </row>
        <row r="679">
          <cell r="C679">
            <v>51867</v>
          </cell>
          <cell r="N679" t="str">
            <v/>
          </cell>
        </row>
        <row r="680">
          <cell r="C680">
            <v>51898</v>
          </cell>
          <cell r="N680" t="str">
            <v/>
          </cell>
        </row>
        <row r="681">
          <cell r="C681">
            <v>51926</v>
          </cell>
          <cell r="N681" t="str">
            <v/>
          </cell>
        </row>
        <row r="682">
          <cell r="C682">
            <v>51957</v>
          </cell>
          <cell r="N682" t="str">
            <v/>
          </cell>
        </row>
        <row r="683">
          <cell r="C683">
            <v>51987</v>
          </cell>
          <cell r="N683" t="str">
            <v/>
          </cell>
        </row>
        <row r="684">
          <cell r="C684">
            <v>52018</v>
          </cell>
          <cell r="N684" t="str">
            <v/>
          </cell>
        </row>
        <row r="685">
          <cell r="C685">
            <v>52048</v>
          </cell>
          <cell r="N685" t="str">
            <v/>
          </cell>
        </row>
        <row r="686">
          <cell r="C686">
            <v>52079</v>
          </cell>
          <cell r="N686" t="str">
            <v/>
          </cell>
        </row>
        <row r="687">
          <cell r="C687">
            <v>52110</v>
          </cell>
          <cell r="N687" t="str">
            <v/>
          </cell>
        </row>
        <row r="688">
          <cell r="C688">
            <v>52140</v>
          </cell>
          <cell r="N688" t="str">
            <v/>
          </cell>
        </row>
        <row r="689">
          <cell r="C689">
            <v>52171</v>
          </cell>
          <cell r="N689" t="str">
            <v/>
          </cell>
        </row>
        <row r="690">
          <cell r="C690">
            <v>52201</v>
          </cell>
          <cell r="N690" t="str">
            <v/>
          </cell>
        </row>
        <row r="691">
          <cell r="C691">
            <v>52232</v>
          </cell>
          <cell r="N691" t="str">
            <v/>
          </cell>
        </row>
        <row r="692">
          <cell r="C692">
            <v>52263</v>
          </cell>
          <cell r="N692" t="str">
            <v/>
          </cell>
        </row>
        <row r="693">
          <cell r="C693">
            <v>52291</v>
          </cell>
          <cell r="N693" t="str">
            <v/>
          </cell>
        </row>
        <row r="694">
          <cell r="C694">
            <v>52322</v>
          </cell>
          <cell r="N694" t="str">
            <v/>
          </cell>
        </row>
        <row r="695">
          <cell r="C695">
            <v>52352</v>
          </cell>
          <cell r="N695" t="str">
            <v/>
          </cell>
        </row>
        <row r="696">
          <cell r="C696">
            <v>52383</v>
          </cell>
          <cell r="N696" t="str">
            <v/>
          </cell>
        </row>
        <row r="697">
          <cell r="C697">
            <v>52413</v>
          </cell>
          <cell r="N697" t="str">
            <v/>
          </cell>
        </row>
        <row r="698">
          <cell r="C698">
            <v>52444</v>
          </cell>
          <cell r="N698" t="str">
            <v/>
          </cell>
        </row>
        <row r="699">
          <cell r="C699">
            <v>52475</v>
          </cell>
          <cell r="N699" t="str">
            <v/>
          </cell>
        </row>
        <row r="700">
          <cell r="C700">
            <v>52505</v>
          </cell>
          <cell r="N700" t="str">
            <v/>
          </cell>
        </row>
        <row r="701">
          <cell r="C701">
            <v>52536</v>
          </cell>
          <cell r="N701" t="str">
            <v/>
          </cell>
        </row>
        <row r="702">
          <cell r="C702">
            <v>52566</v>
          </cell>
          <cell r="N702" t="str">
            <v/>
          </cell>
        </row>
        <row r="703">
          <cell r="C703">
            <v>52597</v>
          </cell>
          <cell r="N703" t="str">
            <v/>
          </cell>
        </row>
        <row r="704">
          <cell r="C704">
            <v>52628</v>
          </cell>
          <cell r="N704" t="str">
            <v/>
          </cell>
        </row>
        <row r="705">
          <cell r="C705">
            <v>52657</v>
          </cell>
          <cell r="N705" t="str">
            <v/>
          </cell>
        </row>
        <row r="706">
          <cell r="C706">
            <v>52688</v>
          </cell>
          <cell r="N706" t="str">
            <v/>
          </cell>
        </row>
        <row r="707">
          <cell r="C707">
            <v>52718</v>
          </cell>
          <cell r="N707" t="str">
            <v/>
          </cell>
        </row>
        <row r="708">
          <cell r="C708">
            <v>52749</v>
          </cell>
          <cell r="N708" t="str">
            <v/>
          </cell>
        </row>
        <row r="709">
          <cell r="C709">
            <v>52779</v>
          </cell>
          <cell r="N709" t="str">
            <v/>
          </cell>
        </row>
        <row r="710">
          <cell r="C710">
            <v>52810</v>
          </cell>
          <cell r="N710" t="str">
            <v/>
          </cell>
        </row>
        <row r="711">
          <cell r="C711">
            <v>52841</v>
          </cell>
          <cell r="N711" t="str">
            <v/>
          </cell>
        </row>
        <row r="712">
          <cell r="C712">
            <v>52871</v>
          </cell>
          <cell r="N712" t="str">
            <v/>
          </cell>
        </row>
        <row r="713">
          <cell r="C713">
            <v>52902</v>
          </cell>
          <cell r="N713" t="str">
            <v/>
          </cell>
        </row>
        <row r="714">
          <cell r="C714">
            <v>52932</v>
          </cell>
          <cell r="N714" t="str">
            <v/>
          </cell>
        </row>
        <row r="715">
          <cell r="C715">
            <v>52963</v>
          </cell>
          <cell r="N715" t="str">
            <v/>
          </cell>
        </row>
        <row r="716">
          <cell r="C716">
            <v>52994</v>
          </cell>
          <cell r="N716" t="str">
            <v/>
          </cell>
        </row>
        <row r="717">
          <cell r="C717">
            <v>53022</v>
          </cell>
          <cell r="N717" t="str">
            <v/>
          </cell>
        </row>
        <row r="718">
          <cell r="C718">
            <v>53053</v>
          </cell>
          <cell r="N718" t="str">
            <v/>
          </cell>
        </row>
        <row r="719">
          <cell r="C719">
            <v>53083</v>
          </cell>
          <cell r="N719" t="str">
            <v/>
          </cell>
        </row>
        <row r="720">
          <cell r="C720">
            <v>53114</v>
          </cell>
          <cell r="N720" t="str">
            <v/>
          </cell>
        </row>
        <row r="721">
          <cell r="C721">
            <v>53144</v>
          </cell>
          <cell r="N721" t="str">
            <v/>
          </cell>
        </row>
        <row r="722">
          <cell r="C722">
            <v>53175</v>
          </cell>
          <cell r="N722" t="str">
            <v/>
          </cell>
        </row>
        <row r="723">
          <cell r="C723">
            <v>53206</v>
          </cell>
          <cell r="N723" t="str">
            <v/>
          </cell>
        </row>
        <row r="724">
          <cell r="C724">
            <v>53236</v>
          </cell>
          <cell r="N724" t="str">
            <v/>
          </cell>
        </row>
        <row r="725">
          <cell r="C725">
            <v>53267</v>
          </cell>
          <cell r="N725" t="str">
            <v/>
          </cell>
        </row>
        <row r="726">
          <cell r="C726">
            <v>53297</v>
          </cell>
          <cell r="N726" t="str">
            <v/>
          </cell>
        </row>
        <row r="727">
          <cell r="C727">
            <v>53328</v>
          </cell>
          <cell r="N727" t="str">
            <v/>
          </cell>
        </row>
        <row r="728">
          <cell r="C728">
            <v>53359</v>
          </cell>
          <cell r="N728" t="str">
            <v/>
          </cell>
        </row>
        <row r="729">
          <cell r="C729">
            <v>53387</v>
          </cell>
          <cell r="N729" t="str">
            <v/>
          </cell>
        </row>
        <row r="730">
          <cell r="C730">
            <v>53418</v>
          </cell>
          <cell r="N730" t="str">
            <v/>
          </cell>
        </row>
        <row r="731">
          <cell r="C731">
            <v>53448</v>
          </cell>
          <cell r="N731" t="str">
            <v/>
          </cell>
        </row>
        <row r="732">
          <cell r="C732">
            <v>53479</v>
          </cell>
          <cell r="N732" t="str">
            <v/>
          </cell>
        </row>
        <row r="733">
          <cell r="C733">
            <v>53509</v>
          </cell>
          <cell r="N733" t="str">
            <v/>
          </cell>
        </row>
        <row r="734">
          <cell r="C734">
            <v>53540</v>
          </cell>
          <cell r="N734" t="str">
            <v/>
          </cell>
        </row>
        <row r="735">
          <cell r="C735">
            <v>53571</v>
          </cell>
          <cell r="N735" t="str">
            <v/>
          </cell>
        </row>
        <row r="736">
          <cell r="C736">
            <v>53601</v>
          </cell>
          <cell r="N736" t="str">
            <v/>
          </cell>
        </row>
        <row r="737">
          <cell r="C737">
            <v>53632</v>
          </cell>
          <cell r="N737" t="str">
            <v/>
          </cell>
        </row>
        <row r="738">
          <cell r="C738">
            <v>53662</v>
          </cell>
          <cell r="N738" t="str">
            <v/>
          </cell>
        </row>
        <row r="739">
          <cell r="C739">
            <v>53693</v>
          </cell>
          <cell r="N739" t="str">
            <v/>
          </cell>
        </row>
        <row r="740">
          <cell r="C740">
            <v>53724</v>
          </cell>
          <cell r="N740" t="str">
            <v/>
          </cell>
        </row>
        <row r="741">
          <cell r="C741">
            <v>53752</v>
          </cell>
          <cell r="N741" t="str">
            <v/>
          </cell>
        </row>
        <row r="742">
          <cell r="C742">
            <v>53783</v>
          </cell>
          <cell r="N742" t="str">
            <v/>
          </cell>
        </row>
        <row r="743">
          <cell r="C743">
            <v>53813</v>
          </cell>
          <cell r="N743" t="str">
            <v/>
          </cell>
        </row>
        <row r="744">
          <cell r="C744">
            <v>53844</v>
          </cell>
          <cell r="N744" t="str">
            <v/>
          </cell>
        </row>
        <row r="745">
          <cell r="C745">
            <v>53874</v>
          </cell>
          <cell r="N745" t="str">
            <v/>
          </cell>
        </row>
        <row r="746">
          <cell r="C746">
            <v>53905</v>
          </cell>
          <cell r="N746" t="str">
            <v/>
          </cell>
        </row>
        <row r="747">
          <cell r="C747">
            <v>53936</v>
          </cell>
          <cell r="N747" t="str">
            <v/>
          </cell>
        </row>
        <row r="748">
          <cell r="C748">
            <v>53966</v>
          </cell>
          <cell r="N748" t="str">
            <v/>
          </cell>
        </row>
        <row r="749">
          <cell r="C749">
            <v>53997</v>
          </cell>
          <cell r="N749" t="str">
            <v/>
          </cell>
        </row>
        <row r="750">
          <cell r="C750">
            <v>54027</v>
          </cell>
          <cell r="N750" t="str">
            <v/>
          </cell>
        </row>
        <row r="751">
          <cell r="C751">
            <v>54058</v>
          </cell>
          <cell r="N751" t="str">
            <v/>
          </cell>
        </row>
        <row r="752">
          <cell r="C752">
            <v>54089</v>
          </cell>
          <cell r="N752" t="str">
            <v/>
          </cell>
        </row>
        <row r="753">
          <cell r="C753">
            <v>54118</v>
          </cell>
          <cell r="N753" t="str">
            <v/>
          </cell>
        </row>
        <row r="754">
          <cell r="C754">
            <v>54149</v>
          </cell>
          <cell r="N754" t="str">
            <v/>
          </cell>
        </row>
        <row r="755">
          <cell r="C755">
            <v>54179</v>
          </cell>
          <cell r="N755" t="str">
            <v/>
          </cell>
        </row>
        <row r="756">
          <cell r="C756">
            <v>54210</v>
          </cell>
          <cell r="N756" t="str">
            <v/>
          </cell>
        </row>
        <row r="757">
          <cell r="C757">
            <v>54240</v>
          </cell>
          <cell r="N757" t="str">
            <v/>
          </cell>
        </row>
        <row r="758">
          <cell r="C758">
            <v>54271</v>
          </cell>
          <cell r="N758" t="str">
            <v/>
          </cell>
        </row>
        <row r="759">
          <cell r="C759">
            <v>54302</v>
          </cell>
          <cell r="N759" t="str">
            <v/>
          </cell>
        </row>
        <row r="760">
          <cell r="C760">
            <v>54332</v>
          </cell>
          <cell r="N760" t="str">
            <v/>
          </cell>
        </row>
        <row r="761">
          <cell r="C761">
            <v>54363</v>
          </cell>
          <cell r="N761" t="str">
            <v/>
          </cell>
        </row>
        <row r="762">
          <cell r="C762">
            <v>54393</v>
          </cell>
          <cell r="N762" t="str">
            <v/>
          </cell>
        </row>
        <row r="763">
          <cell r="C763">
            <v>54424</v>
          </cell>
          <cell r="N763" t="str">
            <v/>
          </cell>
        </row>
        <row r="764">
          <cell r="C764">
            <v>54455</v>
          </cell>
          <cell r="N764" t="str">
            <v/>
          </cell>
        </row>
        <row r="765">
          <cell r="C765">
            <v>54483</v>
          </cell>
          <cell r="N765" t="str">
            <v/>
          </cell>
        </row>
        <row r="766">
          <cell r="C766">
            <v>54514</v>
          </cell>
          <cell r="N766" t="str">
            <v/>
          </cell>
        </row>
        <row r="767">
          <cell r="C767">
            <v>54544</v>
          </cell>
          <cell r="N767" t="str">
            <v/>
          </cell>
        </row>
        <row r="768">
          <cell r="C768">
            <v>54575</v>
          </cell>
          <cell r="N768" t="str">
            <v/>
          </cell>
        </row>
        <row r="769">
          <cell r="C769">
            <v>54605</v>
          </cell>
          <cell r="N769" t="str">
            <v/>
          </cell>
        </row>
        <row r="770">
          <cell r="C770">
            <v>54636</v>
          </cell>
          <cell r="N770" t="str">
            <v/>
          </cell>
        </row>
        <row r="771">
          <cell r="C771">
            <v>54667</v>
          </cell>
          <cell r="N771" t="str">
            <v/>
          </cell>
        </row>
        <row r="772">
          <cell r="C772">
            <v>54697</v>
          </cell>
          <cell r="N772" t="str">
            <v/>
          </cell>
        </row>
        <row r="773">
          <cell r="C773">
            <v>54728</v>
          </cell>
          <cell r="N773" t="str">
            <v/>
          </cell>
        </row>
        <row r="774">
          <cell r="C774">
            <v>54758</v>
          </cell>
          <cell r="N774" t="str">
            <v/>
          </cell>
        </row>
        <row r="775">
          <cell r="C775">
            <v>54789</v>
          </cell>
          <cell r="N775" t="str">
            <v/>
          </cell>
        </row>
        <row r="776">
          <cell r="C776">
            <v>54820</v>
          </cell>
          <cell r="N776" t="str">
            <v/>
          </cell>
        </row>
        <row r="777">
          <cell r="C777">
            <v>54848</v>
          </cell>
          <cell r="N777" t="str">
            <v/>
          </cell>
        </row>
        <row r="778">
          <cell r="C778">
            <v>54879</v>
          </cell>
          <cell r="N778" t="str">
            <v/>
          </cell>
        </row>
        <row r="779">
          <cell r="C779">
            <v>54909</v>
          </cell>
          <cell r="N779" t="str">
            <v/>
          </cell>
        </row>
        <row r="780">
          <cell r="C780">
            <v>54940</v>
          </cell>
          <cell r="N780" t="str">
            <v/>
          </cell>
        </row>
        <row r="781">
          <cell r="C781">
            <v>54970</v>
          </cell>
          <cell r="N781" t="str">
            <v/>
          </cell>
        </row>
        <row r="782">
          <cell r="C782">
            <v>55001</v>
          </cell>
          <cell r="N782" t="str">
            <v/>
          </cell>
        </row>
        <row r="783">
          <cell r="C783">
            <v>55032</v>
          </cell>
          <cell r="N783" t="str">
            <v/>
          </cell>
        </row>
        <row r="784">
          <cell r="C784">
            <v>55062</v>
          </cell>
          <cell r="N784" t="str">
            <v/>
          </cell>
        </row>
        <row r="785">
          <cell r="C785">
            <v>55093</v>
          </cell>
          <cell r="N785" t="str">
            <v/>
          </cell>
        </row>
        <row r="786">
          <cell r="C786">
            <v>55123</v>
          </cell>
          <cell r="N786" t="str">
            <v/>
          </cell>
        </row>
        <row r="787">
          <cell r="C787">
            <v>55154</v>
          </cell>
          <cell r="N787" t="str">
            <v/>
          </cell>
        </row>
        <row r="788">
          <cell r="C788">
            <v>55185</v>
          </cell>
          <cell r="N788" t="str">
            <v/>
          </cell>
        </row>
        <row r="789">
          <cell r="C789">
            <v>55213</v>
          </cell>
          <cell r="N789" t="str">
            <v/>
          </cell>
        </row>
        <row r="790">
          <cell r="C790">
            <v>55244</v>
          </cell>
          <cell r="N790" t="str">
            <v/>
          </cell>
        </row>
        <row r="791">
          <cell r="C791">
            <v>55274</v>
          </cell>
          <cell r="N791" t="str">
            <v/>
          </cell>
        </row>
        <row r="792">
          <cell r="C792">
            <v>55305</v>
          </cell>
          <cell r="N792" t="str">
            <v/>
          </cell>
        </row>
        <row r="793">
          <cell r="C793">
            <v>55335</v>
          </cell>
          <cell r="N793" t="str">
            <v/>
          </cell>
        </row>
        <row r="794">
          <cell r="C794">
            <v>55366</v>
          </cell>
          <cell r="N794" t="str">
            <v/>
          </cell>
        </row>
        <row r="795">
          <cell r="C795">
            <v>55397</v>
          </cell>
          <cell r="N795" t="str">
            <v/>
          </cell>
        </row>
        <row r="796">
          <cell r="C796">
            <v>55427</v>
          </cell>
          <cell r="N796" t="str">
            <v/>
          </cell>
        </row>
        <row r="797">
          <cell r="C797">
            <v>55458</v>
          </cell>
          <cell r="N797" t="str">
            <v/>
          </cell>
        </row>
        <row r="798">
          <cell r="C798">
            <v>55488</v>
          </cell>
          <cell r="N798" t="str">
            <v/>
          </cell>
        </row>
        <row r="799">
          <cell r="C799">
            <v>55519</v>
          </cell>
          <cell r="N799" t="str">
            <v/>
          </cell>
        </row>
        <row r="800">
          <cell r="C800">
            <v>55550</v>
          </cell>
          <cell r="N800" t="str">
            <v/>
          </cell>
        </row>
        <row r="801">
          <cell r="C801">
            <v>55579</v>
          </cell>
          <cell r="N801" t="str">
            <v/>
          </cell>
        </row>
        <row r="802">
          <cell r="C802">
            <v>55610</v>
          </cell>
          <cell r="N802" t="str">
            <v/>
          </cell>
        </row>
        <row r="803">
          <cell r="C803">
            <v>55640</v>
          </cell>
          <cell r="N803" t="str">
            <v/>
          </cell>
        </row>
        <row r="804">
          <cell r="C804">
            <v>55671</v>
          </cell>
          <cell r="N804" t="str">
            <v/>
          </cell>
        </row>
        <row r="805">
          <cell r="C805">
            <v>55701</v>
          </cell>
          <cell r="N805" t="str">
            <v/>
          </cell>
        </row>
        <row r="806">
          <cell r="C806">
            <v>55732</v>
          </cell>
          <cell r="N806" t="str">
            <v/>
          </cell>
        </row>
        <row r="807">
          <cell r="C807">
            <v>55763</v>
          </cell>
          <cell r="N807" t="str">
            <v/>
          </cell>
        </row>
        <row r="808">
          <cell r="C808">
            <v>55793</v>
          </cell>
          <cell r="N808" t="str">
            <v/>
          </cell>
        </row>
        <row r="809">
          <cell r="C809">
            <v>55824</v>
          </cell>
          <cell r="N809" t="str">
            <v/>
          </cell>
        </row>
        <row r="810">
          <cell r="C810">
            <v>55854</v>
          </cell>
          <cell r="N810" t="str">
            <v/>
          </cell>
        </row>
        <row r="811">
          <cell r="C811">
            <v>55885</v>
          </cell>
          <cell r="N811" t="str">
            <v/>
          </cell>
        </row>
        <row r="812">
          <cell r="C812">
            <v>55916</v>
          </cell>
          <cell r="N812" t="str">
            <v/>
          </cell>
        </row>
        <row r="813">
          <cell r="C813">
            <v>55944</v>
          </cell>
          <cell r="N813" t="str">
            <v/>
          </cell>
        </row>
        <row r="814">
          <cell r="C814">
            <v>55975</v>
          </cell>
          <cell r="N814" t="str">
            <v/>
          </cell>
        </row>
        <row r="815">
          <cell r="C815">
            <v>56005</v>
          </cell>
          <cell r="N815" t="str">
            <v/>
          </cell>
        </row>
        <row r="816">
          <cell r="C816">
            <v>56036</v>
          </cell>
          <cell r="N816" t="str">
            <v/>
          </cell>
        </row>
        <row r="817">
          <cell r="C817">
            <v>56066</v>
          </cell>
          <cell r="N817" t="str">
            <v/>
          </cell>
        </row>
        <row r="818">
          <cell r="C818">
            <v>56097</v>
          </cell>
          <cell r="N818" t="str">
            <v/>
          </cell>
        </row>
        <row r="819">
          <cell r="C819">
            <v>56128</v>
          </cell>
          <cell r="N819" t="str">
            <v/>
          </cell>
        </row>
        <row r="820">
          <cell r="C820">
            <v>56158</v>
          </cell>
          <cell r="N820" t="str">
            <v/>
          </cell>
        </row>
        <row r="821">
          <cell r="C821">
            <v>56189</v>
          </cell>
          <cell r="N821" t="str">
            <v/>
          </cell>
        </row>
        <row r="822">
          <cell r="C822">
            <v>56219</v>
          </cell>
          <cell r="N822" t="str">
            <v/>
          </cell>
        </row>
        <row r="823">
          <cell r="C823">
            <v>56250</v>
          </cell>
          <cell r="N823" t="str">
            <v/>
          </cell>
        </row>
        <row r="824">
          <cell r="C824">
            <v>56281</v>
          </cell>
          <cell r="N824" t="str">
            <v/>
          </cell>
        </row>
        <row r="825">
          <cell r="C825">
            <v>56309</v>
          </cell>
          <cell r="N825" t="str">
            <v/>
          </cell>
        </row>
        <row r="826">
          <cell r="C826">
            <v>56340</v>
          </cell>
          <cell r="N826" t="str">
            <v/>
          </cell>
        </row>
        <row r="827">
          <cell r="C827">
            <v>56370</v>
          </cell>
          <cell r="N827" t="str">
            <v/>
          </cell>
        </row>
        <row r="828">
          <cell r="C828">
            <v>56401</v>
          </cell>
          <cell r="N828" t="str">
            <v/>
          </cell>
        </row>
        <row r="829">
          <cell r="C829">
            <v>56431</v>
          </cell>
          <cell r="N829" t="str">
            <v/>
          </cell>
        </row>
        <row r="830">
          <cell r="C830">
            <v>56462</v>
          </cell>
          <cell r="N830" t="str">
            <v/>
          </cell>
        </row>
        <row r="831">
          <cell r="C831">
            <v>56493</v>
          </cell>
          <cell r="N831" t="str">
            <v/>
          </cell>
        </row>
        <row r="832">
          <cell r="C832">
            <v>56523</v>
          </cell>
          <cell r="N832" t="str">
            <v/>
          </cell>
        </row>
        <row r="833">
          <cell r="C833">
            <v>56554</v>
          </cell>
          <cell r="N833" t="str">
            <v/>
          </cell>
        </row>
        <row r="834">
          <cell r="C834">
            <v>56584</v>
          </cell>
          <cell r="N834" t="str">
            <v/>
          </cell>
        </row>
        <row r="835">
          <cell r="C835">
            <v>56615</v>
          </cell>
          <cell r="N835" t="str">
            <v/>
          </cell>
        </row>
        <row r="836">
          <cell r="C836">
            <v>56646</v>
          </cell>
          <cell r="N836" t="str">
            <v/>
          </cell>
        </row>
        <row r="837">
          <cell r="C837">
            <v>56674</v>
          </cell>
          <cell r="N837" t="str">
            <v/>
          </cell>
        </row>
        <row r="838">
          <cell r="C838">
            <v>56705</v>
          </cell>
          <cell r="N838" t="str">
            <v/>
          </cell>
        </row>
        <row r="839">
          <cell r="C839">
            <v>56735</v>
          </cell>
          <cell r="N839" t="str">
            <v/>
          </cell>
        </row>
        <row r="840">
          <cell r="C840">
            <v>56766</v>
          </cell>
          <cell r="N840" t="str">
            <v/>
          </cell>
        </row>
        <row r="841">
          <cell r="C841">
            <v>56796</v>
          </cell>
          <cell r="N841" t="str">
            <v/>
          </cell>
        </row>
        <row r="842">
          <cell r="C842">
            <v>56827</v>
          </cell>
          <cell r="N842" t="str">
            <v/>
          </cell>
        </row>
        <row r="843">
          <cell r="C843">
            <v>56858</v>
          </cell>
          <cell r="N843" t="str">
            <v/>
          </cell>
        </row>
        <row r="844">
          <cell r="C844">
            <v>56888</v>
          </cell>
          <cell r="N844" t="str">
            <v/>
          </cell>
        </row>
        <row r="845">
          <cell r="C845">
            <v>56919</v>
          </cell>
          <cell r="N845" t="str">
            <v/>
          </cell>
        </row>
        <row r="846">
          <cell r="C846">
            <v>56949</v>
          </cell>
          <cell r="N846" t="str">
            <v/>
          </cell>
        </row>
        <row r="847">
          <cell r="C847">
            <v>56980</v>
          </cell>
          <cell r="N847" t="str">
            <v/>
          </cell>
        </row>
        <row r="848">
          <cell r="C848">
            <v>57011</v>
          </cell>
          <cell r="N848" t="str">
            <v/>
          </cell>
        </row>
        <row r="849">
          <cell r="C849">
            <v>57040</v>
          </cell>
          <cell r="N849" t="str">
            <v/>
          </cell>
        </row>
        <row r="850">
          <cell r="C850">
            <v>57071</v>
          </cell>
          <cell r="N850" t="str">
            <v/>
          </cell>
        </row>
        <row r="851">
          <cell r="C851">
            <v>57101</v>
          </cell>
          <cell r="N851" t="str">
            <v/>
          </cell>
        </row>
        <row r="852">
          <cell r="C852">
            <v>57132</v>
          </cell>
          <cell r="N852" t="str">
            <v/>
          </cell>
        </row>
        <row r="853">
          <cell r="C853">
            <v>57162</v>
          </cell>
          <cell r="N853" t="str">
            <v/>
          </cell>
        </row>
        <row r="854">
          <cell r="C854">
            <v>57193</v>
          </cell>
          <cell r="N854" t="str">
            <v/>
          </cell>
        </row>
        <row r="855">
          <cell r="C855">
            <v>57224</v>
          </cell>
          <cell r="N855" t="str">
            <v/>
          </cell>
        </row>
        <row r="856">
          <cell r="C856">
            <v>57254</v>
          </cell>
          <cell r="N856" t="str">
            <v/>
          </cell>
        </row>
        <row r="857">
          <cell r="C857">
            <v>57285</v>
          </cell>
          <cell r="N857" t="str">
            <v/>
          </cell>
        </row>
        <row r="858">
          <cell r="C858">
            <v>57315</v>
          </cell>
          <cell r="N858" t="str">
            <v/>
          </cell>
        </row>
        <row r="859">
          <cell r="C859">
            <v>57346</v>
          </cell>
          <cell r="N859" t="str">
            <v/>
          </cell>
        </row>
        <row r="860">
          <cell r="C860">
            <v>57377</v>
          </cell>
          <cell r="N860" t="str">
            <v/>
          </cell>
        </row>
        <row r="861">
          <cell r="C861">
            <v>57405</v>
          </cell>
          <cell r="N861" t="str">
            <v/>
          </cell>
        </row>
        <row r="862">
          <cell r="C862">
            <v>57436</v>
          </cell>
          <cell r="N862" t="str">
            <v/>
          </cell>
        </row>
        <row r="863">
          <cell r="C863">
            <v>57466</v>
          </cell>
          <cell r="N863" t="str">
            <v/>
          </cell>
        </row>
        <row r="864">
          <cell r="C864">
            <v>57497</v>
          </cell>
          <cell r="N864" t="str">
            <v/>
          </cell>
        </row>
        <row r="865">
          <cell r="C865">
            <v>57527</v>
          </cell>
          <cell r="N865" t="str">
            <v/>
          </cell>
        </row>
        <row r="866">
          <cell r="C866">
            <v>57558</v>
          </cell>
          <cell r="N866" t="str">
            <v/>
          </cell>
        </row>
        <row r="867">
          <cell r="C867">
            <v>57589</v>
          </cell>
          <cell r="N867" t="str">
            <v/>
          </cell>
        </row>
        <row r="868">
          <cell r="C868">
            <v>57619</v>
          </cell>
          <cell r="N868" t="str">
            <v/>
          </cell>
        </row>
        <row r="869">
          <cell r="C869">
            <v>57650</v>
          </cell>
          <cell r="N869" t="str">
            <v/>
          </cell>
        </row>
        <row r="870">
          <cell r="C870">
            <v>57680</v>
          </cell>
          <cell r="N870" t="str">
            <v/>
          </cell>
        </row>
        <row r="871">
          <cell r="C871">
            <v>57711</v>
          </cell>
          <cell r="N871" t="str">
            <v/>
          </cell>
        </row>
        <row r="872">
          <cell r="C872">
            <v>57742</v>
          </cell>
          <cell r="N872" t="str">
            <v/>
          </cell>
        </row>
        <row r="873">
          <cell r="C873">
            <v>57770</v>
          </cell>
          <cell r="N873" t="str">
            <v/>
          </cell>
        </row>
        <row r="874">
          <cell r="C874">
            <v>57801</v>
          </cell>
          <cell r="N874" t="str">
            <v/>
          </cell>
        </row>
        <row r="875">
          <cell r="C875">
            <v>57831</v>
          </cell>
          <cell r="N875" t="str">
            <v/>
          </cell>
        </row>
        <row r="876">
          <cell r="C876">
            <v>57862</v>
          </cell>
          <cell r="N876" t="str">
            <v/>
          </cell>
        </row>
        <row r="877">
          <cell r="C877">
            <v>57892</v>
          </cell>
          <cell r="N877" t="str">
            <v/>
          </cell>
        </row>
        <row r="878">
          <cell r="C878">
            <v>57923</v>
          </cell>
          <cell r="N878" t="str">
            <v/>
          </cell>
        </row>
        <row r="879">
          <cell r="C879">
            <v>57954</v>
          </cell>
          <cell r="N879" t="str">
            <v/>
          </cell>
        </row>
        <row r="880">
          <cell r="C880">
            <v>57984</v>
          </cell>
          <cell r="N880" t="str">
            <v/>
          </cell>
        </row>
        <row r="881">
          <cell r="C881">
            <v>58015</v>
          </cell>
          <cell r="N881" t="str">
            <v/>
          </cell>
        </row>
        <row r="882">
          <cell r="C882">
            <v>58045</v>
          </cell>
          <cell r="N882" t="str">
            <v/>
          </cell>
        </row>
        <row r="883">
          <cell r="C883">
            <v>58076</v>
          </cell>
          <cell r="N883" t="str">
            <v/>
          </cell>
        </row>
        <row r="884">
          <cell r="C884">
            <v>58107</v>
          </cell>
          <cell r="N884" t="str">
            <v/>
          </cell>
        </row>
        <row r="885">
          <cell r="C885">
            <v>58135</v>
          </cell>
          <cell r="N885" t="str">
            <v/>
          </cell>
        </row>
        <row r="886">
          <cell r="C886">
            <v>58166</v>
          </cell>
          <cell r="N886" t="str">
            <v/>
          </cell>
        </row>
        <row r="887">
          <cell r="C887">
            <v>58196</v>
          </cell>
          <cell r="N887" t="str">
            <v/>
          </cell>
        </row>
        <row r="888">
          <cell r="C888">
            <v>58227</v>
          </cell>
          <cell r="N888" t="str">
            <v/>
          </cell>
        </row>
        <row r="889">
          <cell r="C889">
            <v>58257</v>
          </cell>
          <cell r="N889" t="str">
            <v/>
          </cell>
        </row>
        <row r="890">
          <cell r="C890">
            <v>58288</v>
          </cell>
          <cell r="N890" t="str">
            <v/>
          </cell>
        </row>
        <row r="891">
          <cell r="C891">
            <v>58319</v>
          </cell>
          <cell r="N891" t="str">
            <v/>
          </cell>
        </row>
        <row r="892">
          <cell r="C892">
            <v>58349</v>
          </cell>
          <cell r="N892" t="str">
            <v/>
          </cell>
        </row>
        <row r="893">
          <cell r="C893">
            <v>58380</v>
          </cell>
          <cell r="N893" t="str">
            <v/>
          </cell>
        </row>
        <row r="894">
          <cell r="C894">
            <v>58410</v>
          </cell>
          <cell r="N894" t="str">
            <v/>
          </cell>
        </row>
        <row r="895">
          <cell r="C895">
            <v>58441</v>
          </cell>
          <cell r="N895" t="str">
            <v/>
          </cell>
        </row>
        <row r="896">
          <cell r="C896">
            <v>58472</v>
          </cell>
          <cell r="N896" t="str">
            <v/>
          </cell>
        </row>
        <row r="897">
          <cell r="C897">
            <v>58501</v>
          </cell>
          <cell r="N897" t="str">
            <v/>
          </cell>
        </row>
        <row r="898">
          <cell r="C898">
            <v>58532</v>
          </cell>
          <cell r="N898" t="str">
            <v/>
          </cell>
        </row>
        <row r="899">
          <cell r="C899">
            <v>58562</v>
          </cell>
          <cell r="N899" t="str">
            <v/>
          </cell>
        </row>
        <row r="900">
          <cell r="C900">
            <v>58593</v>
          </cell>
          <cell r="N900" t="str">
            <v/>
          </cell>
        </row>
        <row r="901">
          <cell r="C901">
            <v>58623</v>
          </cell>
          <cell r="N901" t="str">
            <v/>
          </cell>
        </row>
        <row r="902">
          <cell r="C902">
            <v>58654</v>
          </cell>
          <cell r="N902" t="str">
            <v/>
          </cell>
        </row>
        <row r="903">
          <cell r="C903">
            <v>58685</v>
          </cell>
          <cell r="N903" t="str">
            <v/>
          </cell>
        </row>
        <row r="904">
          <cell r="C904">
            <v>58715</v>
          </cell>
          <cell r="N904" t="str">
            <v/>
          </cell>
        </row>
        <row r="905">
          <cell r="C905">
            <v>58746</v>
          </cell>
          <cell r="N905" t="str">
            <v/>
          </cell>
        </row>
        <row r="906">
          <cell r="C906">
            <v>58776</v>
          </cell>
          <cell r="N906" t="str">
            <v/>
          </cell>
        </row>
        <row r="907">
          <cell r="C907">
            <v>58807</v>
          </cell>
          <cell r="N907" t="str">
            <v/>
          </cell>
        </row>
        <row r="908">
          <cell r="C908">
            <v>58838</v>
          </cell>
          <cell r="N908" t="str">
            <v/>
          </cell>
        </row>
        <row r="909">
          <cell r="C909">
            <v>58866</v>
          </cell>
          <cell r="N909" t="str">
            <v/>
          </cell>
        </row>
        <row r="910">
          <cell r="C910">
            <v>58897</v>
          </cell>
          <cell r="N910" t="str">
            <v/>
          </cell>
        </row>
        <row r="911">
          <cell r="C911">
            <v>58927</v>
          </cell>
          <cell r="N911" t="str">
            <v/>
          </cell>
        </row>
        <row r="912">
          <cell r="C912">
            <v>58958</v>
          </cell>
          <cell r="N912" t="str">
            <v/>
          </cell>
        </row>
        <row r="913">
          <cell r="C913">
            <v>58988</v>
          </cell>
          <cell r="N913" t="str">
            <v/>
          </cell>
        </row>
        <row r="914">
          <cell r="C914">
            <v>59019</v>
          </cell>
          <cell r="N914" t="str">
            <v/>
          </cell>
        </row>
        <row r="915">
          <cell r="C915">
            <v>59050</v>
          </cell>
          <cell r="N915" t="str">
            <v/>
          </cell>
        </row>
        <row r="916">
          <cell r="C916">
            <v>59080</v>
          </cell>
          <cell r="N916" t="str">
            <v/>
          </cell>
        </row>
        <row r="917">
          <cell r="C917">
            <v>59111</v>
          </cell>
          <cell r="N917" t="str">
            <v/>
          </cell>
        </row>
        <row r="918">
          <cell r="C918">
            <v>59141</v>
          </cell>
          <cell r="N918" t="str">
            <v/>
          </cell>
        </row>
        <row r="919">
          <cell r="C919">
            <v>59172</v>
          </cell>
          <cell r="N919" t="str">
            <v/>
          </cell>
        </row>
        <row r="920">
          <cell r="C920">
            <v>59203</v>
          </cell>
          <cell r="N920" t="str">
            <v/>
          </cell>
        </row>
        <row r="921">
          <cell r="C921">
            <v>59231</v>
          </cell>
          <cell r="N921" t="str">
            <v/>
          </cell>
        </row>
        <row r="922">
          <cell r="C922">
            <v>59262</v>
          </cell>
          <cell r="N922" t="str">
            <v/>
          </cell>
        </row>
        <row r="923">
          <cell r="C923">
            <v>59292</v>
          </cell>
          <cell r="N923" t="str">
            <v/>
          </cell>
        </row>
        <row r="924">
          <cell r="C924">
            <v>59323</v>
          </cell>
          <cell r="N924" t="str">
            <v/>
          </cell>
        </row>
        <row r="925">
          <cell r="C925">
            <v>59353</v>
          </cell>
          <cell r="N925" t="str">
            <v/>
          </cell>
        </row>
        <row r="926">
          <cell r="C926">
            <v>59384</v>
          </cell>
          <cell r="N926" t="str">
            <v/>
          </cell>
        </row>
        <row r="927">
          <cell r="C927">
            <v>59415</v>
          </cell>
          <cell r="N927" t="str">
            <v/>
          </cell>
        </row>
        <row r="928">
          <cell r="C928">
            <v>59445</v>
          </cell>
          <cell r="N928" t="str">
            <v/>
          </cell>
        </row>
        <row r="929">
          <cell r="C929">
            <v>59476</v>
          </cell>
          <cell r="N929" t="str">
            <v/>
          </cell>
        </row>
        <row r="930">
          <cell r="C930">
            <v>59506</v>
          </cell>
          <cell r="N930" t="str">
            <v/>
          </cell>
        </row>
        <row r="931">
          <cell r="C931">
            <v>59537</v>
          </cell>
          <cell r="N931" t="str">
            <v/>
          </cell>
        </row>
        <row r="932">
          <cell r="C932">
            <v>59568</v>
          </cell>
          <cell r="N932" t="str">
            <v/>
          </cell>
        </row>
        <row r="933">
          <cell r="C933">
            <v>59596</v>
          </cell>
          <cell r="N933" t="str">
            <v/>
          </cell>
        </row>
        <row r="934">
          <cell r="C934">
            <v>59627</v>
          </cell>
          <cell r="N934" t="str">
            <v/>
          </cell>
        </row>
        <row r="935">
          <cell r="C935">
            <v>59657</v>
          </cell>
          <cell r="N935" t="str">
            <v/>
          </cell>
        </row>
        <row r="936">
          <cell r="C936">
            <v>59688</v>
          </cell>
          <cell r="N936" t="str">
            <v/>
          </cell>
        </row>
        <row r="937">
          <cell r="C937">
            <v>59718</v>
          </cell>
          <cell r="N937" t="str">
            <v/>
          </cell>
        </row>
        <row r="938">
          <cell r="C938">
            <v>59749</v>
          </cell>
          <cell r="N938" t="str">
            <v/>
          </cell>
        </row>
        <row r="939">
          <cell r="C939">
            <v>59780</v>
          </cell>
          <cell r="N939" t="str">
            <v/>
          </cell>
        </row>
        <row r="940">
          <cell r="C940">
            <v>59810</v>
          </cell>
          <cell r="N940" t="str">
            <v/>
          </cell>
        </row>
        <row r="941">
          <cell r="C941">
            <v>59841</v>
          </cell>
          <cell r="N941" t="str">
            <v/>
          </cell>
        </row>
        <row r="942">
          <cell r="C942">
            <v>59871</v>
          </cell>
          <cell r="N942" t="str">
            <v/>
          </cell>
        </row>
        <row r="943">
          <cell r="C943">
            <v>59902</v>
          </cell>
          <cell r="N943" t="str">
            <v/>
          </cell>
        </row>
        <row r="944">
          <cell r="C944">
            <v>59933</v>
          </cell>
          <cell r="N944" t="str">
            <v/>
          </cell>
        </row>
        <row r="945">
          <cell r="C945">
            <v>59962</v>
          </cell>
          <cell r="N945" t="str">
            <v/>
          </cell>
        </row>
        <row r="946">
          <cell r="C946">
            <v>59993</v>
          </cell>
          <cell r="N946" t="str">
            <v/>
          </cell>
        </row>
        <row r="947">
          <cell r="C947">
            <v>60023</v>
          </cell>
          <cell r="N947" t="str">
            <v/>
          </cell>
        </row>
        <row r="948">
          <cell r="C948">
            <v>60054</v>
          </cell>
          <cell r="N948" t="str">
            <v/>
          </cell>
        </row>
        <row r="949">
          <cell r="C949">
            <v>60084</v>
          </cell>
          <cell r="N949" t="str">
            <v/>
          </cell>
        </row>
        <row r="950">
          <cell r="C950">
            <v>60115</v>
          </cell>
          <cell r="N950" t="str">
            <v/>
          </cell>
        </row>
        <row r="951">
          <cell r="C951">
            <v>60146</v>
          </cell>
          <cell r="N951" t="str">
            <v/>
          </cell>
        </row>
        <row r="952">
          <cell r="C952">
            <v>60176</v>
          </cell>
          <cell r="N952" t="str">
            <v/>
          </cell>
        </row>
        <row r="953">
          <cell r="C953">
            <v>60207</v>
          </cell>
          <cell r="N953" t="str">
            <v/>
          </cell>
        </row>
        <row r="954">
          <cell r="C954">
            <v>60237</v>
          </cell>
          <cell r="N954" t="str">
            <v/>
          </cell>
        </row>
        <row r="955">
          <cell r="C955">
            <v>60268</v>
          </cell>
          <cell r="N955" t="str">
            <v/>
          </cell>
        </row>
        <row r="956">
          <cell r="C956">
            <v>60299</v>
          </cell>
          <cell r="N956" t="str">
            <v/>
          </cell>
        </row>
        <row r="957">
          <cell r="C957">
            <v>60327</v>
          </cell>
          <cell r="N957" t="str">
            <v/>
          </cell>
        </row>
        <row r="958">
          <cell r="C958">
            <v>60358</v>
          </cell>
          <cell r="N958" t="str">
            <v/>
          </cell>
        </row>
        <row r="959">
          <cell r="C959">
            <v>60388</v>
          </cell>
          <cell r="N959" t="str">
            <v/>
          </cell>
        </row>
        <row r="960">
          <cell r="C960">
            <v>60419</v>
          </cell>
          <cell r="N960" t="str">
            <v/>
          </cell>
        </row>
        <row r="961">
          <cell r="C961">
            <v>60449</v>
          </cell>
          <cell r="N961" t="str">
            <v/>
          </cell>
        </row>
        <row r="962">
          <cell r="C962">
            <v>60480</v>
          </cell>
          <cell r="N962" t="str">
            <v/>
          </cell>
        </row>
        <row r="963">
          <cell r="C963">
            <v>60511</v>
          </cell>
          <cell r="N963" t="str">
            <v/>
          </cell>
        </row>
        <row r="964">
          <cell r="C964">
            <v>60541</v>
          </cell>
          <cell r="N964" t="str">
            <v/>
          </cell>
        </row>
        <row r="965">
          <cell r="C965">
            <v>60572</v>
          </cell>
          <cell r="N965" t="str">
            <v/>
          </cell>
        </row>
        <row r="966">
          <cell r="C966">
            <v>60602</v>
          </cell>
          <cell r="N966" t="str">
            <v/>
          </cell>
        </row>
        <row r="967">
          <cell r="C967">
            <v>60633</v>
          </cell>
          <cell r="N967" t="str">
            <v/>
          </cell>
        </row>
        <row r="968">
          <cell r="C968">
            <v>60664</v>
          </cell>
          <cell r="N968" t="str">
            <v/>
          </cell>
        </row>
        <row r="969">
          <cell r="C969">
            <v>60692</v>
          </cell>
          <cell r="N969" t="str">
            <v/>
          </cell>
        </row>
        <row r="970">
          <cell r="C970">
            <v>60723</v>
          </cell>
          <cell r="N970" t="str">
            <v/>
          </cell>
        </row>
        <row r="971">
          <cell r="C971">
            <v>60753</v>
          </cell>
          <cell r="N971" t="str">
            <v/>
          </cell>
        </row>
        <row r="972">
          <cell r="C972">
            <v>60784</v>
          </cell>
          <cell r="N972" t="str">
            <v/>
          </cell>
        </row>
        <row r="973">
          <cell r="C973">
            <v>60814</v>
          </cell>
          <cell r="N973" t="str">
            <v/>
          </cell>
        </row>
        <row r="974">
          <cell r="C974">
            <v>60845</v>
          </cell>
          <cell r="N974" t="str">
            <v/>
          </cell>
        </row>
        <row r="975">
          <cell r="C975">
            <v>60876</v>
          </cell>
          <cell r="N975" t="str">
            <v/>
          </cell>
        </row>
        <row r="976">
          <cell r="C976">
            <v>60906</v>
          </cell>
          <cell r="N976" t="str">
            <v/>
          </cell>
        </row>
        <row r="977">
          <cell r="C977">
            <v>60937</v>
          </cell>
          <cell r="N977" t="str">
            <v/>
          </cell>
        </row>
        <row r="978">
          <cell r="C978">
            <v>60967</v>
          </cell>
          <cell r="N978" t="str">
            <v/>
          </cell>
        </row>
        <row r="979">
          <cell r="C979">
            <v>60998</v>
          </cell>
          <cell r="N979" t="str">
            <v/>
          </cell>
        </row>
        <row r="980">
          <cell r="C980">
            <v>61029</v>
          </cell>
          <cell r="N980" t="str">
            <v/>
          </cell>
        </row>
        <row r="981">
          <cell r="C981">
            <v>61057</v>
          </cell>
          <cell r="N981" t="str">
            <v/>
          </cell>
        </row>
        <row r="982">
          <cell r="C982">
            <v>61088</v>
          </cell>
          <cell r="N982" t="str">
            <v/>
          </cell>
        </row>
        <row r="983">
          <cell r="C983">
            <v>61118</v>
          </cell>
          <cell r="N983" t="str">
            <v/>
          </cell>
        </row>
        <row r="984">
          <cell r="C984">
            <v>61149</v>
          </cell>
          <cell r="N984" t="str">
            <v/>
          </cell>
        </row>
        <row r="985">
          <cell r="C985">
            <v>61179</v>
          </cell>
          <cell r="N985" t="str">
            <v/>
          </cell>
        </row>
        <row r="986">
          <cell r="C986">
            <v>61210</v>
          </cell>
          <cell r="N986" t="str">
            <v/>
          </cell>
        </row>
        <row r="987">
          <cell r="C987">
            <v>61241</v>
          </cell>
          <cell r="N987" t="str">
            <v/>
          </cell>
        </row>
        <row r="988">
          <cell r="C988">
            <v>61271</v>
          </cell>
          <cell r="N988" t="str">
            <v/>
          </cell>
        </row>
        <row r="989">
          <cell r="C989">
            <v>61302</v>
          </cell>
          <cell r="N989" t="str">
            <v/>
          </cell>
        </row>
        <row r="990">
          <cell r="C990">
            <v>61332</v>
          </cell>
          <cell r="N990" t="str">
            <v/>
          </cell>
        </row>
        <row r="991">
          <cell r="C991">
            <v>61363</v>
          </cell>
          <cell r="N991" t="str">
            <v/>
          </cell>
        </row>
        <row r="992">
          <cell r="C992">
            <v>61394</v>
          </cell>
          <cell r="N992" t="str">
            <v/>
          </cell>
        </row>
        <row r="993">
          <cell r="C993">
            <v>61423</v>
          </cell>
          <cell r="N993" t="str">
            <v/>
          </cell>
        </row>
        <row r="994">
          <cell r="C994">
            <v>61454</v>
          </cell>
          <cell r="N994" t="str">
            <v/>
          </cell>
        </row>
        <row r="995">
          <cell r="C995">
            <v>61484</v>
          </cell>
          <cell r="N995" t="str">
            <v/>
          </cell>
        </row>
        <row r="996">
          <cell r="C996">
            <v>61515</v>
          </cell>
          <cell r="N996" t="str">
            <v/>
          </cell>
        </row>
        <row r="997">
          <cell r="C997">
            <v>61545</v>
          </cell>
          <cell r="N997" t="str">
            <v/>
          </cell>
        </row>
        <row r="998">
          <cell r="C998">
            <v>61576</v>
          </cell>
          <cell r="N998" t="str">
            <v/>
          </cell>
        </row>
        <row r="999">
          <cell r="C999">
            <v>61607</v>
          </cell>
          <cell r="N999" t="str">
            <v/>
          </cell>
        </row>
        <row r="1000">
          <cell r="C1000">
            <v>61637</v>
          </cell>
          <cell r="N1000" t="str">
            <v/>
          </cell>
        </row>
        <row r="1001">
          <cell r="C1001">
            <v>61668</v>
          </cell>
          <cell r="N1001" t="str">
            <v/>
          </cell>
        </row>
        <row r="1002">
          <cell r="C1002">
            <v>61698</v>
          </cell>
          <cell r="N1002" t="str">
            <v/>
          </cell>
        </row>
        <row r="1003">
          <cell r="C1003">
            <v>61729</v>
          </cell>
          <cell r="N1003" t="str">
            <v/>
          </cell>
        </row>
        <row r="1004">
          <cell r="C1004">
            <v>61760</v>
          </cell>
          <cell r="N1004" t="str">
            <v/>
          </cell>
        </row>
        <row r="1005">
          <cell r="C1005">
            <v>61788</v>
          </cell>
          <cell r="N1005" t="str">
            <v/>
          </cell>
        </row>
        <row r="1006">
          <cell r="C1006">
            <v>61819</v>
          </cell>
          <cell r="N1006" t="str">
            <v/>
          </cell>
        </row>
        <row r="1007">
          <cell r="C1007">
            <v>61849</v>
          </cell>
          <cell r="N1007" t="str">
            <v/>
          </cell>
        </row>
        <row r="1008">
          <cell r="C1008">
            <v>61880</v>
          </cell>
          <cell r="N1008" t="str">
            <v/>
          </cell>
        </row>
        <row r="1009">
          <cell r="C1009">
            <v>61910</v>
          </cell>
          <cell r="N1009" t="str">
            <v/>
          </cell>
        </row>
        <row r="1010">
          <cell r="C1010">
            <v>61941</v>
          </cell>
          <cell r="N1010" t="str">
            <v/>
          </cell>
        </row>
        <row r="1011">
          <cell r="C1011">
            <v>61972</v>
          </cell>
          <cell r="N1011" t="str">
            <v/>
          </cell>
        </row>
        <row r="1012">
          <cell r="C1012">
            <v>62002</v>
          </cell>
          <cell r="N1012" t="str">
            <v/>
          </cell>
        </row>
        <row r="1013">
          <cell r="C1013">
            <v>62033</v>
          </cell>
          <cell r="N1013" t="str">
            <v/>
          </cell>
        </row>
        <row r="1014">
          <cell r="C1014">
            <v>62063</v>
          </cell>
          <cell r="N1014" t="str">
            <v/>
          </cell>
        </row>
        <row r="1015">
          <cell r="N1015" t="str">
            <v/>
          </cell>
        </row>
        <row r="1016">
          <cell r="N1016" t="str">
            <v/>
          </cell>
        </row>
        <row r="1017">
          <cell r="N1017" t="str">
            <v/>
          </cell>
        </row>
        <row r="1018">
          <cell r="N1018" t="str">
            <v/>
          </cell>
        </row>
        <row r="1019">
          <cell r="N1019" t="str">
            <v/>
          </cell>
        </row>
        <row r="1020">
          <cell r="N1020" t="str">
            <v/>
          </cell>
        </row>
        <row r="1021">
          <cell r="N1021" t="str">
            <v/>
          </cell>
        </row>
        <row r="1022">
          <cell r="N1022" t="str">
            <v/>
          </cell>
        </row>
        <row r="1023">
          <cell r="N1023" t="str">
            <v/>
          </cell>
        </row>
        <row r="1024">
          <cell r="N1024" t="str">
            <v/>
          </cell>
        </row>
        <row r="1025">
          <cell r="N1025" t="str">
            <v/>
          </cell>
        </row>
        <row r="1026">
          <cell r="N1026" t="str">
            <v/>
          </cell>
        </row>
        <row r="1027">
          <cell r="N1027" t="str">
            <v/>
          </cell>
        </row>
        <row r="1028">
          <cell r="N1028" t="str">
            <v/>
          </cell>
        </row>
        <row r="1029">
          <cell r="N1029" t="str">
            <v/>
          </cell>
        </row>
        <row r="1030">
          <cell r="N1030" t="str">
            <v/>
          </cell>
        </row>
        <row r="1031">
          <cell r="N1031" t="str">
            <v/>
          </cell>
        </row>
        <row r="1032">
          <cell r="N1032" t="str">
            <v/>
          </cell>
        </row>
        <row r="1033">
          <cell r="N1033" t="str">
            <v/>
          </cell>
        </row>
        <row r="1034">
          <cell r="N1034" t="str">
            <v/>
          </cell>
        </row>
        <row r="1035">
          <cell r="N1035" t="str">
            <v/>
          </cell>
        </row>
        <row r="1036">
          <cell r="N1036" t="str">
            <v/>
          </cell>
        </row>
        <row r="1037">
          <cell r="N1037" t="str">
            <v/>
          </cell>
        </row>
        <row r="1038">
          <cell r="N1038" t="str">
            <v/>
          </cell>
        </row>
        <row r="1039">
          <cell r="N1039" t="str">
            <v/>
          </cell>
        </row>
        <row r="1040">
          <cell r="N1040" t="str">
            <v/>
          </cell>
        </row>
        <row r="1041">
          <cell r="N1041" t="str">
            <v/>
          </cell>
        </row>
        <row r="1042">
          <cell r="N1042" t="str">
            <v/>
          </cell>
        </row>
        <row r="1043">
          <cell r="N1043" t="str">
            <v/>
          </cell>
        </row>
        <row r="1044">
          <cell r="N1044" t="str">
            <v/>
          </cell>
        </row>
        <row r="1045">
          <cell r="N1045" t="str">
            <v/>
          </cell>
        </row>
        <row r="1046">
          <cell r="N1046" t="str">
            <v/>
          </cell>
        </row>
        <row r="1047">
          <cell r="N1047" t="str">
            <v/>
          </cell>
        </row>
        <row r="1048">
          <cell r="N1048" t="str">
            <v/>
          </cell>
        </row>
        <row r="1049">
          <cell r="N1049" t="str">
            <v/>
          </cell>
        </row>
        <row r="1050">
          <cell r="N1050" t="str">
            <v/>
          </cell>
        </row>
        <row r="1051">
          <cell r="N1051" t="str">
            <v/>
          </cell>
        </row>
        <row r="1052">
          <cell r="N1052" t="str">
            <v/>
          </cell>
        </row>
        <row r="1053">
          <cell r="N1053" t="str">
            <v/>
          </cell>
        </row>
        <row r="1054">
          <cell r="N1054" t="str">
            <v/>
          </cell>
        </row>
        <row r="1055">
          <cell r="N1055" t="str">
            <v/>
          </cell>
        </row>
        <row r="1056">
          <cell r="N1056" t="str">
            <v/>
          </cell>
        </row>
        <row r="1057">
          <cell r="N1057" t="str">
            <v/>
          </cell>
        </row>
        <row r="1058">
          <cell r="N1058" t="str">
            <v/>
          </cell>
        </row>
        <row r="1059">
          <cell r="N1059" t="str">
            <v/>
          </cell>
        </row>
        <row r="1060">
          <cell r="N1060" t="str">
            <v/>
          </cell>
        </row>
        <row r="1061">
          <cell r="N1061" t="str">
            <v/>
          </cell>
        </row>
        <row r="1062">
          <cell r="N1062" t="str">
            <v/>
          </cell>
        </row>
        <row r="1063">
          <cell r="N1063" t="str">
            <v/>
          </cell>
        </row>
        <row r="1064">
          <cell r="N1064" t="str">
            <v/>
          </cell>
        </row>
        <row r="1065">
          <cell r="N1065" t="str">
            <v/>
          </cell>
        </row>
        <row r="1066">
          <cell r="N1066" t="str">
            <v/>
          </cell>
        </row>
        <row r="1067">
          <cell r="N1067" t="str">
            <v/>
          </cell>
        </row>
        <row r="1068">
          <cell r="N1068" t="str">
            <v/>
          </cell>
        </row>
        <row r="1069">
          <cell r="N1069" t="str">
            <v/>
          </cell>
        </row>
        <row r="1070">
          <cell r="N1070" t="str">
            <v/>
          </cell>
        </row>
        <row r="1071">
          <cell r="N1071" t="str">
            <v/>
          </cell>
        </row>
        <row r="1072">
          <cell r="N1072" t="str">
            <v/>
          </cell>
        </row>
        <row r="1073">
          <cell r="N1073" t="str">
            <v/>
          </cell>
        </row>
        <row r="1074">
          <cell r="N1074" t="str">
            <v/>
          </cell>
        </row>
        <row r="1075">
          <cell r="N1075" t="str">
            <v/>
          </cell>
        </row>
        <row r="1076">
          <cell r="N1076" t="str">
            <v/>
          </cell>
        </row>
        <row r="1077">
          <cell r="N1077" t="str">
            <v/>
          </cell>
        </row>
        <row r="1078">
          <cell r="N1078" t="str">
            <v/>
          </cell>
        </row>
        <row r="1079">
          <cell r="N1079" t="str">
            <v/>
          </cell>
        </row>
        <row r="1080">
          <cell r="N1080" t="str">
            <v/>
          </cell>
        </row>
        <row r="1081">
          <cell r="N1081" t="str">
            <v/>
          </cell>
        </row>
        <row r="1082">
          <cell r="N1082" t="str">
            <v/>
          </cell>
        </row>
        <row r="1083">
          <cell r="N1083" t="str">
            <v/>
          </cell>
        </row>
        <row r="1084">
          <cell r="N1084" t="str">
            <v/>
          </cell>
        </row>
        <row r="1085">
          <cell r="N1085" t="str">
            <v/>
          </cell>
        </row>
        <row r="1086">
          <cell r="N1086" t="str">
            <v/>
          </cell>
        </row>
        <row r="1087">
          <cell r="N1087" t="str">
            <v/>
          </cell>
        </row>
        <row r="1088">
          <cell r="N1088" t="str">
            <v/>
          </cell>
        </row>
        <row r="1089">
          <cell r="N1089" t="str">
            <v/>
          </cell>
        </row>
        <row r="1090">
          <cell r="N1090" t="str">
            <v/>
          </cell>
        </row>
        <row r="1091">
          <cell r="N1091" t="str">
            <v/>
          </cell>
        </row>
        <row r="1092">
          <cell r="N1092" t="str">
            <v/>
          </cell>
        </row>
        <row r="1093">
          <cell r="N1093" t="str">
            <v/>
          </cell>
        </row>
        <row r="1094">
          <cell r="N1094" t="str">
            <v/>
          </cell>
        </row>
        <row r="1095">
          <cell r="N1095" t="str">
            <v/>
          </cell>
        </row>
        <row r="1096">
          <cell r="N1096" t="str">
            <v/>
          </cell>
        </row>
        <row r="1097">
          <cell r="N1097" t="str">
            <v/>
          </cell>
        </row>
        <row r="1098">
          <cell r="N1098" t="str">
            <v/>
          </cell>
        </row>
        <row r="1099">
          <cell r="N1099" t="str">
            <v/>
          </cell>
        </row>
        <row r="1100">
          <cell r="N1100" t="str">
            <v/>
          </cell>
        </row>
        <row r="1101">
          <cell r="N1101" t="str">
            <v/>
          </cell>
        </row>
        <row r="1102">
          <cell r="N1102" t="str">
            <v/>
          </cell>
        </row>
        <row r="1103">
          <cell r="N1103" t="str">
            <v/>
          </cell>
        </row>
        <row r="1104">
          <cell r="N1104" t="str">
            <v/>
          </cell>
        </row>
        <row r="1105">
          <cell r="N1105" t="str">
            <v/>
          </cell>
        </row>
        <row r="1106">
          <cell r="N1106" t="str">
            <v/>
          </cell>
        </row>
        <row r="1107">
          <cell r="N1107" t="str">
            <v/>
          </cell>
        </row>
        <row r="1108">
          <cell r="N1108" t="str">
            <v/>
          </cell>
        </row>
        <row r="1109">
          <cell r="N1109" t="str">
            <v/>
          </cell>
        </row>
        <row r="1110">
          <cell r="N1110" t="str">
            <v/>
          </cell>
        </row>
        <row r="1111">
          <cell r="N1111" t="str">
            <v/>
          </cell>
        </row>
        <row r="1112">
          <cell r="N1112" t="str">
            <v/>
          </cell>
        </row>
        <row r="1113">
          <cell r="N1113" t="str">
            <v/>
          </cell>
        </row>
        <row r="1114">
          <cell r="N1114" t="str">
            <v/>
          </cell>
        </row>
        <row r="1115">
          <cell r="N1115" t="str">
            <v/>
          </cell>
        </row>
        <row r="1116">
          <cell r="N1116" t="str">
            <v/>
          </cell>
        </row>
        <row r="1117">
          <cell r="N1117" t="str">
            <v/>
          </cell>
        </row>
        <row r="1118">
          <cell r="N1118" t="str">
            <v/>
          </cell>
        </row>
        <row r="1119">
          <cell r="N1119" t="str">
            <v/>
          </cell>
        </row>
        <row r="1120">
          <cell r="N1120" t="str">
            <v/>
          </cell>
        </row>
        <row r="1121">
          <cell r="N1121" t="str">
            <v/>
          </cell>
        </row>
        <row r="1122">
          <cell r="N1122" t="str">
            <v/>
          </cell>
        </row>
      </sheetData>
      <sheetData sheetId="32"/>
      <sheetData sheetId="33"/>
      <sheetData sheetId="34">
        <row r="2">
          <cell r="A2" t="str">
            <v>Periode</v>
          </cell>
          <cell r="B2" t="str">
            <v>Circulation fiduciaire</v>
          </cell>
          <cell r="C2" t="str">
            <v xml:space="preserve">Billets et monnaies mis en circulation  </v>
          </cell>
          <cell r="D2" t="str">
            <v>Encaisses des banques (à déduire)</v>
          </cell>
          <cell r="E2" t="str">
            <v>Encaisses des Trésors (à déduire)</v>
          </cell>
          <cell r="F2" t="str">
            <v>Dépôts transférables</v>
          </cell>
          <cell r="G2" t="str">
            <v>BCEAO</v>
          </cell>
          <cell r="H2" t="str">
            <v>Banques</v>
          </cell>
          <cell r="I2" t="str">
            <v>CCP et CNE</v>
          </cell>
          <cell r="J2" t="str">
            <v>M1</v>
          </cell>
          <cell r="K2" t="str">
            <v>Autres dépôts inclus dans la masse monétaire (1)</v>
          </cell>
          <cell r="L2" t="str">
            <v>BCEAO</v>
          </cell>
          <cell r="M2" t="str">
            <v>Banques</v>
          </cell>
          <cell r="N2" t="str">
            <v>Masse monétaire (M2)</v>
          </cell>
          <cell r="O2" t="str">
            <v>Actifs extérieurs nets</v>
          </cell>
          <cell r="P2" t="str">
            <v>BCEAO</v>
          </cell>
          <cell r="Q2" t="str">
            <v>Banques</v>
          </cell>
          <cell r="R2" t="str">
            <v>Créances intérieures</v>
          </cell>
          <cell r="S2" t="str">
            <v>Créances nettes sur l'Administration Centrale</v>
          </cell>
          <cell r="T2" t="str">
            <v>BCEAO</v>
          </cell>
          <cell r="U2" t="str">
            <v>Banques</v>
          </cell>
          <cell r="V2" t="str">
            <v>Créances sur l'économie</v>
          </cell>
          <cell r="W2" t="str">
            <v>BCEAO</v>
          </cell>
          <cell r="X2" t="str">
            <v>Banques</v>
          </cell>
          <cell r="Y2" t="str">
            <v>Passifs à caractère non monétaire (2)</v>
          </cell>
          <cell r="Z2" t="str">
            <v>Actions et autres participations dans les ID</v>
          </cell>
          <cell r="AA2" t="str">
            <v>BCEAO</v>
          </cell>
          <cell r="AB2" t="str">
            <v>Banques</v>
          </cell>
          <cell r="AC2" t="str">
            <v>Engagements non monétaires des ID</v>
          </cell>
          <cell r="AD2" t="str">
            <v>Dépôts exclus de M2</v>
          </cell>
          <cell r="AE2" t="str">
            <v>Emprunts</v>
          </cell>
          <cell r="AF2" t="str">
            <v>Titres autres qu'actions exclus de M2</v>
          </cell>
          <cell r="AG2" t="str">
            <v>Autres postes nets (3)</v>
          </cell>
          <cell r="AH2" t="str">
            <v>dont contrepartie des dépôts auprès des CCP</v>
          </cell>
          <cell r="AI2" t="str">
            <v>Total des contreparties de M2 (4)</v>
          </cell>
          <cell r="AJ2" t="str">
            <v>Validation</v>
          </cell>
          <cell r="AK2" t="str">
            <v>NBLign</v>
          </cell>
        </row>
        <row r="3">
          <cell r="A3">
            <v>38017</v>
          </cell>
          <cell r="B3">
            <v>260.81409999999994</v>
          </cell>
          <cell r="C3">
            <v>273.28709999999995</v>
          </cell>
          <cell r="D3">
            <v>12.473000000000001</v>
          </cell>
          <cell r="E3">
            <v>0</v>
          </cell>
          <cell r="F3">
            <v>230.11624673841078</v>
          </cell>
          <cell r="G3">
            <v>0.402188078</v>
          </cell>
          <cell r="H3">
            <v>189.48065866041077</v>
          </cell>
          <cell r="I3">
            <v>40.233400000000003</v>
          </cell>
          <cell r="J3">
            <v>490.93034673841072</v>
          </cell>
          <cell r="K3">
            <v>177.51186321158013</v>
          </cell>
          <cell r="L3">
            <v>0</v>
          </cell>
          <cell r="M3">
            <v>177.51186321158013</v>
          </cell>
          <cell r="N3">
            <v>668.44220994999091</v>
          </cell>
          <cell r="O3">
            <v>346.57809762000971</v>
          </cell>
          <cell r="P3">
            <v>277.94508300000001</v>
          </cell>
          <cell r="Q3">
            <v>68.633014620009718</v>
          </cell>
          <cell r="R3">
            <v>378.83991767698114</v>
          </cell>
          <cell r="S3">
            <v>-11.295274273000004</v>
          </cell>
          <cell r="T3">
            <v>47.460725726999996</v>
          </cell>
          <cell r="U3">
            <v>-58.756</v>
          </cell>
          <cell r="V3">
            <v>390.13519194998116</v>
          </cell>
          <cell r="W3">
            <v>1.7286846979999999</v>
          </cell>
          <cell r="X3">
            <v>388.40650725198117</v>
          </cell>
          <cell r="Y3">
            <v>90.999631335999993</v>
          </cell>
          <cell r="Z3">
            <v>64.493300943999998</v>
          </cell>
          <cell r="AA3">
            <v>0.88730094400000004</v>
          </cell>
          <cell r="AB3">
            <v>63.605999999999995</v>
          </cell>
          <cell r="AC3">
            <v>26.506330392000002</v>
          </cell>
          <cell r="AD3">
            <v>16.647330392000001</v>
          </cell>
          <cell r="AE3">
            <v>9.859</v>
          </cell>
          <cell r="AF3">
            <v>0</v>
          </cell>
          <cell r="AG3">
            <v>-34.023825989000009</v>
          </cell>
          <cell r="AH3">
            <v>-40.233400000000003</v>
          </cell>
          <cell r="AI3">
            <v>668.44220994999091</v>
          </cell>
          <cell r="AJ3" t="str">
            <v>Validée</v>
          </cell>
          <cell r="AK3">
            <v>1</v>
          </cell>
        </row>
        <row r="4">
          <cell r="A4">
            <v>38046</v>
          </cell>
          <cell r="B4">
            <v>257.00400000000002</v>
          </cell>
          <cell r="C4">
            <v>270.721</v>
          </cell>
          <cell r="D4">
            <v>13.717000000000001</v>
          </cell>
          <cell r="E4">
            <v>0</v>
          </cell>
          <cell r="F4">
            <v>233.6342310312323</v>
          </cell>
          <cell r="G4">
            <v>0.38829123799999998</v>
          </cell>
          <cell r="H4">
            <v>192.18023979323232</v>
          </cell>
          <cell r="I4">
            <v>41.0657</v>
          </cell>
          <cell r="J4">
            <v>490.63823103123229</v>
          </cell>
          <cell r="K4">
            <v>180.31232372619098</v>
          </cell>
          <cell r="L4">
            <v>0</v>
          </cell>
          <cell r="M4">
            <v>180.31232372619098</v>
          </cell>
          <cell r="N4">
            <v>670.95055475742333</v>
          </cell>
          <cell r="O4">
            <v>331.2837076195392</v>
          </cell>
          <cell r="P4">
            <v>274.35910933700001</v>
          </cell>
          <cell r="Q4">
            <v>56.924598282539264</v>
          </cell>
          <cell r="R4">
            <v>400.77515293188401</v>
          </cell>
          <cell r="S4">
            <v>-3.8584876320000134</v>
          </cell>
          <cell r="T4">
            <v>50.733512368</v>
          </cell>
          <cell r="U4">
            <v>-54.592000000000013</v>
          </cell>
          <cell r="V4">
            <v>404.633640563884</v>
          </cell>
          <cell r="W4">
            <v>1.8196753269999999</v>
          </cell>
          <cell r="X4">
            <v>402.81396523688403</v>
          </cell>
          <cell r="Y4">
            <v>90.545649420000004</v>
          </cell>
          <cell r="Z4">
            <v>66.057012619000005</v>
          </cell>
          <cell r="AA4">
            <v>1.700012619</v>
          </cell>
          <cell r="AB4">
            <v>64.356999999999999</v>
          </cell>
          <cell r="AC4">
            <v>24.488636800999998</v>
          </cell>
          <cell r="AD4">
            <v>18.780636801</v>
          </cell>
          <cell r="AE4">
            <v>5.7080000000000002</v>
          </cell>
          <cell r="AF4">
            <v>0</v>
          </cell>
          <cell r="AG4">
            <v>-29.437343626000015</v>
          </cell>
          <cell r="AH4">
            <v>-41.0657</v>
          </cell>
          <cell r="AI4">
            <v>670.95055475742322</v>
          </cell>
          <cell r="AJ4" t="str">
            <v>Validée</v>
          </cell>
          <cell r="AK4">
            <v>2</v>
          </cell>
        </row>
        <row r="5">
          <cell r="A5">
            <v>38077</v>
          </cell>
          <cell r="B5">
            <v>251.81709999999998</v>
          </cell>
          <cell r="C5">
            <v>266.86509999999998</v>
          </cell>
          <cell r="D5">
            <v>15.048</v>
          </cell>
          <cell r="E5">
            <v>0</v>
          </cell>
          <cell r="F5">
            <v>235.40168101104541</v>
          </cell>
          <cell r="G5">
            <v>0.38456551</v>
          </cell>
          <cell r="H5">
            <v>192.94481550104541</v>
          </cell>
          <cell r="I5">
            <v>42.072299999999998</v>
          </cell>
          <cell r="J5">
            <v>487.21878101104539</v>
          </cell>
          <cell r="K5">
            <v>182.69478105288567</v>
          </cell>
          <cell r="L5">
            <v>0</v>
          </cell>
          <cell r="M5">
            <v>182.69478105288567</v>
          </cell>
          <cell r="N5">
            <v>669.91356206393107</v>
          </cell>
          <cell r="O5">
            <v>326.19723555441612</v>
          </cell>
          <cell r="P5">
            <v>260.83426803499998</v>
          </cell>
          <cell r="Q5">
            <v>65.362967519416131</v>
          </cell>
          <cell r="R5">
            <v>399.36503717251486</v>
          </cell>
          <cell r="S5">
            <v>-6.9384905770000174</v>
          </cell>
          <cell r="T5">
            <v>51.307509422999992</v>
          </cell>
          <cell r="U5">
            <v>-58.246000000000009</v>
          </cell>
          <cell r="V5">
            <v>406.3035277495149</v>
          </cell>
          <cell r="W5">
            <v>1.8818987150000002</v>
          </cell>
          <cell r="X5">
            <v>404.42162903451492</v>
          </cell>
          <cell r="Y5">
            <v>91.147258217000001</v>
          </cell>
          <cell r="Z5">
            <v>65.448481353999995</v>
          </cell>
          <cell r="AA5">
            <v>8.5481354000000009E-2</v>
          </cell>
          <cell r="AB5">
            <v>65.363</v>
          </cell>
          <cell r="AC5">
            <v>25.698776863000003</v>
          </cell>
          <cell r="AD5">
            <v>20.996776863000001</v>
          </cell>
          <cell r="AE5">
            <v>4.6779999999999999</v>
          </cell>
          <cell r="AF5">
            <v>2.4E-2</v>
          </cell>
          <cell r="AG5">
            <v>-35.498547553999998</v>
          </cell>
          <cell r="AH5">
            <v>-42.072299999999998</v>
          </cell>
          <cell r="AI5">
            <v>669.91356206393107</v>
          </cell>
          <cell r="AJ5" t="str">
            <v>Validée</v>
          </cell>
          <cell r="AK5">
            <v>3</v>
          </cell>
        </row>
        <row r="6">
          <cell r="A6">
            <v>38107</v>
          </cell>
          <cell r="B6">
            <v>251.47529999999998</v>
          </cell>
          <cell r="C6">
            <v>263.78429999999997</v>
          </cell>
          <cell r="D6">
            <v>12.308999999999999</v>
          </cell>
          <cell r="E6">
            <v>0</v>
          </cell>
          <cell r="F6">
            <v>238.90949429516738</v>
          </cell>
          <cell r="G6">
            <v>0.37097673800000003</v>
          </cell>
          <cell r="H6">
            <v>195.38411755716737</v>
          </cell>
          <cell r="I6">
            <v>43.154400000000003</v>
          </cell>
          <cell r="J6">
            <v>490.38479429516735</v>
          </cell>
          <cell r="K6">
            <v>186.26548644637279</v>
          </cell>
          <cell r="L6">
            <v>0</v>
          </cell>
          <cell r="M6">
            <v>186.26548644637279</v>
          </cell>
          <cell r="N6">
            <v>676.6502807415402</v>
          </cell>
          <cell r="O6">
            <v>349.90385236131385</v>
          </cell>
          <cell r="P6">
            <v>264.08843218200008</v>
          </cell>
          <cell r="Q6">
            <v>85.815420179313776</v>
          </cell>
          <cell r="R6">
            <v>387.77587008322644</v>
          </cell>
          <cell r="S6">
            <v>0.63806741500000896</v>
          </cell>
          <cell r="T6">
            <v>52.690067415000001</v>
          </cell>
          <cell r="U6">
            <v>-52.051999999999992</v>
          </cell>
          <cell r="V6">
            <v>387.13780266822641</v>
          </cell>
          <cell r="W6">
            <v>2.1666188439999998</v>
          </cell>
          <cell r="X6">
            <v>384.97118382422644</v>
          </cell>
          <cell r="Y6">
            <v>92.270407031000005</v>
          </cell>
          <cell r="Z6">
            <v>64.276080213</v>
          </cell>
          <cell r="AA6">
            <v>9.2080213000000022E-2</v>
          </cell>
          <cell r="AB6">
            <v>64.183999999999997</v>
          </cell>
          <cell r="AC6">
            <v>27.994326818000001</v>
          </cell>
          <cell r="AD6">
            <v>22.020326818000001</v>
          </cell>
          <cell r="AE6">
            <v>5.9740000000000002</v>
          </cell>
          <cell r="AF6">
            <v>0</v>
          </cell>
          <cell r="AG6">
            <v>-31.240965328000001</v>
          </cell>
          <cell r="AH6">
            <v>-43.154400000000003</v>
          </cell>
          <cell r="AI6">
            <v>676.65028074154031</v>
          </cell>
          <cell r="AJ6" t="str">
            <v>Validée</v>
          </cell>
          <cell r="AK6">
            <v>4</v>
          </cell>
        </row>
        <row r="7">
          <cell r="A7">
            <v>38138</v>
          </cell>
          <cell r="B7">
            <v>216.75979999999998</v>
          </cell>
          <cell r="C7">
            <v>233.23679999999999</v>
          </cell>
          <cell r="D7">
            <v>16.477</v>
          </cell>
          <cell r="E7">
            <v>0</v>
          </cell>
          <cell r="F7">
            <v>230.17404082893947</v>
          </cell>
          <cell r="G7">
            <v>0.41965787999999998</v>
          </cell>
          <cell r="H7">
            <v>185.73798294893948</v>
          </cell>
          <cell r="I7">
            <v>44.016400000000004</v>
          </cell>
          <cell r="J7">
            <v>446.93384082893942</v>
          </cell>
          <cell r="K7">
            <v>187.03357658460465</v>
          </cell>
          <cell r="L7">
            <v>0</v>
          </cell>
          <cell r="M7">
            <v>187.03357658460465</v>
          </cell>
          <cell r="N7">
            <v>633.96741741354413</v>
          </cell>
          <cell r="O7">
            <v>312.48482719661251</v>
          </cell>
          <cell r="P7">
            <v>238.46933657799997</v>
          </cell>
          <cell r="Q7">
            <v>74.015490618612532</v>
          </cell>
          <cell r="R7">
            <v>384.39868791193163</v>
          </cell>
          <cell r="S7">
            <v>-11.941002222999991</v>
          </cell>
          <cell r="T7">
            <v>42.462997777000005</v>
          </cell>
          <cell r="U7">
            <v>-54.403999999999996</v>
          </cell>
          <cell r="V7">
            <v>396.33969013493163</v>
          </cell>
          <cell r="W7">
            <v>2.29262122</v>
          </cell>
          <cell r="X7">
            <v>394.04706891493163</v>
          </cell>
          <cell r="Y7">
            <v>96.082139826000002</v>
          </cell>
          <cell r="Z7">
            <v>63.793564662999998</v>
          </cell>
          <cell r="AA7">
            <v>0.21856466299999999</v>
          </cell>
          <cell r="AB7">
            <v>63.574999999999996</v>
          </cell>
          <cell r="AC7">
            <v>32.288575162999997</v>
          </cell>
          <cell r="AD7">
            <v>27.282575162999997</v>
          </cell>
          <cell r="AE7">
            <v>5.0060000000000002</v>
          </cell>
          <cell r="AF7">
            <v>0</v>
          </cell>
          <cell r="AG7">
            <v>-33.166042130999998</v>
          </cell>
          <cell r="AH7">
            <v>-44.016400000000004</v>
          </cell>
          <cell r="AI7">
            <v>633.96741741354413</v>
          </cell>
          <cell r="AJ7" t="str">
            <v>Validée</v>
          </cell>
          <cell r="AK7">
            <v>5</v>
          </cell>
        </row>
        <row r="8">
          <cell r="A8">
            <v>38168</v>
          </cell>
          <cell r="B8">
            <v>216.0608</v>
          </cell>
          <cell r="C8">
            <v>228.89080000000001</v>
          </cell>
          <cell r="D8">
            <v>12.83</v>
          </cell>
          <cell r="E8">
            <v>0</v>
          </cell>
          <cell r="F8">
            <v>228.92348183878062</v>
          </cell>
          <cell r="G8">
            <v>0.31159819700000002</v>
          </cell>
          <cell r="H8">
            <v>184.17478364178061</v>
          </cell>
          <cell r="I8">
            <v>44.437100000000001</v>
          </cell>
          <cell r="J8">
            <v>444.98428183878059</v>
          </cell>
          <cell r="K8">
            <v>189.32148538156804</v>
          </cell>
          <cell r="L8">
            <v>0</v>
          </cell>
          <cell r="M8">
            <v>189.32148538156804</v>
          </cell>
          <cell r="N8">
            <v>634.30576722034857</v>
          </cell>
          <cell r="O8">
            <v>328.29152803941145</v>
          </cell>
          <cell r="P8">
            <v>253.18387288899999</v>
          </cell>
          <cell r="Q8">
            <v>75.107655150411489</v>
          </cell>
          <cell r="R8">
            <v>366.66590127193717</v>
          </cell>
          <cell r="S8">
            <v>-13.317016942000009</v>
          </cell>
          <cell r="T8">
            <v>53.343983057999992</v>
          </cell>
          <cell r="U8">
            <v>-66.661000000000001</v>
          </cell>
          <cell r="V8">
            <v>379.98291821393718</v>
          </cell>
          <cell r="W8">
            <v>2.3873043409999997</v>
          </cell>
          <cell r="X8">
            <v>377.59561387293718</v>
          </cell>
          <cell r="Y8">
            <v>90.004920408999993</v>
          </cell>
          <cell r="Z8">
            <v>62.269451433999997</v>
          </cell>
          <cell r="AA8">
            <v>-1.6885485660000001</v>
          </cell>
          <cell r="AB8">
            <v>63.957999999999998</v>
          </cell>
          <cell r="AC8">
            <v>27.735468974999996</v>
          </cell>
          <cell r="AD8">
            <v>23.218468974999997</v>
          </cell>
          <cell r="AE8">
            <v>4.5170000000000003</v>
          </cell>
          <cell r="AF8">
            <v>0</v>
          </cell>
          <cell r="AG8">
            <v>-29.353258318000002</v>
          </cell>
          <cell r="AH8">
            <v>-44.437100000000001</v>
          </cell>
          <cell r="AI8">
            <v>634.30576722034868</v>
          </cell>
          <cell r="AJ8" t="str">
            <v>Validée</v>
          </cell>
          <cell r="AK8">
            <v>6</v>
          </cell>
        </row>
        <row r="9">
          <cell r="A9">
            <v>38199</v>
          </cell>
          <cell r="B9">
            <v>213.59630000000001</v>
          </cell>
          <cell r="C9">
            <v>226.35230000000001</v>
          </cell>
          <cell r="D9">
            <v>12.756</v>
          </cell>
          <cell r="E9">
            <v>0</v>
          </cell>
          <cell r="F9">
            <v>239.57576540432132</v>
          </cell>
          <cell r="G9">
            <v>0.26329911899999997</v>
          </cell>
          <cell r="H9">
            <v>194.34856628532131</v>
          </cell>
          <cell r="I9">
            <v>44.963900000000002</v>
          </cell>
          <cell r="J9">
            <v>453.1720654043213</v>
          </cell>
          <cell r="K9">
            <v>193.5679065438903</v>
          </cell>
          <cell r="L9">
            <v>0</v>
          </cell>
          <cell r="M9">
            <v>193.5679065438903</v>
          </cell>
          <cell r="N9">
            <v>646.73997194821163</v>
          </cell>
          <cell r="O9">
            <v>370.62750273669661</v>
          </cell>
          <cell r="P9">
            <v>298.27865894199999</v>
          </cell>
          <cell r="Q9">
            <v>72.348843794696663</v>
          </cell>
          <cell r="R9">
            <v>314.94116397851496</v>
          </cell>
          <cell r="S9">
            <v>-63.176861299999999</v>
          </cell>
          <cell r="T9">
            <v>2.9921386999999839</v>
          </cell>
          <cell r="U9">
            <v>-66.168999999999983</v>
          </cell>
          <cell r="V9">
            <v>378.11802527851495</v>
          </cell>
          <cell r="W9">
            <v>2.3783962440000002</v>
          </cell>
          <cell r="X9">
            <v>375.73962903451496</v>
          </cell>
          <cell r="Y9">
            <v>92.239444777000003</v>
          </cell>
          <cell r="Z9">
            <v>63.530672023000001</v>
          </cell>
          <cell r="AA9">
            <v>-2.2493279770000001</v>
          </cell>
          <cell r="AB9">
            <v>65.78</v>
          </cell>
          <cell r="AC9">
            <v>28.708772754000002</v>
          </cell>
          <cell r="AD9">
            <v>23.620772754000001</v>
          </cell>
          <cell r="AE9">
            <v>5.0880000000000001</v>
          </cell>
          <cell r="AF9">
            <v>0</v>
          </cell>
          <cell r="AG9">
            <v>-53.410750009999987</v>
          </cell>
          <cell r="AH9">
            <v>-44.963900000000002</v>
          </cell>
          <cell r="AI9">
            <v>646.73997194821152</v>
          </cell>
          <cell r="AJ9" t="str">
            <v>Validée</v>
          </cell>
          <cell r="AK9">
            <v>7</v>
          </cell>
        </row>
        <row r="10">
          <cell r="A10">
            <v>38230</v>
          </cell>
          <cell r="B10">
            <v>201.19839999999999</v>
          </cell>
          <cell r="C10">
            <v>216.6054</v>
          </cell>
          <cell r="D10">
            <v>15.407</v>
          </cell>
          <cell r="E10">
            <v>0</v>
          </cell>
          <cell r="F10">
            <v>233.14487901909303</v>
          </cell>
          <cell r="G10">
            <v>0.74121897300000006</v>
          </cell>
          <cell r="H10">
            <v>187.34326004609301</v>
          </cell>
          <cell r="I10">
            <v>45.060400000000001</v>
          </cell>
          <cell r="J10">
            <v>434.34327901909302</v>
          </cell>
          <cell r="K10">
            <v>189.44780949742383</v>
          </cell>
          <cell r="L10">
            <v>0</v>
          </cell>
          <cell r="M10">
            <v>189.44780949742383</v>
          </cell>
          <cell r="N10">
            <v>623.79108851651688</v>
          </cell>
          <cell r="O10">
            <v>359.09766292068292</v>
          </cell>
          <cell r="P10">
            <v>282.93788411000003</v>
          </cell>
          <cell r="Q10">
            <v>76.159778810682937</v>
          </cell>
          <cell r="R10">
            <v>317.70018282183383</v>
          </cell>
          <cell r="S10">
            <v>-61.839052783000014</v>
          </cell>
          <cell r="T10">
            <v>2.2589472169999993</v>
          </cell>
          <cell r="U10">
            <v>-64.098000000000013</v>
          </cell>
          <cell r="V10">
            <v>379.53923560483383</v>
          </cell>
          <cell r="W10">
            <v>2.5379448720000002</v>
          </cell>
          <cell r="X10">
            <v>377.00129073283387</v>
          </cell>
          <cell r="Y10">
            <v>89.464929808000008</v>
          </cell>
          <cell r="Z10">
            <v>64.245237306000007</v>
          </cell>
          <cell r="AA10">
            <v>-2.472762694</v>
          </cell>
          <cell r="AB10">
            <v>66.718000000000004</v>
          </cell>
          <cell r="AC10">
            <v>25.219692502000001</v>
          </cell>
          <cell r="AD10">
            <v>18.838692502000001</v>
          </cell>
          <cell r="AE10">
            <v>6.3810000000000002</v>
          </cell>
          <cell r="AF10">
            <v>0</v>
          </cell>
          <cell r="AG10">
            <v>-36.458172582000003</v>
          </cell>
          <cell r="AH10">
            <v>-45.060400000000001</v>
          </cell>
          <cell r="AI10">
            <v>623.79108851651677</v>
          </cell>
          <cell r="AJ10" t="str">
            <v>Validée</v>
          </cell>
          <cell r="AK10">
            <v>8</v>
          </cell>
        </row>
        <row r="11">
          <cell r="A11">
            <v>38260</v>
          </cell>
          <cell r="B11">
            <v>172.12860000000001</v>
          </cell>
          <cell r="C11">
            <v>186.9736</v>
          </cell>
          <cell r="D11">
            <v>14.845000000000001</v>
          </cell>
          <cell r="E11">
            <v>0</v>
          </cell>
          <cell r="F11">
            <v>213.58182319661418</v>
          </cell>
          <cell r="G11">
            <v>0.32210677300000001</v>
          </cell>
          <cell r="H11">
            <v>168.32951642361417</v>
          </cell>
          <cell r="I11">
            <v>44.930200000000006</v>
          </cell>
          <cell r="J11">
            <v>385.71042319661422</v>
          </cell>
          <cell r="K11">
            <v>169.10755957372123</v>
          </cell>
          <cell r="L11">
            <v>0</v>
          </cell>
          <cell r="M11">
            <v>169.10755957372123</v>
          </cell>
          <cell r="N11">
            <v>554.81798277033545</v>
          </cell>
          <cell r="O11">
            <v>318.53494438806592</v>
          </cell>
          <cell r="P11">
            <v>252.46628997199994</v>
          </cell>
          <cell r="Q11">
            <v>66.068654416065954</v>
          </cell>
          <cell r="R11">
            <v>291.59162936026939</v>
          </cell>
          <cell r="S11">
            <v>-33.61135504100001</v>
          </cell>
          <cell r="T11">
            <v>12.570644958999992</v>
          </cell>
          <cell r="U11">
            <v>-46.182000000000002</v>
          </cell>
          <cell r="V11">
            <v>325.20298440126942</v>
          </cell>
          <cell r="W11">
            <v>3.32956282</v>
          </cell>
          <cell r="X11">
            <v>321.87342158126944</v>
          </cell>
          <cell r="Y11">
            <v>82.899548347999996</v>
          </cell>
          <cell r="Z11">
            <v>59.928114519000005</v>
          </cell>
          <cell r="AA11">
            <v>-2.6938854810000001</v>
          </cell>
          <cell r="AB11">
            <v>62.622000000000007</v>
          </cell>
          <cell r="AC11">
            <v>22.971433828999999</v>
          </cell>
          <cell r="AD11">
            <v>19.224433828999999</v>
          </cell>
          <cell r="AE11">
            <v>3.7469999999999999</v>
          </cell>
          <cell r="AF11">
            <v>0</v>
          </cell>
          <cell r="AG11">
            <v>-27.590957370000005</v>
          </cell>
          <cell r="AH11">
            <v>-44.930200000000006</v>
          </cell>
          <cell r="AI11">
            <v>554.81798277033533</v>
          </cell>
          <cell r="AJ11" t="str">
            <v>Validée</v>
          </cell>
          <cell r="AK11">
            <v>9</v>
          </cell>
        </row>
        <row r="12">
          <cell r="A12">
            <v>38291</v>
          </cell>
          <cell r="B12">
            <v>196.58789999999999</v>
          </cell>
          <cell r="C12">
            <v>212.98589999999999</v>
          </cell>
          <cell r="D12">
            <v>16.398</v>
          </cell>
          <cell r="E12">
            <v>0</v>
          </cell>
          <cell r="F12">
            <v>228.54775389521359</v>
          </cell>
          <cell r="G12">
            <v>0.27939519000000002</v>
          </cell>
          <cell r="H12">
            <v>183.29485870521358</v>
          </cell>
          <cell r="I12">
            <v>44.973500000000001</v>
          </cell>
          <cell r="J12">
            <v>425.13565389521358</v>
          </cell>
          <cell r="K12">
            <v>187.42216711564021</v>
          </cell>
          <cell r="L12">
            <v>0</v>
          </cell>
          <cell r="M12">
            <v>187.42216711564021</v>
          </cell>
          <cell r="N12">
            <v>612.55782101085379</v>
          </cell>
          <cell r="O12">
            <v>318.2650727213105</v>
          </cell>
          <cell r="P12">
            <v>254.27151819999995</v>
          </cell>
          <cell r="Q12">
            <v>63.993554521310514</v>
          </cell>
          <cell r="R12">
            <v>349.72989163954327</v>
          </cell>
          <cell r="S12">
            <v>-39.730995339000003</v>
          </cell>
          <cell r="T12">
            <v>22.916004661000002</v>
          </cell>
          <cell r="U12">
            <v>-62.647000000000006</v>
          </cell>
          <cell r="V12">
            <v>389.46088697854327</v>
          </cell>
          <cell r="W12">
            <v>2.4794156789999997</v>
          </cell>
          <cell r="X12">
            <v>386.98147129954327</v>
          </cell>
          <cell r="Y12">
            <v>94.898902188000008</v>
          </cell>
          <cell r="Z12">
            <v>67.084180258000004</v>
          </cell>
          <cell r="AA12">
            <v>-2.581819742</v>
          </cell>
          <cell r="AB12">
            <v>69.665999999999997</v>
          </cell>
          <cell r="AC12">
            <v>27.814721930000005</v>
          </cell>
          <cell r="AD12">
            <v>22.827721930000003</v>
          </cell>
          <cell r="AE12">
            <v>4.9870000000000001</v>
          </cell>
          <cell r="AF12">
            <v>0</v>
          </cell>
          <cell r="AG12">
            <v>-39.461758838000009</v>
          </cell>
          <cell r="AH12">
            <v>-44.973500000000001</v>
          </cell>
          <cell r="AI12">
            <v>612.5578210108539</v>
          </cell>
          <cell r="AJ12" t="str">
            <v>Validée</v>
          </cell>
          <cell r="AK12">
            <v>10</v>
          </cell>
        </row>
        <row r="13">
          <cell r="A13">
            <v>38321</v>
          </cell>
          <cell r="B13">
            <v>180.84229999999999</v>
          </cell>
          <cell r="C13">
            <v>197.57329999999999</v>
          </cell>
          <cell r="D13">
            <v>16.731000000000002</v>
          </cell>
          <cell r="E13">
            <v>0</v>
          </cell>
          <cell r="F13">
            <v>226.28312348381039</v>
          </cell>
          <cell r="G13">
            <v>0.33113791300000001</v>
          </cell>
          <cell r="H13">
            <v>181.22168557081039</v>
          </cell>
          <cell r="I13">
            <v>44.7303</v>
          </cell>
          <cell r="J13">
            <v>407.12542348381038</v>
          </cell>
          <cell r="K13">
            <v>183.57427506985715</v>
          </cell>
          <cell r="L13">
            <v>0</v>
          </cell>
          <cell r="M13">
            <v>183.57427506985715</v>
          </cell>
          <cell r="N13">
            <v>590.69969855366753</v>
          </cell>
          <cell r="O13">
            <v>283.39003596254247</v>
          </cell>
          <cell r="P13">
            <v>225.59323110099996</v>
          </cell>
          <cell r="Q13">
            <v>57.796804861542483</v>
          </cell>
          <cell r="R13">
            <v>368.46507902212511</v>
          </cell>
          <cell r="S13">
            <v>-29.357417450999989</v>
          </cell>
          <cell r="T13">
            <v>33.639582549000011</v>
          </cell>
          <cell r="U13">
            <v>-62.997</v>
          </cell>
          <cell r="V13">
            <v>397.82249647312511</v>
          </cell>
          <cell r="W13">
            <v>2.4743406939999999</v>
          </cell>
          <cell r="X13">
            <v>395.34815577912508</v>
          </cell>
          <cell r="Y13">
            <v>91.038590676000013</v>
          </cell>
          <cell r="Z13">
            <v>66.511802177000007</v>
          </cell>
          <cell r="AA13">
            <v>-3.126197823</v>
          </cell>
          <cell r="AB13">
            <v>69.638000000000005</v>
          </cell>
          <cell r="AC13">
            <v>24.526788498999998</v>
          </cell>
          <cell r="AD13">
            <v>20.100788499</v>
          </cell>
          <cell r="AE13">
            <v>4.4260000000000002</v>
          </cell>
          <cell r="AF13">
            <v>0</v>
          </cell>
          <cell r="AG13">
            <v>-29.883174244999999</v>
          </cell>
          <cell r="AH13">
            <v>-44.7303</v>
          </cell>
          <cell r="AI13">
            <v>590.69969855366753</v>
          </cell>
          <cell r="AJ13" t="str">
            <v>Validée</v>
          </cell>
          <cell r="AK13">
            <v>11</v>
          </cell>
        </row>
        <row r="14">
          <cell r="A14">
            <v>38352</v>
          </cell>
          <cell r="B14">
            <v>176.3552</v>
          </cell>
          <cell r="C14">
            <v>192.2002</v>
          </cell>
          <cell r="D14">
            <v>15.845000000000001</v>
          </cell>
          <cell r="E14">
            <v>0</v>
          </cell>
          <cell r="F14">
            <v>237.82534876473736</v>
          </cell>
          <cell r="G14">
            <v>0.300513476</v>
          </cell>
          <cell r="H14">
            <v>192.44113528873737</v>
          </cell>
          <cell r="I14">
            <v>45.0837</v>
          </cell>
          <cell r="J14">
            <v>414.18054876473735</v>
          </cell>
          <cell r="K14">
            <v>182.64604960417302</v>
          </cell>
          <cell r="L14">
            <v>0</v>
          </cell>
          <cell r="M14">
            <v>182.64604960417302</v>
          </cell>
          <cell r="N14">
            <v>596.82659836891037</v>
          </cell>
          <cell r="O14">
            <v>285.3507117462409</v>
          </cell>
          <cell r="P14">
            <v>223.29061859999993</v>
          </cell>
          <cell r="Q14">
            <v>62.060093146241002</v>
          </cell>
          <cell r="R14">
            <v>369.12995252266938</v>
          </cell>
          <cell r="S14">
            <v>-44.864719090999984</v>
          </cell>
          <cell r="T14">
            <v>10.056280909000009</v>
          </cell>
          <cell r="U14">
            <v>-54.920999999999992</v>
          </cell>
          <cell r="V14">
            <v>413.99467161366937</v>
          </cell>
          <cell r="W14">
            <v>2.4055798670000006</v>
          </cell>
          <cell r="X14">
            <v>411.5890917466694</v>
          </cell>
          <cell r="Y14">
            <v>92.373954184000013</v>
          </cell>
          <cell r="Z14">
            <v>62.616292967000007</v>
          </cell>
          <cell r="AA14">
            <v>-4.1297070330000007</v>
          </cell>
          <cell r="AB14">
            <v>66.746000000000009</v>
          </cell>
          <cell r="AC14">
            <v>29.757661216999999</v>
          </cell>
          <cell r="AD14">
            <v>25.568661216999999</v>
          </cell>
          <cell r="AE14">
            <v>4.1890000000000001</v>
          </cell>
          <cell r="AF14">
            <v>0</v>
          </cell>
          <cell r="AG14">
            <v>-34.719888283999992</v>
          </cell>
          <cell r="AH14">
            <v>-45.0837</v>
          </cell>
          <cell r="AI14">
            <v>596.82659836891025</v>
          </cell>
          <cell r="AJ14" t="str">
            <v>Validée</v>
          </cell>
          <cell r="AK14">
            <v>12</v>
          </cell>
        </row>
        <row r="15">
          <cell r="A15">
            <v>38383</v>
          </cell>
          <cell r="B15">
            <v>179.3741</v>
          </cell>
          <cell r="C15">
            <v>197.83609999999999</v>
          </cell>
          <cell r="D15">
            <v>18.462</v>
          </cell>
          <cell r="E15">
            <v>0</v>
          </cell>
          <cell r="F15">
            <v>246.77684819946592</v>
          </cell>
          <cell r="G15">
            <v>0.27817420900000001</v>
          </cell>
          <cell r="H15">
            <v>201.0028739904659</v>
          </cell>
          <cell r="I15">
            <v>45.495800000000003</v>
          </cell>
          <cell r="J15">
            <v>426.15094819946592</v>
          </cell>
          <cell r="K15">
            <v>186.67946996789175</v>
          </cell>
          <cell r="L15">
            <v>0</v>
          </cell>
          <cell r="M15">
            <v>186.67946996789175</v>
          </cell>
          <cell r="N15">
            <v>612.83041816735772</v>
          </cell>
          <cell r="O15">
            <v>268.16031109462227</v>
          </cell>
          <cell r="P15">
            <v>214.451482521</v>
          </cell>
          <cell r="Q15">
            <v>53.708828573622313</v>
          </cell>
          <cell r="R15">
            <v>409.87510050373527</v>
          </cell>
          <cell r="S15">
            <v>-27.248627896999984</v>
          </cell>
          <cell r="T15">
            <v>33.721372103</v>
          </cell>
          <cell r="U15">
            <v>-60.969999999999985</v>
          </cell>
          <cell r="V15">
            <v>437.12372840073527</v>
          </cell>
          <cell r="W15">
            <v>2.4052130159999998</v>
          </cell>
          <cell r="X15">
            <v>434.71851538473527</v>
          </cell>
          <cell r="Y15">
            <v>97.849227947000003</v>
          </cell>
          <cell r="Z15">
            <v>69.523088389999998</v>
          </cell>
          <cell r="AA15">
            <v>-0.35191160999999999</v>
          </cell>
          <cell r="AB15">
            <v>69.875</v>
          </cell>
          <cell r="AC15">
            <v>28.326139556999998</v>
          </cell>
          <cell r="AD15">
            <v>21.810139556999999</v>
          </cell>
          <cell r="AE15">
            <v>6.516</v>
          </cell>
          <cell r="AF15">
            <v>0</v>
          </cell>
          <cell r="AG15">
            <v>-32.644234516000004</v>
          </cell>
          <cell r="AH15">
            <v>-45.495800000000003</v>
          </cell>
          <cell r="AI15">
            <v>612.83041816735749</v>
          </cell>
          <cell r="AJ15" t="str">
            <v>Validée</v>
          </cell>
          <cell r="AK15">
            <v>13</v>
          </cell>
        </row>
        <row r="16">
          <cell r="A16">
            <v>38411</v>
          </cell>
          <cell r="B16">
            <v>183.47739999999999</v>
          </cell>
          <cell r="C16">
            <v>200.3244</v>
          </cell>
          <cell r="D16">
            <v>16.847000000000001</v>
          </cell>
          <cell r="E16">
            <v>0</v>
          </cell>
          <cell r="F16">
            <v>258.39818894678183</v>
          </cell>
          <cell r="G16">
            <v>0.26138753799999997</v>
          </cell>
          <cell r="H16">
            <v>211.98500140878184</v>
          </cell>
          <cell r="I16">
            <v>46.151800000000001</v>
          </cell>
          <cell r="J16">
            <v>441.87558894678182</v>
          </cell>
          <cell r="K16">
            <v>190.57688634509077</v>
          </cell>
          <cell r="L16">
            <v>0</v>
          </cell>
          <cell r="M16">
            <v>190.57688634509077</v>
          </cell>
          <cell r="N16">
            <v>632.45247529187259</v>
          </cell>
          <cell r="O16">
            <v>252.01328376770653</v>
          </cell>
          <cell r="P16">
            <v>202.93932005000005</v>
          </cell>
          <cell r="Q16">
            <v>49.073963717706505</v>
          </cell>
          <cell r="R16">
            <v>442.74392029316607</v>
          </cell>
          <cell r="S16">
            <v>-16.790403448999996</v>
          </cell>
          <cell r="T16">
            <v>44.499596551000003</v>
          </cell>
          <cell r="U16">
            <v>-61.29</v>
          </cell>
          <cell r="V16">
            <v>459.53432374216607</v>
          </cell>
          <cell r="W16">
            <v>2.3883997060000004</v>
          </cell>
          <cell r="X16">
            <v>457.14592403616609</v>
          </cell>
          <cell r="Y16">
            <v>100.10851862799998</v>
          </cell>
          <cell r="Z16">
            <v>70.772892550999984</v>
          </cell>
          <cell r="AA16">
            <v>-0.11210744900000003</v>
          </cell>
          <cell r="AB16">
            <v>70.884999999999991</v>
          </cell>
          <cell r="AC16">
            <v>29.335626077000001</v>
          </cell>
          <cell r="AD16">
            <v>23.621626077000002</v>
          </cell>
          <cell r="AE16">
            <v>5.7139999999999995</v>
          </cell>
          <cell r="AF16">
            <v>0</v>
          </cell>
          <cell r="AG16">
            <v>-37.80378985900002</v>
          </cell>
          <cell r="AH16">
            <v>-46.151800000000001</v>
          </cell>
          <cell r="AI16">
            <v>632.4524752918727</v>
          </cell>
          <cell r="AJ16" t="str">
            <v>Validée</v>
          </cell>
          <cell r="AK16">
            <v>14</v>
          </cell>
        </row>
        <row r="17">
          <cell r="A17">
            <v>38442</v>
          </cell>
          <cell r="B17">
            <v>187.72390000000001</v>
          </cell>
          <cell r="C17">
            <v>205.0719</v>
          </cell>
          <cell r="D17">
            <v>17.347999999999999</v>
          </cell>
          <cell r="E17">
            <v>0</v>
          </cell>
          <cell r="F17">
            <v>251.48569709069329</v>
          </cell>
          <cell r="G17">
            <v>0.30515341699999998</v>
          </cell>
          <cell r="H17">
            <v>204.27314367369328</v>
          </cell>
          <cell r="I17">
            <v>46.907399999999996</v>
          </cell>
          <cell r="J17">
            <v>439.20959709069331</v>
          </cell>
          <cell r="K17">
            <v>194.69778529910843</v>
          </cell>
          <cell r="L17">
            <v>0</v>
          </cell>
          <cell r="M17">
            <v>194.69778529910843</v>
          </cell>
          <cell r="N17">
            <v>633.9073823898018</v>
          </cell>
          <cell r="O17">
            <v>236.62622574889053</v>
          </cell>
          <cell r="P17">
            <v>185.30053666700002</v>
          </cell>
          <cell r="Q17">
            <v>51.32568908189053</v>
          </cell>
          <cell r="R17">
            <v>459.29595622091119</v>
          </cell>
          <cell r="S17">
            <v>-9.8285911339999927</v>
          </cell>
          <cell r="T17">
            <v>60.910408866000012</v>
          </cell>
          <cell r="U17">
            <v>-70.739000000000004</v>
          </cell>
          <cell r="V17">
            <v>469.12454735491121</v>
          </cell>
          <cell r="W17">
            <v>2.3383074640000001</v>
          </cell>
          <cell r="X17">
            <v>466.78623989091125</v>
          </cell>
          <cell r="Y17">
            <v>101.224349937</v>
          </cell>
          <cell r="Z17">
            <v>70.990625393000002</v>
          </cell>
          <cell r="AA17">
            <v>-0.62537460700000003</v>
          </cell>
          <cell r="AB17">
            <v>71.616</v>
          </cell>
          <cell r="AC17">
            <v>30.233724544000001</v>
          </cell>
          <cell r="AD17">
            <v>24.553724544000001</v>
          </cell>
          <cell r="AE17">
            <v>5.6800000000000006</v>
          </cell>
          <cell r="AF17">
            <v>0</v>
          </cell>
          <cell r="AG17">
            <v>-39.209550357000005</v>
          </cell>
          <cell r="AH17">
            <v>-46.907399999999996</v>
          </cell>
          <cell r="AI17">
            <v>633.90738238980168</v>
          </cell>
          <cell r="AJ17" t="str">
            <v>Validée</v>
          </cell>
          <cell r="AK17">
            <v>15</v>
          </cell>
        </row>
        <row r="18">
          <cell r="A18">
            <v>38472</v>
          </cell>
          <cell r="B18">
            <v>185.43610000000001</v>
          </cell>
          <cell r="C18">
            <v>201.7841</v>
          </cell>
          <cell r="D18">
            <v>16.347999999999999</v>
          </cell>
          <cell r="E18">
            <v>0</v>
          </cell>
          <cell r="F18">
            <v>258.89657282730838</v>
          </cell>
          <cell r="G18">
            <v>0.25559283100000002</v>
          </cell>
          <cell r="H18">
            <v>210.68517999630839</v>
          </cell>
          <cell r="I18">
            <v>47.955799999999996</v>
          </cell>
          <cell r="J18">
            <v>444.33267282730839</v>
          </cell>
          <cell r="K18">
            <v>195.71945241160978</v>
          </cell>
          <cell r="L18">
            <v>0</v>
          </cell>
          <cell r="M18">
            <v>195.71945241160978</v>
          </cell>
          <cell r="N18">
            <v>640.05212523891817</v>
          </cell>
          <cell r="O18">
            <v>249.98781425433856</v>
          </cell>
          <cell r="P18">
            <v>194.77094547299995</v>
          </cell>
          <cell r="Q18">
            <v>55.216868781338633</v>
          </cell>
          <cell r="R18">
            <v>442.20627892457952</v>
          </cell>
          <cell r="S18">
            <v>-16.492974566999983</v>
          </cell>
          <cell r="T18">
            <v>55.703025433000015</v>
          </cell>
          <cell r="U18">
            <v>-72.195999999999998</v>
          </cell>
          <cell r="V18">
            <v>458.6992534915795</v>
          </cell>
          <cell r="W18">
            <v>2.4074898650000001</v>
          </cell>
          <cell r="X18">
            <v>456.2917636265795</v>
          </cell>
          <cell r="Y18">
            <v>95.845435578000007</v>
          </cell>
          <cell r="Z18">
            <v>71.945027482</v>
          </cell>
          <cell r="AA18">
            <v>-2.982972518</v>
          </cell>
          <cell r="AB18">
            <v>74.927999999999997</v>
          </cell>
          <cell r="AC18">
            <v>23.900408096</v>
          </cell>
          <cell r="AD18">
            <v>16.633408096</v>
          </cell>
          <cell r="AE18">
            <v>7.2670000000000003</v>
          </cell>
          <cell r="AF18">
            <v>0</v>
          </cell>
          <cell r="AG18">
            <v>-43.703467637999999</v>
          </cell>
          <cell r="AH18">
            <v>-47.955799999999996</v>
          </cell>
          <cell r="AI18">
            <v>640.05212523891817</v>
          </cell>
          <cell r="AJ18" t="str">
            <v>Validée</v>
          </cell>
          <cell r="AK18">
            <v>16</v>
          </cell>
        </row>
        <row r="19">
          <cell r="A19">
            <v>38503</v>
          </cell>
          <cell r="B19">
            <v>179.36929999999998</v>
          </cell>
          <cell r="C19">
            <v>197.35329999999999</v>
          </cell>
          <cell r="D19">
            <v>17.984000000000002</v>
          </cell>
          <cell r="E19">
            <v>0</v>
          </cell>
          <cell r="F19">
            <v>247.31473944878985</v>
          </cell>
          <cell r="G19">
            <v>0.54360520400000001</v>
          </cell>
          <cell r="H19">
            <v>197.42393424478988</v>
          </cell>
          <cell r="I19">
            <v>49.347200000000001</v>
          </cell>
          <cell r="J19">
            <v>426.6840394487898</v>
          </cell>
          <cell r="K19">
            <v>200.18925485156336</v>
          </cell>
          <cell r="L19">
            <v>0</v>
          </cell>
          <cell r="M19">
            <v>200.18925485156336</v>
          </cell>
          <cell r="N19">
            <v>626.87329430035311</v>
          </cell>
          <cell r="O19">
            <v>264.08309326828493</v>
          </cell>
          <cell r="P19">
            <v>215.04931244199992</v>
          </cell>
          <cell r="Q19">
            <v>49.033780826284996</v>
          </cell>
          <cell r="R19">
            <v>414.53707886306825</v>
          </cell>
          <cell r="S19">
            <v>-46.454014362999999</v>
          </cell>
          <cell r="T19">
            <v>26.312985636999997</v>
          </cell>
          <cell r="U19">
            <v>-72.766999999999996</v>
          </cell>
          <cell r="V19">
            <v>460.99109322606824</v>
          </cell>
          <cell r="W19">
            <v>2.4466849559999999</v>
          </cell>
          <cell r="X19">
            <v>458.54440827006823</v>
          </cell>
          <cell r="Y19">
            <v>95.528414464999997</v>
          </cell>
          <cell r="Z19">
            <v>71.448006124000003</v>
          </cell>
          <cell r="AA19">
            <v>-3.9149938759999996</v>
          </cell>
          <cell r="AB19">
            <v>75.363</v>
          </cell>
          <cell r="AC19">
            <v>24.080408340999998</v>
          </cell>
          <cell r="AD19">
            <v>17.712408341</v>
          </cell>
          <cell r="AE19">
            <v>6.3679999999999994</v>
          </cell>
          <cell r="AF19">
            <v>0</v>
          </cell>
          <cell r="AG19">
            <v>-43.781536633999991</v>
          </cell>
          <cell r="AH19">
            <v>-49.347200000000001</v>
          </cell>
          <cell r="AI19">
            <v>626.87329430035322</v>
          </cell>
          <cell r="AJ19" t="str">
            <v>Validée</v>
          </cell>
          <cell r="AK19">
            <v>17</v>
          </cell>
        </row>
        <row r="20">
          <cell r="A20">
            <v>38533</v>
          </cell>
          <cell r="B20">
            <v>172.7765</v>
          </cell>
          <cell r="C20">
            <v>188.70150000000001</v>
          </cell>
          <cell r="D20">
            <v>15.925000000000001</v>
          </cell>
          <cell r="E20">
            <v>0</v>
          </cell>
          <cell r="F20">
            <v>245.3054963544063</v>
          </cell>
          <cell r="G20">
            <v>0.26882238999999997</v>
          </cell>
          <cell r="H20">
            <v>197.22167396440631</v>
          </cell>
          <cell r="I20">
            <v>47.814999999999998</v>
          </cell>
          <cell r="J20">
            <v>418.08199635440633</v>
          </cell>
          <cell r="K20">
            <v>201.65944151035745</v>
          </cell>
          <cell r="L20">
            <v>0</v>
          </cell>
          <cell r="M20">
            <v>201.65944151035745</v>
          </cell>
          <cell r="N20">
            <v>619.74143786476384</v>
          </cell>
          <cell r="O20">
            <v>230.85450780764944</v>
          </cell>
          <cell r="P20">
            <v>202.07991721500002</v>
          </cell>
          <cell r="Q20">
            <v>28.774590592649403</v>
          </cell>
          <cell r="R20">
            <v>449.92228351611425</v>
          </cell>
          <cell r="S20">
            <v>-13.540804172999998</v>
          </cell>
          <cell r="T20">
            <v>52.278195827000005</v>
          </cell>
          <cell r="U20">
            <v>-65.819000000000003</v>
          </cell>
          <cell r="V20">
            <v>463.46308768911427</v>
          </cell>
          <cell r="W20">
            <v>2.4255628069999999</v>
          </cell>
          <cell r="X20">
            <v>461.03752488211427</v>
          </cell>
          <cell r="Y20">
            <v>85.845221233000018</v>
          </cell>
          <cell r="Z20">
            <v>66.233758903000009</v>
          </cell>
          <cell r="AA20">
            <v>-4.3722410969999999</v>
          </cell>
          <cell r="AB20">
            <v>70.606000000000009</v>
          </cell>
          <cell r="AC20">
            <v>19.611462330000002</v>
          </cell>
          <cell r="AD20">
            <v>15.05746233</v>
          </cell>
          <cell r="AE20">
            <v>4.5540000000000003</v>
          </cell>
          <cell r="AF20">
            <v>0</v>
          </cell>
          <cell r="AG20">
            <v>-24.809867774000001</v>
          </cell>
          <cell r="AH20">
            <v>-47.814999999999998</v>
          </cell>
          <cell r="AI20">
            <v>619.74143786476372</v>
          </cell>
          <cell r="AJ20" t="str">
            <v>Validée</v>
          </cell>
          <cell r="AK20">
            <v>18</v>
          </cell>
        </row>
        <row r="21">
          <cell r="A21">
            <v>38564</v>
          </cell>
          <cell r="B21">
            <v>151.95310000000001</v>
          </cell>
          <cell r="C21">
            <v>169.04910000000001</v>
          </cell>
          <cell r="D21">
            <v>17.096</v>
          </cell>
          <cell r="E21">
            <v>0</v>
          </cell>
          <cell r="F21">
            <v>235.63925915470139</v>
          </cell>
          <cell r="G21">
            <v>0.26068839299999996</v>
          </cell>
          <cell r="H21">
            <v>188.18567076170137</v>
          </cell>
          <cell r="I21">
            <v>47.192900000000002</v>
          </cell>
          <cell r="J21">
            <v>387.5923591547014</v>
          </cell>
          <cell r="K21">
            <v>200.02192595708246</v>
          </cell>
          <cell r="L21">
            <v>0</v>
          </cell>
          <cell r="M21">
            <v>200.02192595708246</v>
          </cell>
          <cell r="N21">
            <v>587.61428511178383</v>
          </cell>
          <cell r="O21">
            <v>203.06248298572243</v>
          </cell>
          <cell r="P21">
            <v>165.189539661</v>
          </cell>
          <cell r="Q21">
            <v>37.872943324722456</v>
          </cell>
          <cell r="R21">
            <v>442.99008998706131</v>
          </cell>
          <cell r="S21">
            <v>-22.478278637000003</v>
          </cell>
          <cell r="T21">
            <v>51.700721363</v>
          </cell>
          <cell r="U21">
            <v>-74.179000000000002</v>
          </cell>
          <cell r="V21">
            <v>465.46836862406133</v>
          </cell>
          <cell r="W21">
            <v>2.4287152300000003</v>
          </cell>
          <cell r="X21">
            <v>463.0396533940613</v>
          </cell>
          <cell r="Y21">
            <v>88.270940347000007</v>
          </cell>
          <cell r="Z21">
            <v>66.762752852000006</v>
          </cell>
          <cell r="AA21">
            <v>-4.320247148</v>
          </cell>
          <cell r="AB21">
            <v>71.082999999999998</v>
          </cell>
          <cell r="AC21">
            <v>21.508187494999998</v>
          </cell>
          <cell r="AD21">
            <v>17.123187495</v>
          </cell>
          <cell r="AE21">
            <v>4.3250000000000002</v>
          </cell>
          <cell r="AF21">
            <v>0.06</v>
          </cell>
          <cell r="AG21">
            <v>-29.832652486000004</v>
          </cell>
          <cell r="AH21">
            <v>-47.192900000000002</v>
          </cell>
          <cell r="AI21">
            <v>587.61428511178383</v>
          </cell>
          <cell r="AJ21" t="str">
            <v>Validée</v>
          </cell>
          <cell r="AK21">
            <v>19</v>
          </cell>
        </row>
        <row r="22">
          <cell r="A22">
            <v>38595</v>
          </cell>
          <cell r="B22">
            <v>138.18180000000001</v>
          </cell>
          <cell r="C22">
            <v>154.7688</v>
          </cell>
          <cell r="D22">
            <v>16.587</v>
          </cell>
          <cell r="E22">
            <v>0</v>
          </cell>
          <cell r="F22">
            <v>249.29084826148107</v>
          </cell>
          <cell r="G22">
            <v>0.26934707099999999</v>
          </cell>
          <cell r="H22">
            <v>202.01690119048106</v>
          </cell>
          <cell r="I22">
            <v>47.004599999999996</v>
          </cell>
          <cell r="J22">
            <v>387.47264826148108</v>
          </cell>
          <cell r="K22">
            <v>196.0217116458557</v>
          </cell>
          <cell r="L22">
            <v>0</v>
          </cell>
          <cell r="M22">
            <v>196.0217116458557</v>
          </cell>
          <cell r="N22">
            <v>583.49435990733673</v>
          </cell>
          <cell r="O22">
            <v>189.3306621992856</v>
          </cell>
          <cell r="P22">
            <v>155.002308027</v>
          </cell>
          <cell r="Q22">
            <v>34.328354172285614</v>
          </cell>
          <cell r="R22">
            <v>448.94817361005113</v>
          </cell>
          <cell r="S22">
            <v>-27.547432059999991</v>
          </cell>
          <cell r="T22">
            <v>54.240567940000005</v>
          </cell>
          <cell r="U22">
            <v>-81.787999999999997</v>
          </cell>
          <cell r="V22">
            <v>476.49560567005113</v>
          </cell>
          <cell r="W22">
            <v>2.4223470059999994</v>
          </cell>
          <cell r="X22">
            <v>474.07325866405114</v>
          </cell>
          <cell r="Y22">
            <v>87.238939453</v>
          </cell>
          <cell r="Z22">
            <v>66.018546791999995</v>
          </cell>
          <cell r="AA22">
            <v>-4.969453208</v>
          </cell>
          <cell r="AB22">
            <v>70.988</v>
          </cell>
          <cell r="AC22">
            <v>21.220392661000002</v>
          </cell>
          <cell r="AD22">
            <v>17.814392660999999</v>
          </cell>
          <cell r="AE22">
            <v>3.3759999999999999</v>
          </cell>
          <cell r="AF22">
            <v>0.03</v>
          </cell>
          <cell r="AG22">
            <v>-32.454463551000003</v>
          </cell>
          <cell r="AH22">
            <v>-47.004599999999996</v>
          </cell>
          <cell r="AI22">
            <v>583.49435990733662</v>
          </cell>
          <cell r="AJ22" t="str">
            <v>Validée</v>
          </cell>
          <cell r="AK22">
            <v>20</v>
          </cell>
        </row>
        <row r="23">
          <cell r="A23">
            <v>38625</v>
          </cell>
          <cell r="B23">
            <v>133.71690000000001</v>
          </cell>
          <cell r="C23">
            <v>149.7389</v>
          </cell>
          <cell r="D23">
            <v>16.021999999999998</v>
          </cell>
          <cell r="E23">
            <v>0</v>
          </cell>
          <cell r="F23">
            <v>241.10241384516598</v>
          </cell>
          <cell r="G23">
            <v>0.23319585300000001</v>
          </cell>
          <cell r="H23">
            <v>194.42001799216598</v>
          </cell>
          <cell r="I23">
            <v>46.449200000000005</v>
          </cell>
          <cell r="J23">
            <v>374.81931384516599</v>
          </cell>
          <cell r="K23">
            <v>191.43730298849101</v>
          </cell>
          <cell r="L23">
            <v>0</v>
          </cell>
          <cell r="M23">
            <v>191.43730298849101</v>
          </cell>
          <cell r="N23">
            <v>566.25661683365706</v>
          </cell>
          <cell r="O23">
            <v>185.56409397347343</v>
          </cell>
          <cell r="P23">
            <v>159.46532180299999</v>
          </cell>
          <cell r="Q23">
            <v>26.098772170473467</v>
          </cell>
          <cell r="R23">
            <v>441.08868791018335</v>
          </cell>
          <cell r="S23">
            <v>-38.833814898999997</v>
          </cell>
          <cell r="T23">
            <v>37.955185101000005</v>
          </cell>
          <cell r="U23">
            <v>-76.789000000000001</v>
          </cell>
          <cell r="V23">
            <v>479.92250280918336</v>
          </cell>
          <cell r="W23">
            <v>2.3379539989999998</v>
          </cell>
          <cell r="X23">
            <v>477.58454881018338</v>
          </cell>
          <cell r="Y23">
            <v>86.806716455</v>
          </cell>
          <cell r="Z23">
            <v>68.598765928999995</v>
          </cell>
          <cell r="AA23">
            <v>-5.2672340710000007</v>
          </cell>
          <cell r="AB23">
            <v>73.866</v>
          </cell>
          <cell r="AC23">
            <v>18.207950526000001</v>
          </cell>
          <cell r="AD23">
            <v>14.828950526000002</v>
          </cell>
          <cell r="AE23">
            <v>3.379</v>
          </cell>
          <cell r="AF23">
            <v>0</v>
          </cell>
          <cell r="AG23">
            <v>-26.410551404999985</v>
          </cell>
          <cell r="AH23">
            <v>-46.449200000000005</v>
          </cell>
          <cell r="AI23">
            <v>566.25661683365672</v>
          </cell>
          <cell r="AJ23" t="str">
            <v>Validée</v>
          </cell>
          <cell r="AK23">
            <v>21</v>
          </cell>
        </row>
        <row r="24">
          <cell r="A24">
            <v>38656</v>
          </cell>
          <cell r="B24">
            <v>137.56440000000001</v>
          </cell>
          <cell r="C24">
            <v>153.8244</v>
          </cell>
          <cell r="D24">
            <v>16.260000000000002</v>
          </cell>
          <cell r="E24">
            <v>0</v>
          </cell>
          <cell r="F24">
            <v>234.49376077445214</v>
          </cell>
          <cell r="G24">
            <v>0.26601633499999999</v>
          </cell>
          <cell r="H24">
            <v>187.22314443945214</v>
          </cell>
          <cell r="I24">
            <v>47.004599999999996</v>
          </cell>
          <cell r="J24">
            <v>372.05816077445218</v>
          </cell>
          <cell r="K24">
            <v>188.99598126844586</v>
          </cell>
          <cell r="L24">
            <v>0</v>
          </cell>
          <cell r="M24">
            <v>188.99598126844586</v>
          </cell>
          <cell r="N24">
            <v>561.05414204289809</v>
          </cell>
          <cell r="O24">
            <v>194.26040856778022</v>
          </cell>
          <cell r="P24">
            <v>161.451089903</v>
          </cell>
          <cell r="Q24">
            <v>32.809318664780193</v>
          </cell>
          <cell r="R24">
            <v>433.3599719941177</v>
          </cell>
          <cell r="S24">
            <v>-45.299686966999985</v>
          </cell>
          <cell r="T24">
            <v>28.100313033000006</v>
          </cell>
          <cell r="U24">
            <v>-73.399999999999991</v>
          </cell>
          <cell r="V24">
            <v>478.65965896111771</v>
          </cell>
          <cell r="W24">
            <v>2.3278519179999999</v>
          </cell>
          <cell r="X24">
            <v>476.33180704311769</v>
          </cell>
          <cell r="Y24">
            <v>85.826572828999986</v>
          </cell>
          <cell r="Z24">
            <v>67.253160096999991</v>
          </cell>
          <cell r="AA24">
            <v>-7.9888399029999997</v>
          </cell>
          <cell r="AB24">
            <v>75.24199999999999</v>
          </cell>
          <cell r="AC24">
            <v>18.573412732000001</v>
          </cell>
          <cell r="AD24">
            <v>14.333412732000001</v>
          </cell>
          <cell r="AE24">
            <v>4.24</v>
          </cell>
          <cell r="AF24">
            <v>0</v>
          </cell>
          <cell r="AG24">
            <v>-19.260334309999983</v>
          </cell>
          <cell r="AH24">
            <v>-47.004599999999996</v>
          </cell>
          <cell r="AI24">
            <v>561.05414204289787</v>
          </cell>
          <cell r="AJ24" t="str">
            <v>Validée</v>
          </cell>
          <cell r="AK24">
            <v>22</v>
          </cell>
        </row>
        <row r="25">
          <cell r="A25">
            <v>38686</v>
          </cell>
          <cell r="B25">
            <v>138.51519999999999</v>
          </cell>
          <cell r="C25">
            <v>153.82919999999999</v>
          </cell>
          <cell r="D25">
            <v>15.314</v>
          </cell>
          <cell r="E25">
            <v>0</v>
          </cell>
          <cell r="F25">
            <v>238.1186369696849</v>
          </cell>
          <cell r="G25">
            <v>0.28400351099999999</v>
          </cell>
          <cell r="H25">
            <v>192.4666334586849</v>
          </cell>
          <cell r="I25">
            <v>45.368000000000002</v>
          </cell>
          <cell r="J25">
            <v>376.63383696968492</v>
          </cell>
          <cell r="K25">
            <v>192.84585231032779</v>
          </cell>
          <cell r="L25">
            <v>0</v>
          </cell>
          <cell r="M25">
            <v>192.84585231032779</v>
          </cell>
          <cell r="N25">
            <v>569.47968928001274</v>
          </cell>
          <cell r="O25">
            <v>156.65970029253197</v>
          </cell>
          <cell r="P25">
            <v>125.78763235699995</v>
          </cell>
          <cell r="Q25">
            <v>30.872067935532044</v>
          </cell>
          <cell r="R25">
            <v>481.47604094548063</v>
          </cell>
          <cell r="S25">
            <v>-12.348671876999994</v>
          </cell>
          <cell r="T25">
            <v>63.382328123000001</v>
          </cell>
          <cell r="U25">
            <v>-75.730999999999995</v>
          </cell>
          <cell r="V25">
            <v>493.82471282248065</v>
          </cell>
          <cell r="W25">
            <v>2.3312949890000003</v>
          </cell>
          <cell r="X25">
            <v>491.49341783348069</v>
          </cell>
          <cell r="Y25">
            <v>91.990463680000005</v>
          </cell>
          <cell r="Z25">
            <v>70.306302359</v>
          </cell>
          <cell r="AA25">
            <v>-8.3286976409999998</v>
          </cell>
          <cell r="AB25">
            <v>78.635000000000005</v>
          </cell>
          <cell r="AC25">
            <v>21.684161320999998</v>
          </cell>
          <cell r="AD25">
            <v>15.660161320999999</v>
          </cell>
          <cell r="AE25">
            <v>6.024</v>
          </cell>
          <cell r="AF25">
            <v>0</v>
          </cell>
          <cell r="AG25">
            <v>-23.334411721999992</v>
          </cell>
          <cell r="AH25">
            <v>-45.368000000000002</v>
          </cell>
          <cell r="AI25">
            <v>569.47968928001262</v>
          </cell>
          <cell r="AJ25" t="str">
            <v>Validée</v>
          </cell>
          <cell r="AK25">
            <v>23</v>
          </cell>
        </row>
        <row r="26">
          <cell r="A26">
            <v>38717</v>
          </cell>
          <cell r="B26">
            <v>154.95230000000001</v>
          </cell>
          <cell r="C26">
            <v>169.99930000000001</v>
          </cell>
          <cell r="D26">
            <v>15.047000000000001</v>
          </cell>
          <cell r="E26">
            <v>0</v>
          </cell>
          <cell r="F26">
            <v>236.90163201353178</v>
          </cell>
          <cell r="G26">
            <v>0.29480402099999997</v>
          </cell>
          <cell r="H26">
            <v>191.55552799253178</v>
          </cell>
          <cell r="I26">
            <v>45.051300000000005</v>
          </cell>
          <cell r="J26">
            <v>391.85393201353179</v>
          </cell>
          <cell r="K26">
            <v>190.31342795359132</v>
          </cell>
          <cell r="L26">
            <v>0</v>
          </cell>
          <cell r="M26">
            <v>190.31342795359132</v>
          </cell>
          <cell r="N26">
            <v>582.16735996712305</v>
          </cell>
          <cell r="O26">
            <v>183.07515582600104</v>
          </cell>
          <cell r="P26">
            <v>155.69303998300006</v>
          </cell>
          <cell r="Q26">
            <v>27.382115843000975</v>
          </cell>
          <cell r="R26">
            <v>476.78580873712212</v>
          </cell>
          <cell r="S26">
            <v>-36.558504461000005</v>
          </cell>
          <cell r="T26">
            <v>37.696495539000004</v>
          </cell>
          <cell r="U26">
            <v>-74.25500000000001</v>
          </cell>
          <cell r="V26">
            <v>513.34431319812211</v>
          </cell>
          <cell r="W26">
            <v>2.297473095</v>
          </cell>
          <cell r="X26">
            <v>511.04684010312212</v>
          </cell>
          <cell r="Y26">
            <v>91.315109753000002</v>
          </cell>
          <cell r="Z26">
            <v>69.307403331999993</v>
          </cell>
          <cell r="AA26">
            <v>-6.7125966679999998</v>
          </cell>
          <cell r="AB26">
            <v>76.02</v>
          </cell>
          <cell r="AC26">
            <v>22.007706421000002</v>
          </cell>
          <cell r="AD26">
            <v>13.542706421</v>
          </cell>
          <cell r="AE26">
            <v>8.4649999999999999</v>
          </cell>
          <cell r="AF26">
            <v>0</v>
          </cell>
          <cell r="AG26">
            <v>-13.621505157000009</v>
          </cell>
          <cell r="AH26">
            <v>-45.051300000000005</v>
          </cell>
          <cell r="AI26">
            <v>582.16735996712316</v>
          </cell>
          <cell r="AJ26" t="str">
            <v>Validée</v>
          </cell>
          <cell r="AK26">
            <v>24</v>
          </cell>
        </row>
        <row r="27">
          <cell r="A27">
            <v>38748</v>
          </cell>
          <cell r="B27">
            <v>152.37790000000001</v>
          </cell>
          <cell r="C27">
            <v>169.3509</v>
          </cell>
          <cell r="D27">
            <v>16.972999999999999</v>
          </cell>
          <cell r="E27">
            <v>0</v>
          </cell>
          <cell r="F27">
            <v>252.07227167344408</v>
          </cell>
          <cell r="G27">
            <v>0.26635719600000002</v>
          </cell>
          <cell r="H27">
            <v>205.43891447744409</v>
          </cell>
          <cell r="I27">
            <v>46.366999999999997</v>
          </cell>
          <cell r="J27">
            <v>404.45017167344406</v>
          </cell>
          <cell r="K27">
            <v>193.28273132524905</v>
          </cell>
          <cell r="L27">
            <v>0</v>
          </cell>
          <cell r="M27">
            <v>193.28273132524905</v>
          </cell>
          <cell r="N27">
            <v>597.73290299869313</v>
          </cell>
          <cell r="O27">
            <v>219.01877470131865</v>
          </cell>
          <cell r="P27">
            <v>209.45102660800012</v>
          </cell>
          <cell r="Q27">
            <v>9.5677480933185564</v>
          </cell>
          <cell r="R27">
            <v>459.00452924637455</v>
          </cell>
          <cell r="S27">
            <v>-75.412634905999994</v>
          </cell>
          <cell r="T27">
            <v>-0.55263490600000154</v>
          </cell>
          <cell r="U27">
            <v>-74.859999999999985</v>
          </cell>
          <cell r="V27">
            <v>534.41716415237454</v>
          </cell>
          <cell r="W27">
            <v>2.3432664429999996</v>
          </cell>
          <cell r="X27">
            <v>532.07389770937448</v>
          </cell>
          <cell r="Y27">
            <v>97.975337189000001</v>
          </cell>
          <cell r="Z27">
            <v>78.195846773</v>
          </cell>
          <cell r="AA27">
            <v>-1.869153227</v>
          </cell>
          <cell r="AB27">
            <v>80.064999999999998</v>
          </cell>
          <cell r="AC27">
            <v>19.779490416000002</v>
          </cell>
          <cell r="AD27">
            <v>12.824490416</v>
          </cell>
          <cell r="AE27">
            <v>6.955000000000001</v>
          </cell>
          <cell r="AF27">
            <v>0</v>
          </cell>
          <cell r="AG27">
            <v>-17.684936240000003</v>
          </cell>
          <cell r="AH27">
            <v>-46.366999999999997</v>
          </cell>
          <cell r="AI27">
            <v>597.73290299869313</v>
          </cell>
          <cell r="AJ27" t="str">
            <v>Validée</v>
          </cell>
          <cell r="AK27">
            <v>25</v>
          </cell>
        </row>
        <row r="28">
          <cell r="A28">
            <v>38776</v>
          </cell>
          <cell r="B28">
            <v>152.61799999999999</v>
          </cell>
          <cell r="C28">
            <v>170.09</v>
          </cell>
          <cell r="D28">
            <v>17.472000000000001</v>
          </cell>
          <cell r="E28">
            <v>0</v>
          </cell>
          <cell r="F28">
            <v>271.17168354971773</v>
          </cell>
          <cell r="G28">
            <v>0.33365919900000002</v>
          </cell>
          <cell r="H28">
            <v>224.4240243507177</v>
          </cell>
          <cell r="I28">
            <v>46.414000000000001</v>
          </cell>
          <cell r="J28">
            <v>423.78968354971772</v>
          </cell>
          <cell r="K28">
            <v>196.05237185012243</v>
          </cell>
          <cell r="L28">
            <v>0</v>
          </cell>
          <cell r="M28">
            <v>196.05237185012243</v>
          </cell>
          <cell r="N28">
            <v>619.84205539984009</v>
          </cell>
          <cell r="O28">
            <v>218.60407032639716</v>
          </cell>
          <cell r="P28">
            <v>202.72262201199999</v>
          </cell>
          <cell r="Q28">
            <v>15.881448314397204</v>
          </cell>
          <cell r="R28">
            <v>479.13365578044301</v>
          </cell>
          <cell r="S28">
            <v>-67.632441604000007</v>
          </cell>
          <cell r="T28">
            <v>6.2825583959999989</v>
          </cell>
          <cell r="U28">
            <v>-73.915000000000006</v>
          </cell>
          <cell r="V28">
            <v>546.76609738444301</v>
          </cell>
          <cell r="W28">
            <v>2.3301494979999999</v>
          </cell>
          <cell r="X28">
            <v>544.43594788644305</v>
          </cell>
          <cell r="Y28">
            <v>101.142920409</v>
          </cell>
          <cell r="Z28">
            <v>81.52339088299999</v>
          </cell>
          <cell r="AA28">
            <v>0.37839088299999996</v>
          </cell>
          <cell r="AB28">
            <v>81.144999999999996</v>
          </cell>
          <cell r="AC28">
            <v>19.619529526000001</v>
          </cell>
          <cell r="AD28">
            <v>14.714529526</v>
          </cell>
          <cell r="AE28">
            <v>4.9050000000000002</v>
          </cell>
          <cell r="AF28">
            <v>0</v>
          </cell>
          <cell r="AG28">
            <v>-23.247249701999994</v>
          </cell>
          <cell r="AH28">
            <v>-46.414000000000001</v>
          </cell>
          <cell r="AI28">
            <v>619.84205539984021</v>
          </cell>
          <cell r="AJ28" t="str">
            <v>Validée</v>
          </cell>
          <cell r="AK28">
            <v>26</v>
          </cell>
        </row>
        <row r="29">
          <cell r="A29">
            <v>38807</v>
          </cell>
          <cell r="B29">
            <v>163.12460000000002</v>
          </cell>
          <cell r="C29">
            <v>181.2176</v>
          </cell>
          <cell r="D29">
            <v>18.093</v>
          </cell>
          <cell r="E29">
            <v>0</v>
          </cell>
          <cell r="F29">
            <v>261.55912490802842</v>
          </cell>
          <cell r="G29">
            <v>0.30600684499999997</v>
          </cell>
          <cell r="H29">
            <v>213.99141806302842</v>
          </cell>
          <cell r="I29">
            <v>47.261699999999998</v>
          </cell>
          <cell r="J29">
            <v>424.68372490802847</v>
          </cell>
          <cell r="K29">
            <v>203.86759518619709</v>
          </cell>
          <cell r="L29">
            <v>0</v>
          </cell>
          <cell r="M29">
            <v>203.86759518619709</v>
          </cell>
          <cell r="N29">
            <v>628.5513200942255</v>
          </cell>
          <cell r="O29">
            <v>248.31169784106919</v>
          </cell>
          <cell r="P29">
            <v>222.38057764000001</v>
          </cell>
          <cell r="Q29">
            <v>25.931120201069149</v>
          </cell>
          <cell r="R29">
            <v>465.62465617715657</v>
          </cell>
          <cell r="S29">
            <v>-71.590607269000003</v>
          </cell>
          <cell r="T29">
            <v>5.1083927310000021</v>
          </cell>
          <cell r="U29">
            <v>-76.699000000000012</v>
          </cell>
          <cell r="V29">
            <v>537.21526344615654</v>
          </cell>
          <cell r="W29">
            <v>2.3753703980000003</v>
          </cell>
          <cell r="X29">
            <v>534.83989304815645</v>
          </cell>
          <cell r="Y29">
            <v>103.19798316200001</v>
          </cell>
          <cell r="Z29">
            <v>82.683055018000005</v>
          </cell>
          <cell r="AA29">
            <v>-0.41794498199999996</v>
          </cell>
          <cell r="AB29">
            <v>83.100999999999999</v>
          </cell>
          <cell r="AC29">
            <v>20.514928144000002</v>
          </cell>
          <cell r="AD29">
            <v>16.702928144000001</v>
          </cell>
          <cell r="AE29">
            <v>3.8119999999999998</v>
          </cell>
          <cell r="AF29">
            <v>0</v>
          </cell>
          <cell r="AG29">
            <v>-17.812949238000023</v>
          </cell>
          <cell r="AH29">
            <v>-47.261699999999998</v>
          </cell>
          <cell r="AI29">
            <v>628.55132009422573</v>
          </cell>
          <cell r="AJ29" t="str">
            <v>Validée</v>
          </cell>
          <cell r="AK29">
            <v>27</v>
          </cell>
        </row>
        <row r="30">
          <cell r="A30">
            <v>38837</v>
          </cell>
          <cell r="B30">
            <v>155.02120000000002</v>
          </cell>
          <cell r="C30">
            <v>171.23320000000001</v>
          </cell>
          <cell r="D30">
            <v>16.212</v>
          </cell>
          <cell r="E30">
            <v>0</v>
          </cell>
          <cell r="F30">
            <v>253.05957752785127</v>
          </cell>
          <cell r="G30">
            <v>0.27297397699999998</v>
          </cell>
          <cell r="H30">
            <v>204.5276035508513</v>
          </cell>
          <cell r="I30">
            <v>48.259</v>
          </cell>
          <cell r="J30">
            <v>408.0807775278513</v>
          </cell>
          <cell r="K30">
            <v>210.23800277875705</v>
          </cell>
          <cell r="L30">
            <v>0</v>
          </cell>
          <cell r="M30">
            <v>210.23800277875705</v>
          </cell>
          <cell r="N30">
            <v>618.31878030660835</v>
          </cell>
          <cell r="O30">
            <v>232.73116301030683</v>
          </cell>
          <cell r="P30">
            <v>207.46155444099998</v>
          </cell>
          <cell r="Q30">
            <v>25.269608569306882</v>
          </cell>
          <cell r="R30">
            <v>468.16232865830153</v>
          </cell>
          <cell r="S30">
            <v>-67.928418152999996</v>
          </cell>
          <cell r="T30">
            <v>8.1535818469999946</v>
          </cell>
          <cell r="U30">
            <v>-76.081999999999994</v>
          </cell>
          <cell r="V30">
            <v>536.09074681130153</v>
          </cell>
          <cell r="W30">
            <v>2.3807490509999996</v>
          </cell>
          <cell r="X30">
            <v>533.70999776030146</v>
          </cell>
          <cell r="Y30">
            <v>103.02595674200002</v>
          </cell>
          <cell r="Z30">
            <v>81.604605342000013</v>
          </cell>
          <cell r="AA30">
            <v>-0.81439465799999999</v>
          </cell>
          <cell r="AB30">
            <v>82.419000000000011</v>
          </cell>
          <cell r="AC30">
            <v>21.421351400000002</v>
          </cell>
          <cell r="AD30">
            <v>16.459351400000003</v>
          </cell>
          <cell r="AE30">
            <v>4.9620000000000006</v>
          </cell>
          <cell r="AF30">
            <v>0</v>
          </cell>
          <cell r="AG30">
            <v>-20.451245380000003</v>
          </cell>
          <cell r="AH30">
            <v>-48.259</v>
          </cell>
          <cell r="AI30">
            <v>618.31878030660835</v>
          </cell>
          <cell r="AJ30" t="str">
            <v>Validée</v>
          </cell>
          <cell r="AK30">
            <v>28</v>
          </cell>
        </row>
        <row r="31">
          <cell r="A31">
            <v>38868</v>
          </cell>
          <cell r="B31">
            <v>155.70699999999999</v>
          </cell>
          <cell r="C31">
            <v>174.19800000000001</v>
          </cell>
          <cell r="D31">
            <v>18.491</v>
          </cell>
          <cell r="E31">
            <v>0</v>
          </cell>
          <cell r="F31">
            <v>257.19410775705512</v>
          </cell>
          <cell r="G31">
            <v>0.46487385400000003</v>
          </cell>
          <cell r="H31">
            <v>207.75453390305512</v>
          </cell>
          <cell r="I31">
            <v>48.974700000000006</v>
          </cell>
          <cell r="J31">
            <v>412.90110775705512</v>
          </cell>
          <cell r="K31">
            <v>224.6219320667135</v>
          </cell>
          <cell r="L31">
            <v>0</v>
          </cell>
          <cell r="M31">
            <v>224.6219320667135</v>
          </cell>
          <cell r="N31">
            <v>637.52303982376861</v>
          </cell>
          <cell r="O31">
            <v>241.94105793757001</v>
          </cell>
          <cell r="P31">
            <v>216.63055846800006</v>
          </cell>
          <cell r="Q31">
            <v>25.310499469569905</v>
          </cell>
          <cell r="R31">
            <v>468.88165503019877</v>
          </cell>
          <cell r="S31">
            <v>-70.773195402000027</v>
          </cell>
          <cell r="T31">
            <v>2.0068045979999951</v>
          </cell>
          <cell r="U31">
            <v>-72.780000000000015</v>
          </cell>
          <cell r="V31">
            <v>539.65485043219883</v>
          </cell>
          <cell r="W31">
            <v>2.3978839320000001</v>
          </cell>
          <cell r="X31">
            <v>537.25696650019881</v>
          </cell>
          <cell r="Y31">
            <v>96.653730887999984</v>
          </cell>
          <cell r="Z31">
            <v>78.134305579999989</v>
          </cell>
          <cell r="AA31">
            <v>-1.5846944199999999</v>
          </cell>
          <cell r="AB31">
            <v>79.718999999999994</v>
          </cell>
          <cell r="AC31">
            <v>18.519425308000002</v>
          </cell>
          <cell r="AD31">
            <v>14.040425308000001</v>
          </cell>
          <cell r="AE31">
            <v>4.4790000000000001</v>
          </cell>
          <cell r="AF31">
            <v>0</v>
          </cell>
          <cell r="AG31">
            <v>-23.354057744000009</v>
          </cell>
          <cell r="AH31">
            <v>-48.974700000000006</v>
          </cell>
          <cell r="AI31">
            <v>637.52303982376873</v>
          </cell>
          <cell r="AJ31" t="str">
            <v>Validée</v>
          </cell>
          <cell r="AK31">
            <v>29</v>
          </cell>
        </row>
        <row r="32">
          <cell r="A32">
            <v>38898</v>
          </cell>
          <cell r="B32">
            <v>150.78389999999999</v>
          </cell>
          <cell r="C32">
            <v>165.75389999999999</v>
          </cell>
          <cell r="D32">
            <v>14.97</v>
          </cell>
          <cell r="E32">
            <v>0</v>
          </cell>
          <cell r="F32">
            <v>235.12274697940856</v>
          </cell>
          <cell r="G32">
            <v>0.31553114599999998</v>
          </cell>
          <cell r="H32">
            <v>188.44021583340856</v>
          </cell>
          <cell r="I32">
            <v>46.366999999999997</v>
          </cell>
          <cell r="J32">
            <v>385.90664697940855</v>
          </cell>
          <cell r="K32">
            <v>210.10045082090076</v>
          </cell>
          <cell r="L32">
            <v>0</v>
          </cell>
          <cell r="M32">
            <v>210.10045082090076</v>
          </cell>
          <cell r="N32">
            <v>596.00709780030934</v>
          </cell>
          <cell r="O32">
            <v>252.85521985552941</v>
          </cell>
          <cell r="P32">
            <v>223.97610285500008</v>
          </cell>
          <cell r="Q32">
            <v>28.879117000529405</v>
          </cell>
          <cell r="R32">
            <v>405.65033612377988</v>
          </cell>
          <cell r="S32">
            <v>-74.539909587000011</v>
          </cell>
          <cell r="T32">
            <v>-9.5139095870000077</v>
          </cell>
          <cell r="U32">
            <v>-65.025999999999996</v>
          </cell>
          <cell r="V32">
            <v>480.19024571077989</v>
          </cell>
          <cell r="W32">
            <v>2.394696057</v>
          </cell>
          <cell r="X32">
            <v>477.79554965377991</v>
          </cell>
          <cell r="Y32">
            <v>86.511224900000002</v>
          </cell>
          <cell r="Z32">
            <v>66.488888842999998</v>
          </cell>
          <cell r="AA32">
            <v>-1.6951111569999999</v>
          </cell>
          <cell r="AB32">
            <v>68.183999999999997</v>
          </cell>
          <cell r="AC32">
            <v>20.022336057</v>
          </cell>
          <cell r="AD32">
            <v>15.349336057</v>
          </cell>
          <cell r="AE32">
            <v>4.673</v>
          </cell>
          <cell r="AF32">
            <v>0</v>
          </cell>
          <cell r="AG32">
            <v>-24.012766720999984</v>
          </cell>
          <cell r="AH32">
            <v>-46.366999999999997</v>
          </cell>
          <cell r="AI32">
            <v>596.00709780030923</v>
          </cell>
          <cell r="AJ32" t="str">
            <v>Validée</v>
          </cell>
          <cell r="AK32">
            <v>30</v>
          </cell>
        </row>
        <row r="33">
          <cell r="A33">
            <v>38929</v>
          </cell>
          <cell r="B33">
            <v>147.10480000000001</v>
          </cell>
          <cell r="C33">
            <v>164.90280000000001</v>
          </cell>
          <cell r="D33">
            <v>17.797999999999998</v>
          </cell>
          <cell r="E33">
            <v>0</v>
          </cell>
          <cell r="F33">
            <v>258.26639490695146</v>
          </cell>
          <cell r="G33">
            <v>0.60585264500000002</v>
          </cell>
          <cell r="H33">
            <v>208.53434226195145</v>
          </cell>
          <cell r="I33">
            <v>49.126200000000004</v>
          </cell>
          <cell r="J33">
            <v>405.37119490695147</v>
          </cell>
          <cell r="K33">
            <v>233.20912058241777</v>
          </cell>
          <cell r="L33">
            <v>0</v>
          </cell>
          <cell r="M33">
            <v>233.20912058241777</v>
          </cell>
          <cell r="N33">
            <v>638.58031548936924</v>
          </cell>
          <cell r="O33">
            <v>243.65730522918795</v>
          </cell>
          <cell r="P33">
            <v>203.28914454700003</v>
          </cell>
          <cell r="Q33">
            <v>40.36816068218792</v>
          </cell>
          <cell r="R33">
            <v>478.64704808418134</v>
          </cell>
          <cell r="S33">
            <v>-78.505721629999996</v>
          </cell>
          <cell r="T33">
            <v>4.5352783700000003</v>
          </cell>
          <cell r="U33">
            <v>-83.040999999999997</v>
          </cell>
          <cell r="V33">
            <v>557.15276971418132</v>
          </cell>
          <cell r="W33">
            <v>2.3934675520000002</v>
          </cell>
          <cell r="X33">
            <v>554.75930216218137</v>
          </cell>
          <cell r="Y33">
            <v>101.77303782000001</v>
          </cell>
          <cell r="Z33">
            <v>77.766451504000017</v>
          </cell>
          <cell r="AA33">
            <v>-2.0875484960000001</v>
          </cell>
          <cell r="AB33">
            <v>79.854000000000013</v>
          </cell>
          <cell r="AC33">
            <v>24.006586315999996</v>
          </cell>
          <cell r="AD33">
            <v>20.146586315999997</v>
          </cell>
          <cell r="AE33">
            <v>3.86</v>
          </cell>
          <cell r="AF33">
            <v>0</v>
          </cell>
          <cell r="AG33">
            <v>-18.048999996000006</v>
          </cell>
          <cell r="AH33">
            <v>-49.126200000000004</v>
          </cell>
          <cell r="AI33">
            <v>638.58031548936935</v>
          </cell>
          <cell r="AJ33" t="str">
            <v>Validée</v>
          </cell>
          <cell r="AK33">
            <v>31</v>
          </cell>
        </row>
        <row r="34">
          <cell r="A34">
            <v>38960</v>
          </cell>
          <cell r="B34">
            <v>133.423</v>
          </cell>
          <cell r="C34">
            <v>149.584</v>
          </cell>
          <cell r="D34">
            <v>16.161000000000001</v>
          </cell>
          <cell r="E34">
            <v>0</v>
          </cell>
          <cell r="F34">
            <v>248.19808251560121</v>
          </cell>
          <cell r="G34">
            <v>0.42955142300000004</v>
          </cell>
          <cell r="H34">
            <v>198.48003109260122</v>
          </cell>
          <cell r="I34">
            <v>49.288499999999999</v>
          </cell>
          <cell r="J34">
            <v>381.62108251560119</v>
          </cell>
          <cell r="K34">
            <v>237.58924129479723</v>
          </cell>
          <cell r="L34">
            <v>0</v>
          </cell>
          <cell r="M34">
            <v>237.58924129479723</v>
          </cell>
          <cell r="N34">
            <v>619.21032381039845</v>
          </cell>
          <cell r="O34">
            <v>203.19236169344049</v>
          </cell>
          <cell r="P34">
            <v>179.56630086800004</v>
          </cell>
          <cell r="Q34">
            <v>23.626060825440504</v>
          </cell>
          <cell r="R34">
            <v>498.28562694095791</v>
          </cell>
          <cell r="S34">
            <v>-71.426803301999996</v>
          </cell>
          <cell r="T34">
            <v>10.885196697999998</v>
          </cell>
          <cell r="U34">
            <v>-82.311999999999998</v>
          </cell>
          <cell r="V34">
            <v>569.71243024295791</v>
          </cell>
          <cell r="W34">
            <v>2.4512186809999998</v>
          </cell>
          <cell r="X34">
            <v>567.26121156195791</v>
          </cell>
          <cell r="Y34">
            <v>99.453595207000006</v>
          </cell>
          <cell r="Z34">
            <v>79.218789278000003</v>
          </cell>
          <cell r="AA34">
            <v>-2.5342107220000001</v>
          </cell>
          <cell r="AB34">
            <v>81.753</v>
          </cell>
          <cell r="AC34">
            <v>20.234805929</v>
          </cell>
          <cell r="AD34">
            <v>16.560805929000001</v>
          </cell>
          <cell r="AE34">
            <v>3.6739999999999999</v>
          </cell>
          <cell r="AF34">
            <v>0</v>
          </cell>
          <cell r="AG34">
            <v>-17.185930382999999</v>
          </cell>
          <cell r="AH34">
            <v>-49.288499999999999</v>
          </cell>
          <cell r="AI34">
            <v>619.21032381039834</v>
          </cell>
          <cell r="AJ34" t="str">
            <v>Validée</v>
          </cell>
          <cell r="AK34">
            <v>32</v>
          </cell>
        </row>
        <row r="35">
          <cell r="A35">
            <v>38990</v>
          </cell>
          <cell r="B35">
            <v>133.0951</v>
          </cell>
          <cell r="C35">
            <v>148.84110000000001</v>
          </cell>
          <cell r="D35">
            <v>15.746</v>
          </cell>
          <cell r="E35">
            <v>0</v>
          </cell>
          <cell r="F35">
            <v>246.35002155070981</v>
          </cell>
          <cell r="G35">
            <v>0.308445364</v>
          </cell>
          <cell r="H35">
            <v>197.63767618670983</v>
          </cell>
          <cell r="I35">
            <v>48.4039</v>
          </cell>
          <cell r="J35">
            <v>379.44512155070981</v>
          </cell>
          <cell r="K35">
            <v>233.92120166980939</v>
          </cell>
          <cell r="L35">
            <v>0</v>
          </cell>
          <cell r="M35">
            <v>233.92120166980939</v>
          </cell>
          <cell r="N35">
            <v>613.36632322051923</v>
          </cell>
          <cell r="O35">
            <v>248.43609880402812</v>
          </cell>
          <cell r="P35">
            <v>221.22046911500001</v>
          </cell>
          <cell r="Q35">
            <v>27.215629689028106</v>
          </cell>
          <cell r="R35">
            <v>458.84836192149118</v>
          </cell>
          <cell r="S35">
            <v>-106.914753276</v>
          </cell>
          <cell r="T35">
            <v>-29.956753276000008</v>
          </cell>
          <cell r="U35">
            <v>-76.957999999999998</v>
          </cell>
          <cell r="V35">
            <v>565.76311519749117</v>
          </cell>
          <cell r="W35">
            <v>2.4438670300000003</v>
          </cell>
          <cell r="X35">
            <v>563.3192481674912</v>
          </cell>
          <cell r="Y35">
            <v>103.72845494399998</v>
          </cell>
          <cell r="Z35">
            <v>82.836800073999981</v>
          </cell>
          <cell r="AA35">
            <v>-2.517199926</v>
          </cell>
          <cell r="AB35">
            <v>85.353999999999985</v>
          </cell>
          <cell r="AC35">
            <v>20.89165487</v>
          </cell>
          <cell r="AD35">
            <v>17.326654869999999</v>
          </cell>
          <cell r="AE35">
            <v>3.5649999999999999</v>
          </cell>
          <cell r="AF35">
            <v>0</v>
          </cell>
          <cell r="AG35">
            <v>-9.8103174390000092</v>
          </cell>
          <cell r="AH35">
            <v>-48.4039</v>
          </cell>
          <cell r="AI35">
            <v>613.36632322051923</v>
          </cell>
          <cell r="AJ35" t="str">
            <v>Validée</v>
          </cell>
          <cell r="AK35">
            <v>33</v>
          </cell>
        </row>
        <row r="36">
          <cell r="A36">
            <v>39021</v>
          </cell>
          <cell r="B36">
            <v>134.11189999999999</v>
          </cell>
          <cell r="C36">
            <v>151.43989999999999</v>
          </cell>
          <cell r="D36">
            <v>17.327999999999999</v>
          </cell>
          <cell r="E36">
            <v>0</v>
          </cell>
          <cell r="F36">
            <v>256.91157885910991</v>
          </cell>
          <cell r="G36">
            <v>0.32180700500000003</v>
          </cell>
          <cell r="H36">
            <v>207.89317185410988</v>
          </cell>
          <cell r="I36">
            <v>48.696599999999997</v>
          </cell>
          <cell r="J36">
            <v>391.0234788591099</v>
          </cell>
          <cell r="K36">
            <v>237.84898152165087</v>
          </cell>
          <cell r="L36">
            <v>0</v>
          </cell>
          <cell r="M36">
            <v>237.84898152165087</v>
          </cell>
          <cell r="N36">
            <v>628.8724603807608</v>
          </cell>
          <cell r="O36">
            <v>251.08362036076227</v>
          </cell>
          <cell r="P36">
            <v>219.11128976499998</v>
          </cell>
          <cell r="Q36">
            <v>31.972330595762244</v>
          </cell>
          <cell r="R36">
            <v>467.75896680099845</v>
          </cell>
          <cell r="S36">
            <v>-97.444966797000006</v>
          </cell>
          <cell r="T36">
            <v>-20.149966796999998</v>
          </cell>
          <cell r="U36">
            <v>-77.295000000000002</v>
          </cell>
          <cell r="V36">
            <v>565.20393359799846</v>
          </cell>
          <cell r="W36">
            <v>2.9731108179999994</v>
          </cell>
          <cell r="X36">
            <v>562.23082277999845</v>
          </cell>
          <cell r="Y36">
            <v>103.31860944699999</v>
          </cell>
          <cell r="Z36">
            <v>83.57826218999999</v>
          </cell>
          <cell r="AA36">
            <v>-2.6467378100000003</v>
          </cell>
          <cell r="AB36">
            <v>86.224999999999994</v>
          </cell>
          <cell r="AC36">
            <v>19.740347257</v>
          </cell>
          <cell r="AD36">
            <v>16.158347256999999</v>
          </cell>
          <cell r="AE36">
            <v>3.5819999999999999</v>
          </cell>
          <cell r="AF36">
            <v>0</v>
          </cell>
          <cell r="AG36">
            <v>-13.348482666000002</v>
          </cell>
          <cell r="AH36">
            <v>-48.696599999999997</v>
          </cell>
          <cell r="AI36">
            <v>628.8724603807608</v>
          </cell>
          <cell r="AJ36" t="str">
            <v>Validée</v>
          </cell>
          <cell r="AK36">
            <v>34</v>
          </cell>
        </row>
        <row r="37">
          <cell r="A37">
            <v>39051</v>
          </cell>
          <cell r="B37">
            <v>133.17609999999999</v>
          </cell>
          <cell r="C37">
            <v>149.1541</v>
          </cell>
          <cell r="D37">
            <v>15.978</v>
          </cell>
          <cell r="E37">
            <v>0</v>
          </cell>
          <cell r="F37">
            <v>255.77669908241788</v>
          </cell>
          <cell r="G37">
            <v>0.44173935200000003</v>
          </cell>
          <cell r="H37">
            <v>206.76405973041787</v>
          </cell>
          <cell r="I37">
            <v>48.570900000000002</v>
          </cell>
          <cell r="J37">
            <v>388.95279908241787</v>
          </cell>
          <cell r="K37">
            <v>239.13780577060723</v>
          </cell>
          <cell r="L37">
            <v>0</v>
          </cell>
          <cell r="M37">
            <v>239.13780577060723</v>
          </cell>
          <cell r="N37">
            <v>628.09060485302507</v>
          </cell>
          <cell r="O37">
            <v>231.45667872080065</v>
          </cell>
          <cell r="P37">
            <v>200.39714643600001</v>
          </cell>
          <cell r="Q37">
            <v>31.059532284800625</v>
          </cell>
          <cell r="R37">
            <v>486.22244116122442</v>
          </cell>
          <cell r="S37">
            <v>-86.405400995000008</v>
          </cell>
          <cell r="T37">
            <v>-10.671400994999999</v>
          </cell>
          <cell r="U37">
            <v>-75.734000000000009</v>
          </cell>
          <cell r="V37">
            <v>572.62784215622446</v>
          </cell>
          <cell r="W37">
            <v>2.4395089400000001</v>
          </cell>
          <cell r="X37">
            <v>570.18833321622446</v>
          </cell>
          <cell r="Y37">
            <v>102.97279050399999</v>
          </cell>
          <cell r="Z37">
            <v>82.753878812999986</v>
          </cell>
          <cell r="AA37">
            <v>-3.7911211869999999</v>
          </cell>
          <cell r="AB37">
            <v>86.544999999999987</v>
          </cell>
          <cell r="AC37">
            <v>20.218911691000002</v>
          </cell>
          <cell r="AD37">
            <v>16.155911691</v>
          </cell>
          <cell r="AE37">
            <v>4.0630000000000006</v>
          </cell>
          <cell r="AF37">
            <v>0</v>
          </cell>
          <cell r="AG37">
            <v>-13.38427547500001</v>
          </cell>
          <cell r="AH37">
            <v>-48.570900000000002</v>
          </cell>
          <cell r="AI37">
            <v>628.09060485302518</v>
          </cell>
          <cell r="AJ37" t="str">
            <v>Validée</v>
          </cell>
          <cell r="AK37">
            <v>35</v>
          </cell>
        </row>
        <row r="38">
          <cell r="A38">
            <v>39082</v>
          </cell>
          <cell r="B38">
            <v>143.5521</v>
          </cell>
          <cell r="C38">
            <v>158.44909999999999</v>
          </cell>
          <cell r="D38">
            <v>14.897</v>
          </cell>
          <cell r="E38">
            <v>0</v>
          </cell>
          <cell r="F38">
            <v>269.01105321689715</v>
          </cell>
          <cell r="G38">
            <v>0.46468014899999999</v>
          </cell>
          <cell r="H38">
            <v>219.65017306789713</v>
          </cell>
          <cell r="I38">
            <v>48.8962</v>
          </cell>
          <cell r="J38">
            <v>412.56315321689715</v>
          </cell>
          <cell r="K38">
            <v>229.63623545136738</v>
          </cell>
          <cell r="L38">
            <v>0</v>
          </cell>
          <cell r="M38">
            <v>229.63623545136738</v>
          </cell>
          <cell r="N38">
            <v>642.19938866826453</v>
          </cell>
          <cell r="O38">
            <v>246.56617012467524</v>
          </cell>
          <cell r="P38">
            <v>200.46004027100005</v>
          </cell>
          <cell r="Q38">
            <v>46.106129853675171</v>
          </cell>
          <cell r="R38">
            <v>505.32901539058935</v>
          </cell>
          <cell r="S38">
            <v>-77.621652855000008</v>
          </cell>
          <cell r="T38">
            <v>1.3923471450000022</v>
          </cell>
          <cell r="U38">
            <v>-79.01400000000001</v>
          </cell>
          <cell r="V38">
            <v>582.95066824558933</v>
          </cell>
          <cell r="W38">
            <v>2.3323895800000001</v>
          </cell>
          <cell r="X38">
            <v>580.61827866558929</v>
          </cell>
          <cell r="Y38">
            <v>100.943137564</v>
          </cell>
          <cell r="Z38">
            <v>75.448201104999995</v>
          </cell>
          <cell r="AA38">
            <v>-4.9227988949999997</v>
          </cell>
          <cell r="AB38">
            <v>80.370999999999995</v>
          </cell>
          <cell r="AC38">
            <v>25.494936459000002</v>
          </cell>
          <cell r="AD38">
            <v>16.930936459000002</v>
          </cell>
          <cell r="AE38">
            <v>7.2139999999999995</v>
          </cell>
          <cell r="AF38">
            <v>1.35</v>
          </cell>
          <cell r="AG38">
            <v>8.752659283000007</v>
          </cell>
          <cell r="AH38">
            <v>-48.8962</v>
          </cell>
          <cell r="AI38">
            <v>642.19938866826453</v>
          </cell>
          <cell r="AJ38" t="str">
            <v>Validée</v>
          </cell>
          <cell r="AK38">
            <v>36</v>
          </cell>
        </row>
        <row r="39">
          <cell r="A39">
            <v>39113</v>
          </cell>
          <cell r="B39">
            <v>135.82</v>
          </cell>
          <cell r="C39">
            <v>153.37799999999999</v>
          </cell>
          <cell r="D39">
            <v>17.558</v>
          </cell>
          <cell r="E39">
            <v>0</v>
          </cell>
          <cell r="F39">
            <v>299.54437190942099</v>
          </cell>
          <cell r="G39">
            <v>0.47073183800000001</v>
          </cell>
          <cell r="H39">
            <v>250.17744007142096</v>
          </cell>
          <cell r="I39">
            <v>48.8962</v>
          </cell>
          <cell r="J39">
            <v>435.36437190942098</v>
          </cell>
          <cell r="K39">
            <v>238.42211899170877</v>
          </cell>
          <cell r="L39">
            <v>0</v>
          </cell>
          <cell r="M39">
            <v>238.42211899170877</v>
          </cell>
          <cell r="N39">
            <v>673.78649090112981</v>
          </cell>
          <cell r="O39">
            <v>412.43939535659553</v>
          </cell>
          <cell r="P39">
            <v>357.643187377</v>
          </cell>
          <cell r="Q39">
            <v>54.796207979595565</v>
          </cell>
          <cell r="R39">
            <v>386.5059651845342</v>
          </cell>
          <cell r="S39">
            <v>-181.69204436199999</v>
          </cell>
          <cell r="T39">
            <v>-121.50204436199999</v>
          </cell>
          <cell r="U39">
            <v>-60.190000000000005</v>
          </cell>
          <cell r="V39">
            <v>568.19800954653419</v>
          </cell>
          <cell r="W39">
            <v>3.2176584630000002</v>
          </cell>
          <cell r="X39">
            <v>564.98035108353429</v>
          </cell>
          <cell r="Y39">
            <v>124.79193546599998</v>
          </cell>
          <cell r="Z39">
            <v>87.697484178999986</v>
          </cell>
          <cell r="AA39">
            <v>0.16748417899999998</v>
          </cell>
          <cell r="AB39">
            <v>87.529999999999987</v>
          </cell>
          <cell r="AC39">
            <v>37.094451286999998</v>
          </cell>
          <cell r="AD39">
            <v>18.966451286999998</v>
          </cell>
          <cell r="AE39">
            <v>16.428000000000001</v>
          </cell>
          <cell r="AF39">
            <v>1.7</v>
          </cell>
          <cell r="AG39">
            <v>0.36693417400002204</v>
          </cell>
          <cell r="AH39">
            <v>-48.8962</v>
          </cell>
          <cell r="AI39">
            <v>673.7864909011297</v>
          </cell>
          <cell r="AJ39" t="str">
            <v>Validée</v>
          </cell>
          <cell r="AK39">
            <v>37</v>
          </cell>
        </row>
        <row r="40">
          <cell r="A40">
            <v>39141</v>
          </cell>
          <cell r="B40">
            <v>146.9847</v>
          </cell>
          <cell r="C40">
            <v>166.53870000000001</v>
          </cell>
          <cell r="D40">
            <v>19.553999999999998</v>
          </cell>
          <cell r="E40">
            <v>0</v>
          </cell>
          <cell r="F40">
            <v>302.3761402128028</v>
          </cell>
          <cell r="G40">
            <v>0.32991776299999998</v>
          </cell>
          <cell r="H40">
            <v>251.6891224498028</v>
          </cell>
          <cell r="I40">
            <v>50.357099999999996</v>
          </cell>
          <cell r="J40">
            <v>449.36084021280283</v>
          </cell>
          <cell r="K40">
            <v>249.04748058344865</v>
          </cell>
          <cell r="L40">
            <v>0</v>
          </cell>
          <cell r="M40">
            <v>249.04748058344865</v>
          </cell>
          <cell r="N40">
            <v>698.40832079625147</v>
          </cell>
          <cell r="O40">
            <v>406.56150789316217</v>
          </cell>
          <cell r="P40">
            <v>354.45194149999998</v>
          </cell>
          <cell r="Q40">
            <v>52.109566393162154</v>
          </cell>
          <cell r="R40">
            <v>415.95422815708929</v>
          </cell>
          <cell r="S40">
            <v>-179.265734635</v>
          </cell>
          <cell r="T40">
            <v>-105.35673463499998</v>
          </cell>
          <cell r="U40">
            <v>-73.909000000000006</v>
          </cell>
          <cell r="V40">
            <v>595.21996279208929</v>
          </cell>
          <cell r="W40">
            <v>3.5169261520000004</v>
          </cell>
          <cell r="X40">
            <v>591.70303664008929</v>
          </cell>
          <cell r="Y40">
            <v>124.79955954300002</v>
          </cell>
          <cell r="Z40">
            <v>86.709362237000008</v>
          </cell>
          <cell r="AA40">
            <v>-0.231637763</v>
          </cell>
          <cell r="AB40">
            <v>86.941000000000003</v>
          </cell>
          <cell r="AC40">
            <v>38.090197306</v>
          </cell>
          <cell r="AD40">
            <v>18.190197305999998</v>
          </cell>
          <cell r="AE40">
            <v>18.2</v>
          </cell>
          <cell r="AF40">
            <v>1.7</v>
          </cell>
          <cell r="AG40">
            <v>-0.69214428900000513</v>
          </cell>
          <cell r="AH40">
            <v>-50.357099999999996</v>
          </cell>
          <cell r="AI40">
            <v>698.40832079625147</v>
          </cell>
          <cell r="AJ40" t="str">
            <v>Validée</v>
          </cell>
          <cell r="AK40">
            <v>38</v>
          </cell>
        </row>
        <row r="41">
          <cell r="A41">
            <v>39172</v>
          </cell>
          <cell r="B41">
            <v>190.2886</v>
          </cell>
          <cell r="C41">
            <v>209.7116</v>
          </cell>
          <cell r="D41">
            <v>19.422999999999998</v>
          </cell>
          <cell r="E41">
            <v>0</v>
          </cell>
          <cell r="F41">
            <v>294.8002602162901</v>
          </cell>
          <cell r="G41">
            <v>0.39408871899999998</v>
          </cell>
          <cell r="H41">
            <v>242.74387149729009</v>
          </cell>
          <cell r="I41">
            <v>51.662300000000002</v>
          </cell>
          <cell r="J41">
            <v>485.08886021629007</v>
          </cell>
          <cell r="K41">
            <v>242.35284990801904</v>
          </cell>
          <cell r="L41">
            <v>0</v>
          </cell>
          <cell r="M41">
            <v>242.35284990801904</v>
          </cell>
          <cell r="N41">
            <v>727.44171012430911</v>
          </cell>
          <cell r="O41">
            <v>406.1534801577875</v>
          </cell>
          <cell r="P41">
            <v>345.73001670500003</v>
          </cell>
          <cell r="Q41">
            <v>60.423463452787544</v>
          </cell>
          <cell r="R41">
            <v>441.94509309652159</v>
          </cell>
          <cell r="S41">
            <v>-157.45398725000001</v>
          </cell>
          <cell r="T41">
            <v>-61.422987250000006</v>
          </cell>
          <cell r="U41">
            <v>-96.030999999999992</v>
          </cell>
          <cell r="V41">
            <v>599.3990803465216</v>
          </cell>
          <cell r="W41">
            <v>2.8028223940000001</v>
          </cell>
          <cell r="X41">
            <v>596.59625795252168</v>
          </cell>
          <cell r="Y41">
            <v>128.80293894199997</v>
          </cell>
          <cell r="Z41">
            <v>88.765953943999989</v>
          </cell>
          <cell r="AA41">
            <v>-0.59004605599999993</v>
          </cell>
          <cell r="AB41">
            <v>89.355999999999995</v>
          </cell>
          <cell r="AC41">
            <v>40.036984997999994</v>
          </cell>
          <cell r="AD41">
            <v>20.325984997999999</v>
          </cell>
          <cell r="AE41">
            <v>17.710999999999999</v>
          </cell>
          <cell r="AF41">
            <v>2</v>
          </cell>
          <cell r="AG41">
            <v>-8.1460758120000136</v>
          </cell>
          <cell r="AH41">
            <v>-51.662300000000002</v>
          </cell>
          <cell r="AI41">
            <v>727.44171012430911</v>
          </cell>
          <cell r="AJ41" t="str">
            <v>Validée</v>
          </cell>
          <cell r="AK41">
            <v>39</v>
          </cell>
        </row>
        <row r="42">
          <cell r="A42">
            <v>39202</v>
          </cell>
          <cell r="B42">
            <v>198.7242</v>
          </cell>
          <cell r="C42">
            <v>218.6352</v>
          </cell>
          <cell r="D42">
            <v>19.911000000000001</v>
          </cell>
          <cell r="E42">
            <v>0</v>
          </cell>
          <cell r="F42">
            <v>318.26007454786873</v>
          </cell>
          <cell r="G42">
            <v>0.42780001200000001</v>
          </cell>
          <cell r="H42">
            <v>266.16997453586873</v>
          </cell>
          <cell r="I42">
            <v>51.662300000000002</v>
          </cell>
          <cell r="J42">
            <v>516.98427454786872</v>
          </cell>
          <cell r="K42">
            <v>257.54370978244742</v>
          </cell>
          <cell r="L42">
            <v>0</v>
          </cell>
          <cell r="M42">
            <v>257.54370978244742</v>
          </cell>
          <cell r="N42">
            <v>774.52798433031614</v>
          </cell>
          <cell r="O42">
            <v>449.19668327715249</v>
          </cell>
          <cell r="P42">
            <v>389.30597106100004</v>
          </cell>
          <cell r="Q42">
            <v>59.89071221615248</v>
          </cell>
          <cell r="R42">
            <v>446.98400689016364</v>
          </cell>
          <cell r="S42">
            <v>-148.02882721599997</v>
          </cell>
          <cell r="T42">
            <v>-66.706827215999994</v>
          </cell>
          <cell r="U42">
            <v>-81.321999999999989</v>
          </cell>
          <cell r="V42">
            <v>595.01283410616361</v>
          </cell>
          <cell r="W42">
            <v>2.3298620039999998</v>
          </cell>
          <cell r="X42">
            <v>592.6829721021636</v>
          </cell>
          <cell r="Y42">
            <v>125.01635012399998</v>
          </cell>
          <cell r="Z42">
            <v>81.069634191999995</v>
          </cell>
          <cell r="AA42">
            <v>-1.647365808</v>
          </cell>
          <cell r="AB42">
            <v>82.716999999999999</v>
          </cell>
          <cell r="AC42">
            <v>43.946715931999996</v>
          </cell>
          <cell r="AD42">
            <v>21.411715931999996</v>
          </cell>
          <cell r="AE42">
            <v>20.535</v>
          </cell>
          <cell r="AF42">
            <v>2</v>
          </cell>
          <cell r="AG42">
            <v>-3.3636442869999996</v>
          </cell>
          <cell r="AH42">
            <v>-51.662300000000002</v>
          </cell>
          <cell r="AI42">
            <v>774.52798433031603</v>
          </cell>
          <cell r="AJ42" t="str">
            <v>Validée</v>
          </cell>
          <cell r="AK42">
            <v>40</v>
          </cell>
        </row>
        <row r="43">
          <cell r="A43">
            <v>39233</v>
          </cell>
          <cell r="B43">
            <v>204.31729999999999</v>
          </cell>
          <cell r="C43">
            <v>223.28229999999999</v>
          </cell>
          <cell r="D43">
            <v>18.965</v>
          </cell>
          <cell r="E43">
            <v>0</v>
          </cell>
          <cell r="F43">
            <v>303.40050709531278</v>
          </cell>
          <cell r="G43">
            <v>0.425532823</v>
          </cell>
          <cell r="H43">
            <v>250.33217427231276</v>
          </cell>
          <cell r="I43">
            <v>52.642800000000001</v>
          </cell>
          <cell r="J43">
            <v>507.71780709531276</v>
          </cell>
          <cell r="K43">
            <v>253.77383048183074</v>
          </cell>
          <cell r="L43">
            <v>0</v>
          </cell>
          <cell r="M43">
            <v>253.77383048183074</v>
          </cell>
          <cell r="N43">
            <v>761.49163757714348</v>
          </cell>
          <cell r="O43">
            <v>423.03418870436479</v>
          </cell>
          <cell r="P43">
            <v>376.13233313199999</v>
          </cell>
          <cell r="Q43">
            <v>46.901855572364852</v>
          </cell>
          <cell r="R43">
            <v>417.58433197977865</v>
          </cell>
          <cell r="S43">
            <v>-164.59189462399999</v>
          </cell>
          <cell r="T43">
            <v>-63.516894623999995</v>
          </cell>
          <cell r="U43">
            <v>-101.075</v>
          </cell>
          <cell r="V43">
            <v>582.17622660377867</v>
          </cell>
          <cell r="W43">
            <v>2.3850774220000002</v>
          </cell>
          <cell r="X43">
            <v>579.79114918177868</v>
          </cell>
          <cell r="Y43">
            <v>116.67177434499999</v>
          </cell>
          <cell r="Z43">
            <v>81.540942119999997</v>
          </cell>
          <cell r="AA43">
            <v>-3.1280578800000001</v>
          </cell>
          <cell r="AB43">
            <v>84.668999999999997</v>
          </cell>
          <cell r="AC43">
            <v>35.130832224999999</v>
          </cell>
          <cell r="AD43">
            <v>22.572832224999999</v>
          </cell>
          <cell r="AE43">
            <v>10.554</v>
          </cell>
          <cell r="AF43">
            <v>2.004</v>
          </cell>
          <cell r="AG43">
            <v>-37.544891237999984</v>
          </cell>
          <cell r="AH43">
            <v>-52.642800000000001</v>
          </cell>
          <cell r="AI43">
            <v>761.49163757714348</v>
          </cell>
          <cell r="AJ43" t="str">
            <v>Validée</v>
          </cell>
          <cell r="AK43">
            <v>41</v>
          </cell>
        </row>
        <row r="44">
          <cell r="A44">
            <v>39263</v>
          </cell>
          <cell r="B44">
            <v>197.90710000000001</v>
          </cell>
          <cell r="C44">
            <v>215.63310000000001</v>
          </cell>
          <cell r="D44">
            <v>17.725999999999999</v>
          </cell>
          <cell r="E44">
            <v>0</v>
          </cell>
          <cell r="F44">
            <v>306.76520738338809</v>
          </cell>
          <cell r="G44">
            <v>0.37045149799999999</v>
          </cell>
          <cell r="H44">
            <v>253.34735588538808</v>
          </cell>
          <cell r="I44">
            <v>53.047399999999996</v>
          </cell>
          <cell r="J44">
            <v>504.6723073833881</v>
          </cell>
          <cell r="K44">
            <v>263.66158614185491</v>
          </cell>
          <cell r="L44">
            <v>0</v>
          </cell>
          <cell r="M44">
            <v>263.66158614185491</v>
          </cell>
          <cell r="N44">
            <v>768.33389352524296</v>
          </cell>
          <cell r="O44">
            <v>459.498835316775</v>
          </cell>
          <cell r="P44">
            <v>385.62513886400001</v>
          </cell>
          <cell r="Q44">
            <v>73.873696452775022</v>
          </cell>
          <cell r="R44">
            <v>389.71592628146811</v>
          </cell>
          <cell r="S44">
            <v>-169.26929519000001</v>
          </cell>
          <cell r="T44">
            <v>-83.713295189999997</v>
          </cell>
          <cell r="U44">
            <v>-85.556000000000012</v>
          </cell>
          <cell r="V44">
            <v>558.98522147146809</v>
          </cell>
          <cell r="W44">
            <v>2.4069758969999997</v>
          </cell>
          <cell r="X44">
            <v>556.57824557446804</v>
          </cell>
          <cell r="Y44">
            <v>111.92254496699989</v>
          </cell>
          <cell r="Z44">
            <v>84.220004755999895</v>
          </cell>
          <cell r="AA44">
            <v>-2.3329952440000001</v>
          </cell>
          <cell r="AB44">
            <v>86.552999999999898</v>
          </cell>
          <cell r="AC44">
            <v>27.702540210999999</v>
          </cell>
          <cell r="AD44">
            <v>21.939540211000001</v>
          </cell>
          <cell r="AE44">
            <v>3.6889999999999996</v>
          </cell>
          <cell r="AF44">
            <v>2.0739999999999998</v>
          </cell>
          <cell r="AG44">
            <v>-31.041676894000002</v>
          </cell>
          <cell r="AH44">
            <v>-53.047399999999996</v>
          </cell>
          <cell r="AI44">
            <v>768.33389352524318</v>
          </cell>
          <cell r="AJ44" t="str">
            <v>Validée</v>
          </cell>
          <cell r="AK44">
            <v>42</v>
          </cell>
        </row>
        <row r="45">
          <cell r="A45">
            <v>39294</v>
          </cell>
          <cell r="B45">
            <v>196.6377</v>
          </cell>
          <cell r="C45">
            <v>215.53569999999999</v>
          </cell>
          <cell r="D45">
            <v>18.898</v>
          </cell>
          <cell r="E45">
            <v>0</v>
          </cell>
          <cell r="F45">
            <v>294.93213871370347</v>
          </cell>
          <cell r="G45">
            <v>0.34761362900000004</v>
          </cell>
          <cell r="H45">
            <v>240.2899250847035</v>
          </cell>
          <cell r="I45">
            <v>54.294599999999996</v>
          </cell>
          <cell r="J45">
            <v>491.56983871370346</v>
          </cell>
          <cell r="K45">
            <v>270.72803096359212</v>
          </cell>
          <cell r="L45">
            <v>0</v>
          </cell>
          <cell r="M45">
            <v>270.72803096359212</v>
          </cell>
          <cell r="N45">
            <v>762.29786967729558</v>
          </cell>
          <cell r="O45">
            <v>460.83317173353385</v>
          </cell>
          <cell r="P45">
            <v>397.41299240900003</v>
          </cell>
          <cell r="Q45">
            <v>63.420179324533819</v>
          </cell>
          <cell r="R45">
            <v>382.56349266276175</v>
          </cell>
          <cell r="S45">
            <v>-196.45287910399998</v>
          </cell>
          <cell r="T45">
            <v>-108.78687910399999</v>
          </cell>
          <cell r="U45">
            <v>-87.665999999999997</v>
          </cell>
          <cell r="V45">
            <v>579.01637176676172</v>
          </cell>
          <cell r="W45">
            <v>2.4305950430000003</v>
          </cell>
          <cell r="X45">
            <v>576.58577672376168</v>
          </cell>
          <cell r="Y45">
            <v>113.81441645800001</v>
          </cell>
          <cell r="Z45">
            <v>83.900395166999999</v>
          </cell>
          <cell r="AA45">
            <v>-2.4266048330000003</v>
          </cell>
          <cell r="AB45">
            <v>86.326999999999998</v>
          </cell>
          <cell r="AC45">
            <v>29.914021291000005</v>
          </cell>
          <cell r="AD45">
            <v>23.974021291000003</v>
          </cell>
          <cell r="AE45">
            <v>3.9359999999999999</v>
          </cell>
          <cell r="AF45">
            <v>2.004</v>
          </cell>
          <cell r="AG45">
            <v>-32.715621738999999</v>
          </cell>
          <cell r="AH45">
            <v>-54.294599999999996</v>
          </cell>
          <cell r="AI45">
            <v>762.29786967729558</v>
          </cell>
          <cell r="AJ45" t="str">
            <v>Validée</v>
          </cell>
          <cell r="AK45">
            <v>43</v>
          </cell>
        </row>
        <row r="46">
          <cell r="A46">
            <v>39325</v>
          </cell>
          <cell r="B46">
            <v>200.41789999999997</v>
          </cell>
          <cell r="C46">
            <v>219.74789999999999</v>
          </cell>
          <cell r="D46">
            <v>19.329999999999998</v>
          </cell>
          <cell r="E46">
            <v>0</v>
          </cell>
          <cell r="F46">
            <v>294.42610731918518</v>
          </cell>
          <cell r="G46">
            <v>0.29354427199999999</v>
          </cell>
          <cell r="H46">
            <v>240.43336304718517</v>
          </cell>
          <cell r="I46">
            <v>53.699199999999998</v>
          </cell>
          <cell r="J46">
            <v>494.84400731918515</v>
          </cell>
          <cell r="K46">
            <v>286.37037713515758</v>
          </cell>
          <cell r="L46">
            <v>0</v>
          </cell>
          <cell r="M46">
            <v>286.37037713515758</v>
          </cell>
          <cell r="N46">
            <v>781.21438445434273</v>
          </cell>
          <cell r="O46">
            <v>440.61278206344582</v>
          </cell>
          <cell r="P46">
            <v>388.70215474500003</v>
          </cell>
          <cell r="Q46">
            <v>51.910627318445762</v>
          </cell>
          <cell r="R46">
            <v>434.01933539989693</v>
          </cell>
          <cell r="S46">
            <v>-156.94450281499999</v>
          </cell>
          <cell r="T46">
            <v>-92.833502815000003</v>
          </cell>
          <cell r="U46">
            <v>-64.11099999999999</v>
          </cell>
          <cell r="V46">
            <v>590.9638382148969</v>
          </cell>
          <cell r="W46">
            <v>2.8177253510000004</v>
          </cell>
          <cell r="X46">
            <v>588.14611286389697</v>
          </cell>
          <cell r="Y46">
            <v>126.03311572999999</v>
          </cell>
          <cell r="Z46">
            <v>84.381339334000003</v>
          </cell>
          <cell r="AA46">
            <v>-3.8726606660000003</v>
          </cell>
          <cell r="AB46">
            <v>88.254000000000005</v>
          </cell>
          <cell r="AC46">
            <v>41.651776395999995</v>
          </cell>
          <cell r="AD46">
            <v>23.570776395999999</v>
          </cell>
          <cell r="AE46">
            <v>16.076999999999998</v>
          </cell>
          <cell r="AF46">
            <v>2.004</v>
          </cell>
          <cell r="AG46">
            <v>-32.615382720999975</v>
          </cell>
          <cell r="AH46">
            <v>-53.699199999999998</v>
          </cell>
          <cell r="AI46">
            <v>781.21438445434273</v>
          </cell>
          <cell r="AJ46" t="str">
            <v>Validée</v>
          </cell>
          <cell r="AK46">
            <v>44</v>
          </cell>
        </row>
        <row r="47">
          <cell r="A47">
            <v>39355</v>
          </cell>
          <cell r="B47">
            <v>210.85040000000001</v>
          </cell>
          <cell r="C47">
            <v>230.7354</v>
          </cell>
          <cell r="D47">
            <v>19.885000000000002</v>
          </cell>
          <cell r="E47">
            <v>0</v>
          </cell>
          <cell r="F47">
            <v>294.20302113169544</v>
          </cell>
          <cell r="G47">
            <v>0.27192888300000001</v>
          </cell>
          <cell r="H47">
            <v>239.99999224869546</v>
          </cell>
          <cell r="I47">
            <v>53.931100000000001</v>
          </cell>
          <cell r="J47">
            <v>505.05342113169547</v>
          </cell>
          <cell r="K47">
            <v>278.41684855102079</v>
          </cell>
          <cell r="L47">
            <v>0</v>
          </cell>
          <cell r="M47">
            <v>278.41684855102079</v>
          </cell>
          <cell r="N47">
            <v>783.47026968271621</v>
          </cell>
          <cell r="O47">
            <v>478.97792825814088</v>
          </cell>
          <cell r="P47">
            <v>424.76317450099998</v>
          </cell>
          <cell r="Q47">
            <v>54.214753757140841</v>
          </cell>
          <cell r="R47">
            <v>399.58859077857528</v>
          </cell>
          <cell r="S47">
            <v>-186.65597318399998</v>
          </cell>
          <cell r="T47">
            <v>-123.14697318399999</v>
          </cell>
          <cell r="U47">
            <v>-63.508999999999993</v>
          </cell>
          <cell r="V47">
            <v>586.24456396257528</v>
          </cell>
          <cell r="W47">
            <v>2.41247692</v>
          </cell>
          <cell r="X47">
            <v>583.83208704257527</v>
          </cell>
          <cell r="Y47">
            <v>126.92736004299996</v>
          </cell>
          <cell r="Z47">
            <v>83.969042933999972</v>
          </cell>
          <cell r="AA47">
            <v>-4.4269570660000008</v>
          </cell>
          <cell r="AB47">
            <v>88.395999999999972</v>
          </cell>
          <cell r="AC47">
            <v>42.958317108999999</v>
          </cell>
          <cell r="AD47">
            <v>26.874317109</v>
          </cell>
          <cell r="AE47">
            <v>14.080000000000002</v>
          </cell>
          <cell r="AF47">
            <v>2.004</v>
          </cell>
          <cell r="AG47">
            <v>-31.831110689000038</v>
          </cell>
          <cell r="AH47">
            <v>-53.931100000000001</v>
          </cell>
          <cell r="AI47">
            <v>783.47026968271621</v>
          </cell>
          <cell r="AJ47" t="str">
            <v>Validée</v>
          </cell>
          <cell r="AK47">
            <v>45</v>
          </cell>
        </row>
        <row r="48">
          <cell r="A48">
            <v>39386</v>
          </cell>
          <cell r="B48">
            <v>211.495</v>
          </cell>
          <cell r="C48">
            <v>230.89699999999999</v>
          </cell>
          <cell r="D48">
            <v>19.402000000000001</v>
          </cell>
          <cell r="E48">
            <v>0</v>
          </cell>
          <cell r="F48">
            <v>284.63615324756915</v>
          </cell>
          <cell r="G48">
            <v>0.28226212100000003</v>
          </cell>
          <cell r="H48">
            <v>230.91719112656918</v>
          </cell>
          <cell r="I48">
            <v>53.436699999999995</v>
          </cell>
          <cell r="J48">
            <v>496.13115324756916</v>
          </cell>
          <cell r="K48">
            <v>284.54042506436679</v>
          </cell>
          <cell r="L48">
            <v>0</v>
          </cell>
          <cell r="M48">
            <v>284.54042506436679</v>
          </cell>
          <cell r="N48">
            <v>780.67157831193595</v>
          </cell>
          <cell r="O48">
            <v>445.73928196486082</v>
          </cell>
          <cell r="P48">
            <v>381.84550352500003</v>
          </cell>
          <cell r="Q48">
            <v>63.893778439860839</v>
          </cell>
          <cell r="R48">
            <v>425.54597715807529</v>
          </cell>
          <cell r="S48">
            <v>-154.90578995199999</v>
          </cell>
          <cell r="T48">
            <v>-87.88578995200001</v>
          </cell>
          <cell r="U48">
            <v>-67.019999999999982</v>
          </cell>
          <cell r="V48">
            <v>580.45176711007525</v>
          </cell>
          <cell r="W48">
            <v>2.9079293589999997</v>
          </cell>
          <cell r="X48">
            <v>577.54383775107522</v>
          </cell>
          <cell r="Y48">
            <v>113.118961798</v>
          </cell>
          <cell r="Z48">
            <v>84.647947469000002</v>
          </cell>
          <cell r="AA48">
            <v>-4.1550525310000008</v>
          </cell>
          <cell r="AB48">
            <v>88.802999999999997</v>
          </cell>
          <cell r="AC48">
            <v>28.471014329000003</v>
          </cell>
          <cell r="AD48">
            <v>22.803014329</v>
          </cell>
          <cell r="AE48">
            <v>3.6640000000000001</v>
          </cell>
          <cell r="AF48">
            <v>2.004</v>
          </cell>
          <cell r="AG48">
            <v>-22.505280986999992</v>
          </cell>
          <cell r="AH48">
            <v>-53.436699999999995</v>
          </cell>
          <cell r="AI48">
            <v>780.67157831193617</v>
          </cell>
          <cell r="AJ48" t="str">
            <v>Validée</v>
          </cell>
          <cell r="AK48">
            <v>46</v>
          </cell>
        </row>
        <row r="49">
          <cell r="A49">
            <v>39416</v>
          </cell>
          <cell r="B49">
            <v>206.6849</v>
          </cell>
          <cell r="C49">
            <v>226.1669</v>
          </cell>
          <cell r="D49">
            <v>19.481999999999999</v>
          </cell>
          <cell r="E49">
            <v>0</v>
          </cell>
          <cell r="F49">
            <v>294.87552584184499</v>
          </cell>
          <cell r="G49">
            <v>0.29167626699999999</v>
          </cell>
          <cell r="H49">
            <v>241.147149574845</v>
          </cell>
          <cell r="I49">
            <v>53.436699999999995</v>
          </cell>
          <cell r="J49">
            <v>501.56042584184502</v>
          </cell>
          <cell r="K49">
            <v>276.85564517353686</v>
          </cell>
          <cell r="L49">
            <v>0</v>
          </cell>
          <cell r="M49">
            <v>276.85564517353686</v>
          </cell>
          <cell r="N49">
            <v>778.41607101538193</v>
          </cell>
          <cell r="O49">
            <v>427.97506365193374</v>
          </cell>
          <cell r="P49">
            <v>366.66727931399993</v>
          </cell>
          <cell r="Q49">
            <v>61.307784337933782</v>
          </cell>
          <cell r="R49">
            <v>450.64277698944807</v>
          </cell>
          <cell r="S49">
            <v>-157.562390287</v>
          </cell>
          <cell r="T49">
            <v>-93.047390287000013</v>
          </cell>
          <cell r="U49">
            <v>-64.514999999999986</v>
          </cell>
          <cell r="V49">
            <v>608.20516727644804</v>
          </cell>
          <cell r="W49">
            <v>2.3421568659999998</v>
          </cell>
          <cell r="X49">
            <v>605.86301041044806</v>
          </cell>
          <cell r="Y49">
            <v>115.094101896</v>
          </cell>
          <cell r="Z49">
            <v>84.647221533999996</v>
          </cell>
          <cell r="AA49">
            <v>-6.0217784659999998</v>
          </cell>
          <cell r="AB49">
            <v>90.668999999999997</v>
          </cell>
          <cell r="AC49">
            <v>30.446880362000002</v>
          </cell>
          <cell r="AD49">
            <v>23.420880362000002</v>
          </cell>
          <cell r="AE49">
            <v>5.0219999999999994</v>
          </cell>
          <cell r="AF49">
            <v>2.004</v>
          </cell>
          <cell r="AG49">
            <v>-14.892332270000004</v>
          </cell>
          <cell r="AH49">
            <v>-53.436699999999995</v>
          </cell>
          <cell r="AI49">
            <v>778.41607101538182</v>
          </cell>
          <cell r="AJ49" t="str">
            <v>Validée</v>
          </cell>
          <cell r="AK49">
            <v>47</v>
          </cell>
        </row>
        <row r="50">
          <cell r="A50">
            <v>39447</v>
          </cell>
          <cell r="B50">
            <v>208.30500000000001</v>
          </cell>
          <cell r="C50">
            <v>228.43899999999999</v>
          </cell>
          <cell r="D50">
            <v>20.134</v>
          </cell>
          <cell r="E50">
            <v>0</v>
          </cell>
          <cell r="F50">
            <v>274.1410194215548</v>
          </cell>
          <cell r="G50">
            <v>0.38180552700000003</v>
          </cell>
          <cell r="H50">
            <v>220.81081389455477</v>
          </cell>
          <cell r="I50">
            <v>52.948399999999999</v>
          </cell>
          <cell r="J50">
            <v>482.44601942155481</v>
          </cell>
          <cell r="K50">
            <v>210.86858400574738</v>
          </cell>
          <cell r="L50">
            <v>0</v>
          </cell>
          <cell r="M50">
            <v>210.86858400574738</v>
          </cell>
          <cell r="N50">
            <v>693.31460342730225</v>
          </cell>
          <cell r="O50">
            <v>409.79345903788351</v>
          </cell>
          <cell r="P50">
            <v>349.53683607700003</v>
          </cell>
          <cell r="Q50">
            <v>60.256622960883547</v>
          </cell>
          <cell r="R50">
            <v>384.4363353174187</v>
          </cell>
          <cell r="S50">
            <v>-146.07659673699999</v>
          </cell>
          <cell r="T50">
            <v>-71.482596736999994</v>
          </cell>
          <cell r="U50">
            <v>-74.593999999999994</v>
          </cell>
          <cell r="V50">
            <v>530.51293205441868</v>
          </cell>
          <cell r="W50">
            <v>2.1241571149999996</v>
          </cell>
          <cell r="X50">
            <v>528.38877493941868</v>
          </cell>
          <cell r="Y50">
            <v>106.41103735199999</v>
          </cell>
          <cell r="Z50">
            <v>76.201307142999994</v>
          </cell>
          <cell r="AA50">
            <v>-8.535692856999999</v>
          </cell>
          <cell r="AB50">
            <v>84.736999999999995</v>
          </cell>
          <cell r="AC50">
            <v>30.209730208999996</v>
          </cell>
          <cell r="AD50">
            <v>22.303730208999998</v>
          </cell>
          <cell r="AE50">
            <v>7.9059999999999997</v>
          </cell>
          <cell r="AF50">
            <v>0</v>
          </cell>
          <cell r="AG50">
            <v>-5.4958464239999998</v>
          </cell>
          <cell r="AH50">
            <v>-52.948399999999999</v>
          </cell>
          <cell r="AI50">
            <v>693.31460342730213</v>
          </cell>
          <cell r="AJ50" t="str">
            <v>Validée</v>
          </cell>
          <cell r="AK50">
            <v>48</v>
          </cell>
        </row>
        <row r="51">
          <cell r="A51">
            <v>39478</v>
          </cell>
          <cell r="B51">
            <v>175.93619999999999</v>
          </cell>
          <cell r="C51">
            <v>200.1472</v>
          </cell>
          <cell r="D51">
            <v>24.210999999999999</v>
          </cell>
          <cell r="E51">
            <v>0</v>
          </cell>
          <cell r="F51">
            <v>282.00334029618199</v>
          </cell>
          <cell r="G51">
            <v>0.31396945700000001</v>
          </cell>
          <cell r="H51">
            <v>228.74097083918198</v>
          </cell>
          <cell r="I51">
            <v>52.948399999999999</v>
          </cell>
          <cell r="J51">
            <v>457.93954029618197</v>
          </cell>
          <cell r="K51">
            <v>288.76679842744153</v>
          </cell>
          <cell r="L51">
            <v>0</v>
          </cell>
          <cell r="M51">
            <v>288.76679842744153</v>
          </cell>
          <cell r="N51">
            <v>746.7063387236235</v>
          </cell>
          <cell r="O51">
            <v>410.37931099565526</v>
          </cell>
          <cell r="P51">
            <v>314.28395746699994</v>
          </cell>
          <cell r="Q51">
            <v>96.095353528655366</v>
          </cell>
          <cell r="R51">
            <v>457.91803951196823</v>
          </cell>
          <cell r="S51">
            <v>-141.33537688199999</v>
          </cell>
          <cell r="T51">
            <v>-50.680376881999997</v>
          </cell>
          <cell r="U51">
            <v>-90.654999999999987</v>
          </cell>
          <cell r="V51">
            <v>599.25341639396822</v>
          </cell>
          <cell r="W51">
            <v>2.1040006560000002</v>
          </cell>
          <cell r="X51">
            <v>597.14941573796818</v>
          </cell>
          <cell r="Y51">
            <v>132.28526285600003</v>
          </cell>
          <cell r="Z51">
            <v>95.122667768000014</v>
          </cell>
          <cell r="AA51">
            <v>8.1667768000000002E-2</v>
          </cell>
          <cell r="AB51">
            <v>95.041000000000011</v>
          </cell>
          <cell r="AC51">
            <v>37.162595088000003</v>
          </cell>
          <cell r="AD51">
            <v>26.494595088000001</v>
          </cell>
          <cell r="AE51">
            <v>9.0650000000000013</v>
          </cell>
          <cell r="AF51">
            <v>1.603</v>
          </cell>
          <cell r="AG51">
            <v>-10.694251071999993</v>
          </cell>
          <cell r="AH51">
            <v>-52.948399999999999</v>
          </cell>
          <cell r="AI51">
            <v>746.7063387236235</v>
          </cell>
          <cell r="AJ51" t="str">
            <v>Validée</v>
          </cell>
          <cell r="AK51">
            <v>49</v>
          </cell>
        </row>
        <row r="52">
          <cell r="A52">
            <v>39507</v>
          </cell>
          <cell r="B52">
            <v>168.1918</v>
          </cell>
          <cell r="C52">
            <v>191.2998</v>
          </cell>
          <cell r="D52">
            <v>23.108000000000001</v>
          </cell>
          <cell r="E52">
            <v>0</v>
          </cell>
          <cell r="F52">
            <v>310.59902120047661</v>
          </cell>
          <cell r="G52">
            <v>0.32651848900000002</v>
          </cell>
          <cell r="H52">
            <v>257.3241027114766</v>
          </cell>
          <cell r="I52">
            <v>52.948399999999999</v>
          </cell>
          <cell r="J52">
            <v>478.79082120047661</v>
          </cell>
          <cell r="K52">
            <v>292.88218848321378</v>
          </cell>
          <cell r="L52">
            <v>0</v>
          </cell>
          <cell r="M52">
            <v>292.88218848321378</v>
          </cell>
          <cell r="N52">
            <v>771.67300968369045</v>
          </cell>
          <cell r="O52">
            <v>416.44504988107451</v>
          </cell>
          <cell r="P52">
            <v>322.73118726500002</v>
          </cell>
          <cell r="Q52">
            <v>93.71386261607455</v>
          </cell>
          <cell r="R52">
            <v>499.83579861161593</v>
          </cell>
          <cell r="S52">
            <v>-144.07396288999999</v>
          </cell>
          <cell r="T52">
            <v>-54.097962889999991</v>
          </cell>
          <cell r="U52">
            <v>-89.975999999999999</v>
          </cell>
          <cell r="V52">
            <v>643.90976150161589</v>
          </cell>
          <cell r="W52">
            <v>2.1653329230000002</v>
          </cell>
          <cell r="X52">
            <v>641.74442857861595</v>
          </cell>
          <cell r="Y52">
            <v>137.73607597899996</v>
          </cell>
          <cell r="Z52">
            <v>95.905636090999963</v>
          </cell>
          <cell r="AA52">
            <v>-0.26336390900000001</v>
          </cell>
          <cell r="AB52">
            <v>96.168999999999969</v>
          </cell>
          <cell r="AC52">
            <v>41.830439888000008</v>
          </cell>
          <cell r="AD52">
            <v>27.663439888000003</v>
          </cell>
          <cell r="AE52">
            <v>12.564</v>
          </cell>
          <cell r="AF52">
            <v>1.603</v>
          </cell>
          <cell r="AG52">
            <v>6.8717628300000158</v>
          </cell>
          <cell r="AH52">
            <v>-52.948399999999999</v>
          </cell>
          <cell r="AI52">
            <v>771.67300968369057</v>
          </cell>
          <cell r="AJ52" t="str">
            <v>Validée</v>
          </cell>
          <cell r="AK52">
            <v>50</v>
          </cell>
        </row>
        <row r="53">
          <cell r="A53">
            <v>39538</v>
          </cell>
          <cell r="B53">
            <v>168.6</v>
          </cell>
          <cell r="C53">
            <v>191.964</v>
          </cell>
          <cell r="D53">
            <v>23.364000000000001</v>
          </cell>
          <cell r="E53">
            <v>0</v>
          </cell>
          <cell r="F53">
            <v>248.9246791180893</v>
          </cell>
          <cell r="G53">
            <v>0.47155092600000004</v>
          </cell>
          <cell r="H53">
            <v>193.5076281920893</v>
          </cell>
          <cell r="I53">
            <v>54.945500000000003</v>
          </cell>
          <cell r="J53">
            <v>417.5246791180893</v>
          </cell>
          <cell r="K53">
            <v>242.69408067823258</v>
          </cell>
          <cell r="L53">
            <v>0</v>
          </cell>
          <cell r="M53">
            <v>242.69408067823258</v>
          </cell>
          <cell r="N53">
            <v>660.21875979632182</v>
          </cell>
          <cell r="O53">
            <v>393.74988613008912</v>
          </cell>
          <cell r="P53">
            <v>319.60149868500002</v>
          </cell>
          <cell r="Q53">
            <v>74.148387445089099</v>
          </cell>
          <cell r="R53">
            <v>379.71627580623272</v>
          </cell>
          <cell r="S53">
            <v>-187.46975526699998</v>
          </cell>
          <cell r="T53">
            <v>-74.257755266999993</v>
          </cell>
          <cell r="U53">
            <v>-113.21199999999999</v>
          </cell>
          <cell r="V53">
            <v>567.1860310732327</v>
          </cell>
          <cell r="W53">
            <v>2.3517096479999999</v>
          </cell>
          <cell r="X53">
            <v>564.8343214252327</v>
          </cell>
          <cell r="Y53">
            <v>111.24121060099992</v>
          </cell>
          <cell r="Z53">
            <v>80.052684526999911</v>
          </cell>
          <cell r="AA53">
            <v>-0.34831547299999993</v>
          </cell>
          <cell r="AB53">
            <v>80.400999999999911</v>
          </cell>
          <cell r="AC53">
            <v>31.188526074000002</v>
          </cell>
          <cell r="AD53">
            <v>21.838526074000001</v>
          </cell>
          <cell r="AE53">
            <v>7.7469999999999999</v>
          </cell>
          <cell r="AF53">
            <v>1.603</v>
          </cell>
          <cell r="AG53">
            <v>2.0061915389999783</v>
          </cell>
          <cell r="AH53">
            <v>-54.945500000000003</v>
          </cell>
          <cell r="AI53">
            <v>660.21875979632205</v>
          </cell>
          <cell r="AJ53" t="str">
            <v>Validée</v>
          </cell>
          <cell r="AK53">
            <v>51</v>
          </cell>
        </row>
        <row r="54">
          <cell r="A54">
            <v>39568</v>
          </cell>
          <cell r="B54">
            <v>159.56800000000001</v>
          </cell>
          <cell r="C54">
            <v>182.221</v>
          </cell>
          <cell r="D54">
            <v>22.652999999999999</v>
          </cell>
          <cell r="E54">
            <v>0</v>
          </cell>
          <cell r="F54">
            <v>316.76287040106473</v>
          </cell>
          <cell r="G54">
            <v>0.37491139000000001</v>
          </cell>
          <cell r="H54">
            <v>260.82355901106473</v>
          </cell>
          <cell r="I54">
            <v>55.564399999999992</v>
          </cell>
          <cell r="J54">
            <v>476.33087040106477</v>
          </cell>
          <cell r="K54">
            <v>305.62934759332427</v>
          </cell>
          <cell r="L54">
            <v>0</v>
          </cell>
          <cell r="M54">
            <v>305.62934759332427</v>
          </cell>
          <cell r="N54">
            <v>781.96021799438904</v>
          </cell>
          <cell r="O54">
            <v>406.31727444085578</v>
          </cell>
          <cell r="P54">
            <v>324.070761318</v>
          </cell>
          <cell r="Q54">
            <v>82.246513122855774</v>
          </cell>
          <cell r="R54">
            <v>510.1594765945332</v>
          </cell>
          <cell r="S54">
            <v>-153.41976088299998</v>
          </cell>
          <cell r="T54">
            <v>-82.787760883000004</v>
          </cell>
          <cell r="U54">
            <v>-70.631999999999991</v>
          </cell>
          <cell r="V54">
            <v>663.57923747753318</v>
          </cell>
          <cell r="W54">
            <v>2.3938439959999998</v>
          </cell>
          <cell r="X54">
            <v>661.1853934815332</v>
          </cell>
          <cell r="Y54">
            <v>135.43566727400002</v>
          </cell>
          <cell r="Z54">
            <v>99.067336083000015</v>
          </cell>
          <cell r="AA54">
            <v>-0.41666391699999999</v>
          </cell>
          <cell r="AB54">
            <v>99.484000000000009</v>
          </cell>
          <cell r="AC54">
            <v>36.368331191000003</v>
          </cell>
          <cell r="AD54">
            <v>27.143331190999998</v>
          </cell>
          <cell r="AE54">
            <v>7.6220000000000008</v>
          </cell>
          <cell r="AF54">
            <v>1.603</v>
          </cell>
          <cell r="AG54">
            <v>-0.91913423299998698</v>
          </cell>
          <cell r="AH54">
            <v>-55.564399999999992</v>
          </cell>
          <cell r="AI54">
            <v>781.96021799438904</v>
          </cell>
          <cell r="AJ54" t="str">
            <v>Validée</v>
          </cell>
          <cell r="AK54">
            <v>52</v>
          </cell>
        </row>
        <row r="55">
          <cell r="A55">
            <v>39599</v>
          </cell>
          <cell r="B55">
            <v>151.9213</v>
          </cell>
          <cell r="C55">
            <v>180.13730000000001</v>
          </cell>
          <cell r="D55">
            <v>28.216000000000001</v>
          </cell>
          <cell r="E55">
            <v>0</v>
          </cell>
          <cell r="F55">
            <v>326.85469877505761</v>
          </cell>
          <cell r="G55">
            <v>0.31073700199999998</v>
          </cell>
          <cell r="H55">
            <v>269.66076177305763</v>
          </cell>
          <cell r="I55">
            <v>56.883199999999995</v>
          </cell>
          <cell r="J55">
            <v>478.77599877505759</v>
          </cell>
          <cell r="K55">
            <v>323.53918487964057</v>
          </cell>
          <cell r="L55">
            <v>0</v>
          </cell>
          <cell r="M55">
            <v>323.53918487964057</v>
          </cell>
          <cell r="N55">
            <v>802.3151836546981</v>
          </cell>
          <cell r="O55">
            <v>393.69275929447525</v>
          </cell>
          <cell r="P55">
            <v>312.22507966400002</v>
          </cell>
          <cell r="Q55">
            <v>81.467679630475317</v>
          </cell>
          <cell r="R55">
            <v>518.56798056222283</v>
          </cell>
          <cell r="S55">
            <v>-146.978760929</v>
          </cell>
          <cell r="T55">
            <v>-61.061760929000002</v>
          </cell>
          <cell r="U55">
            <v>-85.917000000000002</v>
          </cell>
          <cell r="V55">
            <v>665.54674149122286</v>
          </cell>
          <cell r="W55">
            <v>2.3834744689999998</v>
          </cell>
          <cell r="X55">
            <v>663.16326702222295</v>
          </cell>
          <cell r="Y55">
            <v>135.94356975100001</v>
          </cell>
          <cell r="Z55">
            <v>99.546700892000004</v>
          </cell>
          <cell r="AA55">
            <v>-1.8222991079999997</v>
          </cell>
          <cell r="AB55">
            <v>101.369</v>
          </cell>
          <cell r="AC55">
            <v>36.396868859000001</v>
          </cell>
          <cell r="AD55">
            <v>28.341868858999998</v>
          </cell>
          <cell r="AE55">
            <v>6.4130000000000003</v>
          </cell>
          <cell r="AF55">
            <v>1.6419999999999999</v>
          </cell>
          <cell r="AG55">
            <v>-25.998013549000007</v>
          </cell>
          <cell r="AH55">
            <v>-56.883199999999995</v>
          </cell>
          <cell r="AI55">
            <v>802.3151836546981</v>
          </cell>
          <cell r="AJ55" t="str">
            <v>Validée</v>
          </cell>
          <cell r="AK55">
            <v>53</v>
          </cell>
        </row>
        <row r="56">
          <cell r="A56">
            <v>39629</v>
          </cell>
          <cell r="B56">
            <v>163.04319999999998</v>
          </cell>
          <cell r="C56">
            <v>186.63919999999999</v>
          </cell>
          <cell r="D56">
            <v>23.596</v>
          </cell>
          <cell r="E56">
            <v>0</v>
          </cell>
          <cell r="F56">
            <v>321.73604467266608</v>
          </cell>
          <cell r="G56">
            <v>0.31797314199999999</v>
          </cell>
          <cell r="H56">
            <v>264.06127153066603</v>
          </cell>
          <cell r="I56">
            <v>57.3568</v>
          </cell>
          <cell r="J56">
            <v>484.7792446726661</v>
          </cell>
          <cell r="K56">
            <v>321.40239679505669</v>
          </cell>
          <cell r="L56">
            <v>0</v>
          </cell>
          <cell r="M56">
            <v>321.40239679505669</v>
          </cell>
          <cell r="N56">
            <v>806.18164146772278</v>
          </cell>
          <cell r="O56">
            <v>372.89645531163234</v>
          </cell>
          <cell r="P56">
            <v>285.04015385299999</v>
          </cell>
          <cell r="Q56">
            <v>87.856301458632402</v>
          </cell>
          <cell r="R56">
            <v>547.27237017509037</v>
          </cell>
          <cell r="S56">
            <v>-134.41117869200002</v>
          </cell>
          <cell r="T56">
            <v>-45.380178692000001</v>
          </cell>
          <cell r="U56">
            <v>-89.031000000000006</v>
          </cell>
          <cell r="V56">
            <v>681.68354886709039</v>
          </cell>
          <cell r="W56">
            <v>2.437182</v>
          </cell>
          <cell r="X56">
            <v>679.24636686709027</v>
          </cell>
          <cell r="Y56">
            <v>125.11817264800013</v>
          </cell>
          <cell r="Z56">
            <v>95.007811097000129</v>
          </cell>
          <cell r="AA56">
            <v>-1.9971889030000001</v>
          </cell>
          <cell r="AB56">
            <v>97.005000000000123</v>
          </cell>
          <cell r="AC56">
            <v>30.110361550999997</v>
          </cell>
          <cell r="AD56">
            <v>22.204361550999998</v>
          </cell>
          <cell r="AE56">
            <v>6.5670000000000002</v>
          </cell>
          <cell r="AF56">
            <v>1.339</v>
          </cell>
          <cell r="AG56">
            <v>-11.130988629000036</v>
          </cell>
          <cell r="AH56">
            <v>-57.3568</v>
          </cell>
          <cell r="AI56">
            <v>806.18164146772256</v>
          </cell>
          <cell r="AJ56" t="str">
            <v>Validée</v>
          </cell>
          <cell r="AK56">
            <v>54</v>
          </cell>
        </row>
        <row r="57">
          <cell r="A57">
            <v>39660</v>
          </cell>
          <cell r="B57">
            <v>170.20509999999999</v>
          </cell>
          <cell r="C57">
            <v>193.55109999999999</v>
          </cell>
          <cell r="D57">
            <v>23.346</v>
          </cell>
          <cell r="E57">
            <v>0</v>
          </cell>
          <cell r="F57">
            <v>303.86476155734579</v>
          </cell>
          <cell r="G57">
            <v>0.319736042</v>
          </cell>
          <cell r="H57">
            <v>245.61542551534578</v>
          </cell>
          <cell r="I57">
            <v>57.929600000000001</v>
          </cell>
          <cell r="J57">
            <v>474.0698615573458</v>
          </cell>
          <cell r="K57">
            <v>328.95008771642887</v>
          </cell>
          <cell r="L57">
            <v>0</v>
          </cell>
          <cell r="M57">
            <v>328.95008771642887</v>
          </cell>
          <cell r="N57">
            <v>803.01994927377473</v>
          </cell>
          <cell r="O57">
            <v>403.51338528742394</v>
          </cell>
          <cell r="P57">
            <v>309.52644461099999</v>
          </cell>
          <cell r="Q57">
            <v>93.986940676424013</v>
          </cell>
          <cell r="R57">
            <v>516.1233293463506</v>
          </cell>
          <cell r="S57">
            <v>-148.33588952599999</v>
          </cell>
          <cell r="T57">
            <v>-61.56088952599999</v>
          </cell>
          <cell r="U57">
            <v>-86.774999999999991</v>
          </cell>
          <cell r="V57">
            <v>664.45921887235056</v>
          </cell>
          <cell r="W57">
            <v>2.4466463169999995</v>
          </cell>
          <cell r="X57">
            <v>662.01257255535063</v>
          </cell>
          <cell r="Y57">
            <v>128.282389655</v>
          </cell>
          <cell r="Z57">
            <v>94.742447898999998</v>
          </cell>
          <cell r="AA57">
            <v>-3.3715521009999998</v>
          </cell>
          <cell r="AB57">
            <v>98.114000000000004</v>
          </cell>
          <cell r="AC57">
            <v>33.539941755999997</v>
          </cell>
          <cell r="AD57">
            <v>22.379941756000001</v>
          </cell>
          <cell r="AE57">
            <v>9.8129999999999988</v>
          </cell>
          <cell r="AF57">
            <v>1.347</v>
          </cell>
          <cell r="AG57">
            <v>-11.665624294999994</v>
          </cell>
          <cell r="AH57">
            <v>-57.929600000000001</v>
          </cell>
          <cell r="AI57">
            <v>803.01994927377461</v>
          </cell>
          <cell r="AJ57" t="str">
            <v>Validée</v>
          </cell>
          <cell r="AK57">
            <v>55</v>
          </cell>
        </row>
        <row r="58">
          <cell r="A58">
            <v>39691</v>
          </cell>
          <cell r="B58">
            <v>172.37620000000001</v>
          </cell>
          <cell r="C58">
            <v>196.8622</v>
          </cell>
          <cell r="D58">
            <v>24.486000000000001</v>
          </cell>
          <cell r="E58">
            <v>0</v>
          </cell>
          <cell r="F58">
            <v>316.70797154845968</v>
          </cell>
          <cell r="G58">
            <v>0.35737872900000001</v>
          </cell>
          <cell r="H58">
            <v>258.42099281945968</v>
          </cell>
          <cell r="I58">
            <v>57.929600000000001</v>
          </cell>
          <cell r="J58">
            <v>489.08417154845972</v>
          </cell>
          <cell r="K58">
            <v>331.40027568673469</v>
          </cell>
          <cell r="L58">
            <v>0</v>
          </cell>
          <cell r="M58">
            <v>331.40027568673469</v>
          </cell>
          <cell r="N58">
            <v>820.48444723519447</v>
          </cell>
          <cell r="O58">
            <v>400.01712823699029</v>
          </cell>
          <cell r="P58">
            <v>324.982229082</v>
          </cell>
          <cell r="Q58">
            <v>75.034899154990228</v>
          </cell>
          <cell r="R58">
            <v>527.13861712720404</v>
          </cell>
          <cell r="S58">
            <v>-140.497831383</v>
          </cell>
          <cell r="T58">
            <v>-57.736831383000002</v>
          </cell>
          <cell r="U58">
            <v>-82.760999999999996</v>
          </cell>
          <cell r="V58">
            <v>667.63644851020399</v>
          </cell>
          <cell r="W58">
            <v>2.4190791590000003</v>
          </cell>
          <cell r="X58">
            <v>665.21736935120407</v>
          </cell>
          <cell r="Y58">
            <v>131.57649239299991</v>
          </cell>
          <cell r="Z58">
            <v>96.366566476999907</v>
          </cell>
          <cell r="AA58">
            <v>-3.6214335229999999</v>
          </cell>
          <cell r="AB58">
            <v>99.9879999999999</v>
          </cell>
          <cell r="AC58">
            <v>35.209925916000003</v>
          </cell>
          <cell r="AD58">
            <v>23.082925916000001</v>
          </cell>
          <cell r="AE58">
            <v>10.78</v>
          </cell>
          <cell r="AF58">
            <v>1.347</v>
          </cell>
          <cell r="AG58">
            <v>-24.905194264000009</v>
          </cell>
          <cell r="AH58">
            <v>-57.929600000000001</v>
          </cell>
          <cell r="AI58">
            <v>820.48444723519435</v>
          </cell>
          <cell r="AJ58" t="str">
            <v>Validée</v>
          </cell>
          <cell r="AK58">
            <v>56</v>
          </cell>
        </row>
        <row r="59">
          <cell r="A59">
            <v>39721</v>
          </cell>
          <cell r="B59">
            <v>176.6456</v>
          </cell>
          <cell r="C59">
            <v>200.60059999999999</v>
          </cell>
          <cell r="D59">
            <v>23.954999999999998</v>
          </cell>
          <cell r="E59">
            <v>0</v>
          </cell>
          <cell r="F59">
            <v>327.39740517117599</v>
          </cell>
          <cell r="G59">
            <v>0.32509043999999998</v>
          </cell>
          <cell r="H59">
            <v>266.02421473117602</v>
          </cell>
          <cell r="I59">
            <v>61.048099999999998</v>
          </cell>
          <cell r="J59">
            <v>504.04300517117599</v>
          </cell>
          <cell r="K59">
            <v>316.98163263608888</v>
          </cell>
          <cell r="L59">
            <v>0</v>
          </cell>
          <cell r="M59">
            <v>316.98163263608888</v>
          </cell>
          <cell r="N59">
            <v>821.02463780726487</v>
          </cell>
          <cell r="O59">
            <v>355.92169584287643</v>
          </cell>
          <cell r="P59">
            <v>292.07772383899999</v>
          </cell>
          <cell r="Q59">
            <v>63.843972003876473</v>
          </cell>
          <cell r="R59">
            <v>591.96198463038843</v>
          </cell>
          <cell r="S59">
            <v>-112.147885727</v>
          </cell>
          <cell r="T59">
            <v>-28.576885727000004</v>
          </cell>
          <cell r="U59">
            <v>-83.570999999999998</v>
          </cell>
          <cell r="V59">
            <v>704.10987035738844</v>
          </cell>
          <cell r="W59">
            <v>2.4299949939999999</v>
          </cell>
          <cell r="X59">
            <v>701.67987536338842</v>
          </cell>
          <cell r="Y59">
            <v>135.43702271700002</v>
          </cell>
          <cell r="Z59">
            <v>99.83391167100001</v>
          </cell>
          <cell r="AA59">
            <v>-3.8190883289999999</v>
          </cell>
          <cell r="AB59">
            <v>103.65300000000001</v>
          </cell>
          <cell r="AC59">
            <v>35.603111046000002</v>
          </cell>
          <cell r="AD59">
            <v>23.231111045999999</v>
          </cell>
          <cell r="AE59">
            <v>11.025</v>
          </cell>
          <cell r="AF59">
            <v>1.347</v>
          </cell>
          <cell r="AG59">
            <v>-8.5779800510000044</v>
          </cell>
          <cell r="AH59">
            <v>-61.048099999999998</v>
          </cell>
          <cell r="AI59">
            <v>821.02463780726487</v>
          </cell>
          <cell r="AJ59" t="str">
            <v>Validée</v>
          </cell>
          <cell r="AK59">
            <v>57</v>
          </cell>
        </row>
        <row r="60">
          <cell r="A60">
            <v>39752</v>
          </cell>
          <cell r="B60">
            <v>185.50979999999998</v>
          </cell>
          <cell r="C60">
            <v>206.7028</v>
          </cell>
          <cell r="D60">
            <v>21.193000000000001</v>
          </cell>
          <cell r="E60">
            <v>0</v>
          </cell>
          <cell r="F60">
            <v>336.71967893576942</v>
          </cell>
          <cell r="G60">
            <v>0.46100463899999999</v>
          </cell>
          <cell r="H60">
            <v>278.32907429676942</v>
          </cell>
          <cell r="I60">
            <v>57.929600000000001</v>
          </cell>
          <cell r="J60">
            <v>522.22947893576941</v>
          </cell>
          <cell r="K60">
            <v>333.59957548730949</v>
          </cell>
          <cell r="L60">
            <v>0</v>
          </cell>
          <cell r="M60">
            <v>333.59957548730949</v>
          </cell>
          <cell r="N60">
            <v>855.8290544230789</v>
          </cell>
          <cell r="O60">
            <v>342.64101691184158</v>
          </cell>
          <cell r="P60">
            <v>272.98599896100001</v>
          </cell>
          <cell r="Q60">
            <v>69.655017950841554</v>
          </cell>
          <cell r="R60">
            <v>636.8302505972373</v>
          </cell>
          <cell r="S60">
            <v>-76.544591445999998</v>
          </cell>
          <cell r="T60">
            <v>-26.616591446000008</v>
          </cell>
          <cell r="U60">
            <v>-49.927999999999997</v>
          </cell>
          <cell r="V60">
            <v>713.37484204323732</v>
          </cell>
          <cell r="W60">
            <v>2.44021021</v>
          </cell>
          <cell r="X60">
            <v>710.93463183323729</v>
          </cell>
          <cell r="Y60">
            <v>135.74598448699999</v>
          </cell>
          <cell r="Z60">
            <v>101.465783535</v>
          </cell>
          <cell r="AA60">
            <v>-3.9132164650000005</v>
          </cell>
          <cell r="AB60">
            <v>105.379</v>
          </cell>
          <cell r="AC60">
            <v>34.280200952000001</v>
          </cell>
          <cell r="AD60">
            <v>22.516200951999998</v>
          </cell>
          <cell r="AE60">
            <v>10.417</v>
          </cell>
          <cell r="AF60">
            <v>1.347</v>
          </cell>
          <cell r="AG60">
            <v>-12.103771400999996</v>
          </cell>
          <cell r="AH60">
            <v>-57.929600000000001</v>
          </cell>
          <cell r="AI60">
            <v>855.8290544230789</v>
          </cell>
          <cell r="AJ60" t="str">
            <v>Validée</v>
          </cell>
          <cell r="AK60">
            <v>58</v>
          </cell>
        </row>
        <row r="61">
          <cell r="A61">
            <v>39782</v>
          </cell>
          <cell r="B61">
            <v>203.91069999999999</v>
          </cell>
          <cell r="C61">
            <v>225.3467</v>
          </cell>
          <cell r="D61">
            <v>21.436</v>
          </cell>
          <cell r="E61">
            <v>0</v>
          </cell>
          <cell r="F61">
            <v>321.26036133214222</v>
          </cell>
          <cell r="G61">
            <v>0.35076638500000001</v>
          </cell>
          <cell r="H61">
            <v>262.97999494714225</v>
          </cell>
          <cell r="I61">
            <v>57.929600000000001</v>
          </cell>
          <cell r="J61">
            <v>525.17106133214224</v>
          </cell>
          <cell r="K61">
            <v>332.5813404253866</v>
          </cell>
          <cell r="L61">
            <v>0</v>
          </cell>
          <cell r="M61">
            <v>332.5813404253866</v>
          </cell>
          <cell r="N61">
            <v>857.75240175752879</v>
          </cell>
          <cell r="O61">
            <v>358.24230309665234</v>
          </cell>
          <cell r="P61">
            <v>262.42626771300002</v>
          </cell>
          <cell r="Q61">
            <v>95.816035383652348</v>
          </cell>
          <cell r="R61">
            <v>633.52343134687658</v>
          </cell>
          <cell r="S61">
            <v>-89.308629218000007</v>
          </cell>
          <cell r="T61">
            <v>-17.822629218000003</v>
          </cell>
          <cell r="U61">
            <v>-71.486000000000004</v>
          </cell>
          <cell r="V61">
            <v>722.83206056487654</v>
          </cell>
          <cell r="W61">
            <v>2.4247605759999997</v>
          </cell>
          <cell r="X61">
            <v>720.4072999888765</v>
          </cell>
          <cell r="Y61">
            <v>138.710726591</v>
          </cell>
          <cell r="Z61">
            <v>101.813459084</v>
          </cell>
          <cell r="AA61">
            <v>-5.2165409160000005</v>
          </cell>
          <cell r="AB61">
            <v>107.03</v>
          </cell>
          <cell r="AC61">
            <v>36.897267507000002</v>
          </cell>
          <cell r="AD61">
            <v>21.945267507000001</v>
          </cell>
          <cell r="AE61">
            <v>13.605</v>
          </cell>
          <cell r="AF61">
            <v>1.347</v>
          </cell>
          <cell r="AG61">
            <v>-4.6973939049999984</v>
          </cell>
          <cell r="AH61">
            <v>-57.929600000000001</v>
          </cell>
          <cell r="AI61">
            <v>857.7524017575289</v>
          </cell>
          <cell r="AJ61" t="str">
            <v>Validée</v>
          </cell>
          <cell r="AK61">
            <v>59</v>
          </cell>
        </row>
        <row r="62">
          <cell r="A62">
            <v>39813</v>
          </cell>
          <cell r="B62">
            <v>215.62430000000001</v>
          </cell>
          <cell r="C62">
            <v>238.3443</v>
          </cell>
          <cell r="D62">
            <v>22.72</v>
          </cell>
          <cell r="E62">
            <v>0</v>
          </cell>
          <cell r="F62">
            <v>338.18382644672158</v>
          </cell>
          <cell r="G62">
            <v>0.39757178700000001</v>
          </cell>
          <cell r="H62">
            <v>280.87205465972158</v>
          </cell>
          <cell r="I62">
            <v>56.914199999999994</v>
          </cell>
          <cell r="J62">
            <v>553.80812644672164</v>
          </cell>
          <cell r="K62">
            <v>326.46710933698722</v>
          </cell>
          <cell r="L62">
            <v>0</v>
          </cell>
          <cell r="M62">
            <v>326.46710933698722</v>
          </cell>
          <cell r="N62">
            <v>880.27523578370892</v>
          </cell>
          <cell r="O62">
            <v>398.38978220044947</v>
          </cell>
          <cell r="P62">
            <v>307.86884327500002</v>
          </cell>
          <cell r="Q62">
            <v>90.520938925449386</v>
          </cell>
          <cell r="R62">
            <v>620.64001975225938</v>
          </cell>
          <cell r="S62">
            <v>-108.41408542099998</v>
          </cell>
          <cell r="T62">
            <v>-22.202085420999992</v>
          </cell>
          <cell r="U62">
            <v>-86.211999999999989</v>
          </cell>
          <cell r="V62">
            <v>729.05410517325936</v>
          </cell>
          <cell r="W62">
            <v>2.2938801019999997</v>
          </cell>
          <cell r="X62">
            <v>726.76022507125936</v>
          </cell>
          <cell r="Y62">
            <v>143.42713140599955</v>
          </cell>
          <cell r="Z62">
            <v>103.31340244499955</v>
          </cell>
          <cell r="AA62">
            <v>-6.3535975550000003</v>
          </cell>
          <cell r="AB62">
            <v>109.66699999999955</v>
          </cell>
          <cell r="AC62">
            <v>40.113728961</v>
          </cell>
          <cell r="AD62">
            <v>26.570728961000004</v>
          </cell>
          <cell r="AE62">
            <v>12.340999999999999</v>
          </cell>
          <cell r="AF62">
            <v>1.202</v>
          </cell>
          <cell r="AG62">
            <v>-4.6725652369999864</v>
          </cell>
          <cell r="AH62">
            <v>-56.914199999999994</v>
          </cell>
          <cell r="AI62">
            <v>880.27523578370926</v>
          </cell>
          <cell r="AJ62" t="str">
            <v>Validée</v>
          </cell>
          <cell r="AK62">
            <v>60</v>
          </cell>
        </row>
        <row r="63">
          <cell r="A63">
            <v>39844</v>
          </cell>
          <cell r="B63">
            <v>224.62549999999999</v>
          </cell>
          <cell r="C63">
            <v>249.50649999999999</v>
          </cell>
          <cell r="D63">
            <v>24.881</v>
          </cell>
          <cell r="E63">
            <v>0</v>
          </cell>
          <cell r="F63">
            <v>329.83151506885127</v>
          </cell>
          <cell r="G63">
            <v>0.38583200699999998</v>
          </cell>
          <cell r="H63">
            <v>272.5314830618513</v>
          </cell>
          <cell r="I63">
            <v>56.914199999999994</v>
          </cell>
          <cell r="J63">
            <v>554.45701506885121</v>
          </cell>
          <cell r="K63">
            <v>324.63901538768397</v>
          </cell>
          <cell r="L63">
            <v>0</v>
          </cell>
          <cell r="M63">
            <v>324.63901538768397</v>
          </cell>
          <cell r="N63">
            <v>879.09603045653512</v>
          </cell>
          <cell r="O63">
            <v>426.86678324005493</v>
          </cell>
          <cell r="P63">
            <v>300.01849753799996</v>
          </cell>
          <cell r="Q63">
            <v>126.84828570205497</v>
          </cell>
          <cell r="R63">
            <v>594.1321819854802</v>
          </cell>
          <cell r="S63">
            <v>-125.00419366</v>
          </cell>
          <cell r="T63">
            <v>-20.509193659999994</v>
          </cell>
          <cell r="U63">
            <v>-104.495</v>
          </cell>
          <cell r="V63">
            <v>719.13637564548026</v>
          </cell>
          <cell r="W63">
            <v>2.3291628980000003</v>
          </cell>
          <cell r="X63">
            <v>716.80721274748021</v>
          </cell>
          <cell r="Y63">
            <v>156.70581699400009</v>
          </cell>
          <cell r="Z63">
            <v>116.02547198100009</v>
          </cell>
          <cell r="AA63">
            <v>0.37747198099999996</v>
          </cell>
          <cell r="AB63">
            <v>115.6480000000001</v>
          </cell>
          <cell r="AC63">
            <v>40.680345013</v>
          </cell>
          <cell r="AD63">
            <v>28.015345013000001</v>
          </cell>
          <cell r="AE63">
            <v>11.462999999999999</v>
          </cell>
          <cell r="AF63">
            <v>1.202</v>
          </cell>
          <cell r="AG63">
            <v>-14.802882224999976</v>
          </cell>
          <cell r="AH63">
            <v>-56.914199999999994</v>
          </cell>
          <cell r="AI63">
            <v>879.096030456535</v>
          </cell>
          <cell r="AJ63" t="str">
            <v>Validée</v>
          </cell>
          <cell r="AK63">
            <v>61</v>
          </cell>
        </row>
        <row r="64">
          <cell r="A64">
            <v>39872</v>
          </cell>
          <cell r="B64">
            <v>230.4648</v>
          </cell>
          <cell r="C64">
            <v>255.2578</v>
          </cell>
          <cell r="D64">
            <v>24.792999999999999</v>
          </cell>
          <cell r="E64">
            <v>0</v>
          </cell>
          <cell r="F64">
            <v>330.70066812967724</v>
          </cell>
          <cell r="G64">
            <v>0.34281540699999996</v>
          </cell>
          <cell r="H64">
            <v>273.44365272267726</v>
          </cell>
          <cell r="I64">
            <v>56.914199999999994</v>
          </cell>
          <cell r="J64">
            <v>561.16546812967727</v>
          </cell>
          <cell r="K64">
            <v>336.80069951756678</v>
          </cell>
          <cell r="L64">
            <v>0</v>
          </cell>
          <cell r="M64">
            <v>336.80069951756678</v>
          </cell>
          <cell r="N64">
            <v>897.96616764724399</v>
          </cell>
          <cell r="O64">
            <v>429.7633730389831</v>
          </cell>
          <cell r="P64">
            <v>324.598812264</v>
          </cell>
          <cell r="Q64">
            <v>105.16456077498314</v>
          </cell>
          <cell r="R64">
            <v>609.03196987026092</v>
          </cell>
          <cell r="S64">
            <v>-129.70619404199999</v>
          </cell>
          <cell r="T64">
            <v>-30.915194041999996</v>
          </cell>
          <cell r="U64">
            <v>-98.790999999999997</v>
          </cell>
          <cell r="V64">
            <v>738.73816391226092</v>
          </cell>
          <cell r="W64">
            <v>2.3253724470000003</v>
          </cell>
          <cell r="X64">
            <v>736.41279146526097</v>
          </cell>
          <cell r="Y64">
            <v>154.20726172799999</v>
          </cell>
          <cell r="Z64">
            <v>116.34208302099999</v>
          </cell>
          <cell r="AA64">
            <v>0.22908302099999997</v>
          </cell>
          <cell r="AB64">
            <v>116.113</v>
          </cell>
          <cell r="AC64">
            <v>37.865178706999998</v>
          </cell>
          <cell r="AD64">
            <v>26.977178707</v>
          </cell>
          <cell r="AE64">
            <v>9.6859999999999999</v>
          </cell>
          <cell r="AF64">
            <v>1.202</v>
          </cell>
          <cell r="AG64">
            <v>-13.378086465999985</v>
          </cell>
          <cell r="AH64">
            <v>-56.914199999999994</v>
          </cell>
          <cell r="AI64">
            <v>897.96616764724399</v>
          </cell>
          <cell r="AJ64" t="str">
            <v>Validée</v>
          </cell>
          <cell r="AK64">
            <v>62</v>
          </cell>
        </row>
        <row r="65">
          <cell r="A65">
            <v>39903</v>
          </cell>
          <cell r="B65">
            <v>224.82769999999999</v>
          </cell>
          <cell r="C65">
            <v>251.45169999999999</v>
          </cell>
          <cell r="D65">
            <v>26.623999999999999</v>
          </cell>
          <cell r="E65">
            <v>0</v>
          </cell>
          <cell r="F65">
            <v>337.17167398328434</v>
          </cell>
          <cell r="G65">
            <v>0.420116816</v>
          </cell>
          <cell r="H65">
            <v>277.03165716728432</v>
          </cell>
          <cell r="I65">
            <v>59.719900000000003</v>
          </cell>
          <cell r="J65">
            <v>561.99937398328439</v>
          </cell>
          <cell r="K65">
            <v>346.01185878363128</v>
          </cell>
          <cell r="L65">
            <v>0</v>
          </cell>
          <cell r="M65">
            <v>346.01185878363128</v>
          </cell>
          <cell r="N65">
            <v>908.01123276691567</v>
          </cell>
          <cell r="O65">
            <v>444.68312447405958</v>
          </cell>
          <cell r="P65">
            <v>329.90813520100011</v>
          </cell>
          <cell r="Q65">
            <v>114.77498927305952</v>
          </cell>
          <cell r="R65">
            <v>606.29355222685604</v>
          </cell>
          <cell r="S65">
            <v>-126.86268204800001</v>
          </cell>
          <cell r="T65">
            <v>-35.223682047999993</v>
          </cell>
          <cell r="U65">
            <v>-91.63900000000001</v>
          </cell>
          <cell r="V65">
            <v>733.15623427485605</v>
          </cell>
          <cell r="W65">
            <v>2.406707597</v>
          </cell>
          <cell r="X65">
            <v>730.74952667785601</v>
          </cell>
          <cell r="Y65">
            <v>156.09767772800012</v>
          </cell>
          <cell r="Z65">
            <v>119.87400875900012</v>
          </cell>
          <cell r="AA65">
            <v>2.300875899999999E-2</v>
          </cell>
          <cell r="AB65">
            <v>119.85100000000011</v>
          </cell>
          <cell r="AC65">
            <v>36.223668968999995</v>
          </cell>
          <cell r="AD65">
            <v>24.548668968999998</v>
          </cell>
          <cell r="AE65">
            <v>10.472999999999999</v>
          </cell>
          <cell r="AF65">
            <v>1.202</v>
          </cell>
          <cell r="AG65">
            <v>-13.132233794000001</v>
          </cell>
          <cell r="AH65">
            <v>-59.719900000000003</v>
          </cell>
          <cell r="AI65">
            <v>908.01123276691533</v>
          </cell>
          <cell r="AJ65" t="str">
            <v>Validée</v>
          </cell>
          <cell r="AK65">
            <v>63</v>
          </cell>
        </row>
        <row r="66">
          <cell r="A66">
            <v>39933</v>
          </cell>
          <cell r="B66">
            <v>234.01330000000002</v>
          </cell>
          <cell r="C66">
            <v>258.4633</v>
          </cell>
          <cell r="D66">
            <v>24.45</v>
          </cell>
          <cell r="E66">
            <v>0</v>
          </cell>
          <cell r="F66">
            <v>360.68789319726648</v>
          </cell>
          <cell r="G66">
            <v>0.37657864600000002</v>
          </cell>
          <cell r="H66">
            <v>303.3971145512665</v>
          </cell>
          <cell r="I66">
            <v>56.914199999999994</v>
          </cell>
          <cell r="J66">
            <v>594.70119319726655</v>
          </cell>
          <cell r="K66">
            <v>344.69942220113467</v>
          </cell>
          <cell r="L66">
            <v>0</v>
          </cell>
          <cell r="M66">
            <v>344.69942220113467</v>
          </cell>
          <cell r="N66">
            <v>939.40061539840121</v>
          </cell>
          <cell r="O66">
            <v>473.73203919285601</v>
          </cell>
          <cell r="P66">
            <v>333.62755506600001</v>
          </cell>
          <cell r="Q66">
            <v>140.10448412685599</v>
          </cell>
          <cell r="R66">
            <v>608.7245054135451</v>
          </cell>
          <cell r="S66">
            <v>-135.29417797900001</v>
          </cell>
          <cell r="T66">
            <v>-42.381177978999993</v>
          </cell>
          <cell r="U66">
            <v>-92.913000000000011</v>
          </cell>
          <cell r="V66">
            <v>744.01868339254509</v>
          </cell>
          <cell r="W66">
            <v>2.4356307670000001</v>
          </cell>
          <cell r="X66">
            <v>741.58305262554506</v>
          </cell>
          <cell r="Y66">
            <v>149.16524796999994</v>
          </cell>
          <cell r="Z66">
            <v>114.89894631499995</v>
          </cell>
          <cell r="AA66">
            <v>2.7946314999999999E-2</v>
          </cell>
          <cell r="AB66">
            <v>114.87099999999995</v>
          </cell>
          <cell r="AC66">
            <v>34.266301654999999</v>
          </cell>
          <cell r="AD66">
            <v>22.805301655000001</v>
          </cell>
          <cell r="AE66">
            <v>10.259</v>
          </cell>
          <cell r="AF66">
            <v>1.202</v>
          </cell>
          <cell r="AG66">
            <v>-6.1093187620000151</v>
          </cell>
          <cell r="AH66">
            <v>-56.914199999999994</v>
          </cell>
          <cell r="AI66">
            <v>939.40061539840133</v>
          </cell>
          <cell r="AJ66" t="str">
            <v>Validée</v>
          </cell>
          <cell r="AK66">
            <v>64</v>
          </cell>
        </row>
        <row r="67">
          <cell r="A67">
            <v>39964</v>
          </cell>
          <cell r="B67">
            <v>244.11569999999998</v>
          </cell>
          <cell r="C67">
            <v>269.90969999999999</v>
          </cell>
          <cell r="D67">
            <v>25.794</v>
          </cell>
          <cell r="E67">
            <v>0</v>
          </cell>
          <cell r="F67">
            <v>357.10547923478407</v>
          </cell>
          <cell r="G67">
            <v>0.38765069799999996</v>
          </cell>
          <cell r="H67">
            <v>296.35482853678405</v>
          </cell>
          <cell r="I67">
            <v>60.363</v>
          </cell>
          <cell r="J67">
            <v>601.22117923478402</v>
          </cell>
          <cell r="K67">
            <v>366.61834828168071</v>
          </cell>
          <cell r="L67">
            <v>0</v>
          </cell>
          <cell r="M67">
            <v>366.61834828168071</v>
          </cell>
          <cell r="N67">
            <v>967.83952751646473</v>
          </cell>
          <cell r="O67">
            <v>484.60693436507984</v>
          </cell>
          <cell r="P67">
            <v>341.78004150300001</v>
          </cell>
          <cell r="Q67">
            <v>142.8268928620798</v>
          </cell>
          <cell r="R67">
            <v>624.64719510338489</v>
          </cell>
          <cell r="S67">
            <v>-114.001775483</v>
          </cell>
          <cell r="T67">
            <v>-17.875775482999998</v>
          </cell>
          <cell r="U67">
            <v>-96.126000000000005</v>
          </cell>
          <cell r="V67">
            <v>738.64897058638485</v>
          </cell>
          <cell r="W67">
            <v>2.5346866300000004</v>
          </cell>
          <cell r="X67">
            <v>736.11428395638495</v>
          </cell>
          <cell r="Y67">
            <v>154.73013392000044</v>
          </cell>
          <cell r="Z67">
            <v>117.50662108600045</v>
          </cell>
          <cell r="AA67">
            <v>-0.59837891399999998</v>
          </cell>
          <cell r="AB67">
            <v>118.10500000000044</v>
          </cell>
          <cell r="AC67">
            <v>37.223512833999997</v>
          </cell>
          <cell r="AD67">
            <v>24.028512834000001</v>
          </cell>
          <cell r="AE67">
            <v>11.992999999999999</v>
          </cell>
          <cell r="AF67">
            <v>1.202</v>
          </cell>
          <cell r="AG67">
            <v>-13.315531968000002</v>
          </cell>
          <cell r="AH67">
            <v>-60.363</v>
          </cell>
          <cell r="AI67">
            <v>967.83952751646427</v>
          </cell>
          <cell r="AJ67" t="str">
            <v>Validée</v>
          </cell>
          <cell r="AK67">
            <v>65</v>
          </cell>
        </row>
        <row r="68">
          <cell r="A68">
            <v>39994</v>
          </cell>
          <cell r="B68">
            <v>241.67569999999998</v>
          </cell>
          <cell r="C68">
            <v>268.88369999999998</v>
          </cell>
          <cell r="D68">
            <v>27.207999999999998</v>
          </cell>
          <cell r="E68">
            <v>0</v>
          </cell>
          <cell r="F68">
            <v>350.72803151271376</v>
          </cell>
          <cell r="G68">
            <v>0.342752212</v>
          </cell>
          <cell r="H68">
            <v>290.02227930071376</v>
          </cell>
          <cell r="I68">
            <v>60.363</v>
          </cell>
          <cell r="J68">
            <v>592.40373151271376</v>
          </cell>
          <cell r="K68">
            <v>384.97646101452278</v>
          </cell>
          <cell r="L68">
            <v>0</v>
          </cell>
          <cell r="M68">
            <v>384.97646101452278</v>
          </cell>
          <cell r="N68">
            <v>977.38019252723655</v>
          </cell>
          <cell r="O68">
            <v>529.8672956049918</v>
          </cell>
          <cell r="P68">
            <v>380.42508288900012</v>
          </cell>
          <cell r="Q68">
            <v>149.44221271599173</v>
          </cell>
          <cell r="R68">
            <v>585.0402549532447</v>
          </cell>
          <cell r="S68">
            <v>-135.77198628600001</v>
          </cell>
          <cell r="T68">
            <v>-58.470986286000006</v>
          </cell>
          <cell r="U68">
            <v>-77.301000000000016</v>
          </cell>
          <cell r="V68">
            <v>720.81224123924471</v>
          </cell>
          <cell r="W68">
            <v>2.5687136399999999</v>
          </cell>
          <cell r="X68">
            <v>718.24352759924477</v>
          </cell>
          <cell r="Y68">
            <v>159.39240218999996</v>
          </cell>
          <cell r="Z68">
            <v>119.31386848799997</v>
          </cell>
          <cell r="AA68">
            <v>-0.73513151199999993</v>
          </cell>
          <cell r="AB68">
            <v>120.04899999999996</v>
          </cell>
          <cell r="AC68">
            <v>40.078533701999994</v>
          </cell>
          <cell r="AD68">
            <v>21.313533702000001</v>
          </cell>
          <cell r="AE68">
            <v>17.108999999999998</v>
          </cell>
          <cell r="AF68">
            <v>1.6559999999999999</v>
          </cell>
          <cell r="AG68">
            <v>-21.865044159000028</v>
          </cell>
          <cell r="AH68">
            <v>-60.363</v>
          </cell>
          <cell r="AI68">
            <v>977.38019252723643</v>
          </cell>
          <cell r="AJ68" t="str">
            <v>Validée</v>
          </cell>
          <cell r="AK68">
            <v>66</v>
          </cell>
        </row>
        <row r="69">
          <cell r="A69">
            <v>40025</v>
          </cell>
          <cell r="B69">
            <v>246.07969999999997</v>
          </cell>
          <cell r="C69">
            <v>271.27569999999997</v>
          </cell>
          <cell r="D69">
            <v>25.196000000000002</v>
          </cell>
          <cell r="E69">
            <v>0</v>
          </cell>
          <cell r="F69">
            <v>343.47449880238003</v>
          </cell>
          <cell r="G69">
            <v>0.475889536</v>
          </cell>
          <cell r="H69">
            <v>282.63560926638002</v>
          </cell>
          <cell r="I69">
            <v>60.363</v>
          </cell>
          <cell r="J69">
            <v>589.55419880238003</v>
          </cell>
          <cell r="K69">
            <v>391.38494519504655</v>
          </cell>
          <cell r="L69">
            <v>0</v>
          </cell>
          <cell r="M69">
            <v>391.38494519504655</v>
          </cell>
          <cell r="N69">
            <v>980.93914399742653</v>
          </cell>
          <cell r="O69">
            <v>511.67206180458845</v>
          </cell>
          <cell r="P69">
            <v>357.26322879299994</v>
          </cell>
          <cell r="Q69">
            <v>154.40883301158854</v>
          </cell>
          <cell r="R69">
            <v>609.27705430383799</v>
          </cell>
          <cell r="S69">
            <v>-127.69223481</v>
          </cell>
          <cell r="T69">
            <v>-36.866234810000002</v>
          </cell>
          <cell r="U69">
            <v>-90.825999999999993</v>
          </cell>
          <cell r="V69">
            <v>736.96928911383793</v>
          </cell>
          <cell r="W69">
            <v>2.5805676639999997</v>
          </cell>
          <cell r="X69">
            <v>734.38872144983804</v>
          </cell>
          <cell r="Y69">
            <v>155.76060088399996</v>
          </cell>
          <cell r="Z69">
            <v>120.27031894099996</v>
          </cell>
          <cell r="AA69">
            <v>-1.219681059</v>
          </cell>
          <cell r="AB69">
            <v>121.48999999999995</v>
          </cell>
          <cell r="AC69">
            <v>35.490281942999999</v>
          </cell>
          <cell r="AD69">
            <v>20.178281942999998</v>
          </cell>
          <cell r="AE69">
            <v>13.504999999999999</v>
          </cell>
          <cell r="AF69">
            <v>1.8069999999999999</v>
          </cell>
          <cell r="AG69">
            <v>-15.75062877300001</v>
          </cell>
          <cell r="AH69">
            <v>-60.363</v>
          </cell>
          <cell r="AI69">
            <v>980.93914399742664</v>
          </cell>
          <cell r="AJ69" t="str">
            <v>Validée</v>
          </cell>
          <cell r="AK69">
            <v>67</v>
          </cell>
        </row>
        <row r="70">
          <cell r="A70">
            <v>40056</v>
          </cell>
          <cell r="B70">
            <v>250.7167</v>
          </cell>
          <cell r="C70">
            <v>276.3347</v>
          </cell>
          <cell r="D70">
            <v>25.617999999999999</v>
          </cell>
          <cell r="E70">
            <v>0</v>
          </cell>
          <cell r="F70">
            <v>348.84028655149035</v>
          </cell>
          <cell r="G70">
            <v>0.445553331</v>
          </cell>
          <cell r="H70">
            <v>288.03173322049037</v>
          </cell>
          <cell r="I70">
            <v>60.363</v>
          </cell>
          <cell r="J70">
            <v>599.55698655149035</v>
          </cell>
          <cell r="K70">
            <v>399.6580770748796</v>
          </cell>
          <cell r="L70">
            <v>0</v>
          </cell>
          <cell r="M70">
            <v>399.6580770748796</v>
          </cell>
          <cell r="N70">
            <v>999.21506362637001</v>
          </cell>
          <cell r="O70">
            <v>502.75159681591856</v>
          </cell>
          <cell r="P70">
            <v>357.72467456900006</v>
          </cell>
          <cell r="Q70">
            <v>145.02692224691847</v>
          </cell>
          <cell r="R70">
            <v>631.80727945745139</v>
          </cell>
          <cell r="S70">
            <v>-131.33549962699999</v>
          </cell>
          <cell r="T70">
            <v>-38.163499627</v>
          </cell>
          <cell r="U70">
            <v>-93.171999999999997</v>
          </cell>
          <cell r="V70">
            <v>763.14277908445138</v>
          </cell>
          <cell r="W70">
            <v>2.5508910359999999</v>
          </cell>
          <cell r="X70">
            <v>760.59188804845144</v>
          </cell>
          <cell r="Y70">
            <v>162.51663891299995</v>
          </cell>
          <cell r="Z70">
            <v>124.40419615499995</v>
          </cell>
          <cell r="AA70">
            <v>-1.432803845</v>
          </cell>
          <cell r="AB70">
            <v>125.83699999999995</v>
          </cell>
          <cell r="AC70">
            <v>38.112442758</v>
          </cell>
          <cell r="AD70">
            <v>20.430442757999998</v>
          </cell>
          <cell r="AE70">
            <v>14.128</v>
          </cell>
          <cell r="AF70">
            <v>3.5539999999999998</v>
          </cell>
          <cell r="AG70">
            <v>-27.172826266000015</v>
          </cell>
          <cell r="AH70">
            <v>-60.363</v>
          </cell>
          <cell r="AI70">
            <v>999.21506362637012</v>
          </cell>
          <cell r="AJ70" t="str">
            <v>Validée</v>
          </cell>
          <cell r="AK70">
            <v>68</v>
          </cell>
        </row>
        <row r="71">
          <cell r="A71">
            <v>40086</v>
          </cell>
          <cell r="B71">
            <v>252.51670000000001</v>
          </cell>
          <cell r="C71">
            <v>276.6567</v>
          </cell>
          <cell r="D71">
            <v>24.14</v>
          </cell>
          <cell r="E71">
            <v>0</v>
          </cell>
          <cell r="F71">
            <v>348.66272145774622</v>
          </cell>
          <cell r="G71">
            <v>0.34343056</v>
          </cell>
          <cell r="H71">
            <v>287.95629089774621</v>
          </cell>
          <cell r="I71">
            <v>60.363</v>
          </cell>
          <cell r="J71">
            <v>601.17942145774623</v>
          </cell>
          <cell r="K71">
            <v>383.51903080785831</v>
          </cell>
          <cell r="L71">
            <v>0</v>
          </cell>
          <cell r="M71">
            <v>383.51903080785831</v>
          </cell>
          <cell r="N71">
            <v>984.6984522656046</v>
          </cell>
          <cell r="O71">
            <v>543.77942268965649</v>
          </cell>
          <cell r="P71">
            <v>404.81734615399989</v>
          </cell>
          <cell r="Q71">
            <v>138.96207653565671</v>
          </cell>
          <cell r="R71">
            <v>593.38727057294773</v>
          </cell>
          <cell r="S71">
            <v>-175.20974357300003</v>
          </cell>
          <cell r="T71">
            <v>-101.98774357300002</v>
          </cell>
          <cell r="U71">
            <v>-73.222000000000008</v>
          </cell>
          <cell r="V71">
            <v>768.59701414594781</v>
          </cell>
          <cell r="W71">
            <v>2.5457689759999997</v>
          </cell>
          <cell r="X71">
            <v>766.05124516994783</v>
          </cell>
          <cell r="Y71">
            <v>159.15623187699993</v>
          </cell>
          <cell r="Z71">
            <v>120.34368424799993</v>
          </cell>
          <cell r="AA71">
            <v>-1.5773157520000001</v>
          </cell>
          <cell r="AB71">
            <v>121.92099999999994</v>
          </cell>
          <cell r="AC71">
            <v>38.812547629000001</v>
          </cell>
          <cell r="AD71">
            <v>21.358547629</v>
          </cell>
          <cell r="AE71">
            <v>13.274000000000001</v>
          </cell>
          <cell r="AF71">
            <v>4.18</v>
          </cell>
          <cell r="AG71">
            <v>-6.6879908800000152</v>
          </cell>
          <cell r="AH71">
            <v>-60.363</v>
          </cell>
          <cell r="AI71">
            <v>984.69845226560426</v>
          </cell>
          <cell r="AJ71" t="str">
            <v>Validée</v>
          </cell>
          <cell r="AK71">
            <v>69</v>
          </cell>
        </row>
        <row r="72">
          <cell r="A72">
            <v>40117</v>
          </cell>
          <cell r="B72">
            <v>255.60719999999998</v>
          </cell>
          <cell r="C72">
            <v>281.69819999999999</v>
          </cell>
          <cell r="D72">
            <v>26.091000000000001</v>
          </cell>
          <cell r="E72">
            <v>0</v>
          </cell>
          <cell r="F72">
            <v>347.61787269191848</v>
          </cell>
          <cell r="G72">
            <v>0.40972648300000003</v>
          </cell>
          <cell r="H72">
            <v>283.58024620891848</v>
          </cell>
          <cell r="I72">
            <v>63.627900000000004</v>
          </cell>
          <cell r="J72">
            <v>603.22507269191851</v>
          </cell>
          <cell r="K72">
            <v>390.72003080785834</v>
          </cell>
          <cell r="L72">
            <v>0</v>
          </cell>
          <cell r="M72">
            <v>390.72003080785834</v>
          </cell>
          <cell r="N72">
            <v>993.94510349977691</v>
          </cell>
          <cell r="O72">
            <v>543.90633036873601</v>
          </cell>
          <cell r="P72">
            <v>410.53867263599983</v>
          </cell>
          <cell r="Q72">
            <v>133.36765773273623</v>
          </cell>
          <cell r="R72">
            <v>613.36297975804064</v>
          </cell>
          <cell r="S72">
            <v>-164.474174382</v>
          </cell>
          <cell r="T72">
            <v>-88.111174381999987</v>
          </cell>
          <cell r="U72">
            <v>-76.363</v>
          </cell>
          <cell r="V72">
            <v>777.83715414004064</v>
          </cell>
          <cell r="W72">
            <v>2.5585348559999996</v>
          </cell>
          <cell r="X72">
            <v>775.27861928404059</v>
          </cell>
          <cell r="Y72">
            <v>162.130413691</v>
          </cell>
          <cell r="Z72">
            <v>123.821437913</v>
          </cell>
          <cell r="AA72">
            <v>-1.6285620870000002</v>
          </cell>
          <cell r="AB72">
            <v>125.45</v>
          </cell>
          <cell r="AC72">
            <v>38.308975778000004</v>
          </cell>
          <cell r="AD72">
            <v>21.505975778000003</v>
          </cell>
          <cell r="AE72">
            <v>12.582000000000001</v>
          </cell>
          <cell r="AF72">
            <v>4.2210000000000001</v>
          </cell>
          <cell r="AG72">
            <v>1.193792935999987</v>
          </cell>
          <cell r="AH72">
            <v>-63.627900000000004</v>
          </cell>
          <cell r="AI72">
            <v>993.94510349977656</v>
          </cell>
          <cell r="AJ72" t="str">
            <v>Validée</v>
          </cell>
          <cell r="AK72">
            <v>70</v>
          </cell>
        </row>
        <row r="73">
          <cell r="A73">
            <v>40147</v>
          </cell>
          <cell r="B73">
            <v>256.7004</v>
          </cell>
          <cell r="C73">
            <v>285.00439999999998</v>
          </cell>
          <cell r="D73">
            <v>28.303999999999998</v>
          </cell>
          <cell r="E73">
            <v>0</v>
          </cell>
          <cell r="F73">
            <v>352.46109633500305</v>
          </cell>
          <cell r="G73">
            <v>0.50711311999999997</v>
          </cell>
          <cell r="H73">
            <v>288.32608321500305</v>
          </cell>
          <cell r="I73">
            <v>63.627900000000004</v>
          </cell>
          <cell r="J73">
            <v>609.16149633500299</v>
          </cell>
          <cell r="K73">
            <v>398.71988696196826</v>
          </cell>
          <cell r="L73">
            <v>0</v>
          </cell>
          <cell r="M73">
            <v>398.71988696196826</v>
          </cell>
          <cell r="N73">
            <v>1007.8813832969713</v>
          </cell>
          <cell r="O73">
            <v>582.98318705761039</v>
          </cell>
          <cell r="P73">
            <v>429.58852449300014</v>
          </cell>
          <cell r="Q73">
            <v>153.39466256461023</v>
          </cell>
          <cell r="R73">
            <v>588.88172391436115</v>
          </cell>
          <cell r="S73">
            <v>-175.54998288199999</v>
          </cell>
          <cell r="T73">
            <v>-101.433982882</v>
          </cell>
          <cell r="U73">
            <v>-74.116000000000014</v>
          </cell>
          <cell r="V73">
            <v>764.43170679636114</v>
          </cell>
          <cell r="W73">
            <v>2.524399184</v>
          </cell>
          <cell r="X73">
            <v>761.90730761236102</v>
          </cell>
          <cell r="Y73">
            <v>164.85399329099994</v>
          </cell>
          <cell r="Z73">
            <v>125.90498759899992</v>
          </cell>
          <cell r="AA73">
            <v>-2.2090124009999998</v>
          </cell>
          <cell r="AB73">
            <v>128.11399999999992</v>
          </cell>
          <cell r="AC73">
            <v>38.949005692</v>
          </cell>
          <cell r="AD73">
            <v>23.801005692</v>
          </cell>
          <cell r="AE73">
            <v>10.927</v>
          </cell>
          <cell r="AF73">
            <v>4.2210000000000001</v>
          </cell>
          <cell r="AG73">
            <v>-0.87046561600003969</v>
          </cell>
          <cell r="AH73">
            <v>-63.627900000000004</v>
          </cell>
          <cell r="AI73">
            <v>1007.8813832969716</v>
          </cell>
          <cell r="AJ73" t="str">
            <v>Validée</v>
          </cell>
          <cell r="AK73">
            <v>71</v>
          </cell>
        </row>
        <row r="74">
          <cell r="A74">
            <v>40178</v>
          </cell>
          <cell r="B74">
            <v>255.43409999999997</v>
          </cell>
          <cell r="C74">
            <v>284.67809999999997</v>
          </cell>
          <cell r="D74">
            <v>29.244</v>
          </cell>
          <cell r="E74">
            <v>0</v>
          </cell>
          <cell r="F74">
            <v>421.01397895643544</v>
          </cell>
          <cell r="G74">
            <v>0.44526644300000001</v>
          </cell>
          <cell r="H74">
            <v>356.04831251343546</v>
          </cell>
          <cell r="I74">
            <v>64.520399999999995</v>
          </cell>
          <cell r="J74">
            <v>676.44807895643544</v>
          </cell>
          <cell r="K74">
            <v>410.28256735853643</v>
          </cell>
          <cell r="L74">
            <v>0</v>
          </cell>
          <cell r="M74">
            <v>410.28256735853643</v>
          </cell>
          <cell r="N74">
            <v>1086.7306463149719</v>
          </cell>
          <cell r="O74">
            <v>575.46560521535594</v>
          </cell>
          <cell r="P74">
            <v>358.37888423999999</v>
          </cell>
          <cell r="Q74">
            <v>217.08672097535595</v>
          </cell>
          <cell r="R74">
            <v>654.5405763906158</v>
          </cell>
          <cell r="S74">
            <v>-80.586776880999992</v>
          </cell>
          <cell r="T74">
            <v>-40.674776881</v>
          </cell>
          <cell r="U74">
            <v>-39.911999999999992</v>
          </cell>
          <cell r="V74">
            <v>735.12735327161579</v>
          </cell>
          <cell r="W74">
            <v>2.6206943749999998</v>
          </cell>
          <cell r="X74">
            <v>732.50665889661582</v>
          </cell>
          <cell r="Y74">
            <v>148.76195463500017</v>
          </cell>
          <cell r="Z74">
            <v>111.66579117400016</v>
          </cell>
          <cell r="AA74">
            <v>-2.9892088259999996</v>
          </cell>
          <cell r="AB74">
            <v>114.65500000000016</v>
          </cell>
          <cell r="AC74">
            <v>37.096163460999996</v>
          </cell>
          <cell r="AD74">
            <v>23.455163460999998</v>
          </cell>
          <cell r="AE74">
            <v>9.7350000000000012</v>
          </cell>
          <cell r="AF74">
            <v>3.9059999999999997</v>
          </cell>
          <cell r="AG74">
            <v>-5.4864193439999909</v>
          </cell>
          <cell r="AH74">
            <v>-64.520399999999995</v>
          </cell>
          <cell r="AI74">
            <v>1086.7306463149716</v>
          </cell>
          <cell r="AJ74" t="str">
            <v>Validée</v>
          </cell>
          <cell r="AK74">
            <v>72</v>
          </cell>
        </row>
        <row r="75">
          <cell r="A75">
            <v>40209</v>
          </cell>
          <cell r="B75">
            <v>205.87</v>
          </cell>
          <cell r="C75">
            <v>233.82499999999999</v>
          </cell>
          <cell r="D75">
            <v>27.954999999999998</v>
          </cell>
          <cell r="E75">
            <v>0</v>
          </cell>
          <cell r="F75">
            <v>437.3712191890715</v>
          </cell>
          <cell r="G75">
            <v>0.415721746</v>
          </cell>
          <cell r="H75">
            <v>372.43509744307153</v>
          </cell>
          <cell r="I75">
            <v>64.520399999999995</v>
          </cell>
          <cell r="J75">
            <v>643.24121918907144</v>
          </cell>
          <cell r="K75">
            <v>420.39718321095449</v>
          </cell>
          <cell r="L75">
            <v>0</v>
          </cell>
          <cell r="M75">
            <v>420.39718321095449</v>
          </cell>
          <cell r="N75">
            <v>1063.6384024000258</v>
          </cell>
          <cell r="O75">
            <v>603.99614532525788</v>
          </cell>
          <cell r="P75">
            <v>413.13058844199998</v>
          </cell>
          <cell r="Q75">
            <v>190.86555688325791</v>
          </cell>
          <cell r="R75">
            <v>611.08813545476823</v>
          </cell>
          <cell r="S75">
            <v>-147.73009113900002</v>
          </cell>
          <cell r="T75">
            <v>-113.87509113900001</v>
          </cell>
          <cell r="U75">
            <v>-33.855000000000004</v>
          </cell>
          <cell r="V75">
            <v>758.81822659376826</v>
          </cell>
          <cell r="W75">
            <v>3.5415028230000001</v>
          </cell>
          <cell r="X75">
            <v>755.27672377076829</v>
          </cell>
          <cell r="Y75">
            <v>168.07475337899999</v>
          </cell>
          <cell r="Z75">
            <v>128.102333413</v>
          </cell>
          <cell r="AA75">
            <v>0.51933341300000002</v>
          </cell>
          <cell r="AB75">
            <v>127.583</v>
          </cell>
          <cell r="AC75">
            <v>39.972419965999997</v>
          </cell>
          <cell r="AD75">
            <v>25.452419966000001</v>
          </cell>
          <cell r="AE75">
            <v>10.614000000000001</v>
          </cell>
          <cell r="AF75">
            <v>3.9060000000000001</v>
          </cell>
          <cell r="AG75">
            <v>-16.628874999000011</v>
          </cell>
          <cell r="AH75">
            <v>-64.520399999999995</v>
          </cell>
          <cell r="AI75">
            <v>1063.6384024000263</v>
          </cell>
          <cell r="AJ75" t="str">
            <v>Validée</v>
          </cell>
          <cell r="AK75">
            <v>73</v>
          </cell>
        </row>
        <row r="76">
          <cell r="A76">
            <v>40237</v>
          </cell>
          <cell r="B76">
            <v>216.90979999999999</v>
          </cell>
          <cell r="C76">
            <v>244.04069999999999</v>
          </cell>
          <cell r="D76">
            <v>24.582999999999998</v>
          </cell>
          <cell r="E76">
            <v>2.5479000000000003</v>
          </cell>
          <cell r="F76">
            <v>442.72448018270211</v>
          </cell>
          <cell r="G76">
            <v>0.38753992199999998</v>
          </cell>
          <cell r="H76">
            <v>377.81654026070214</v>
          </cell>
          <cell r="I76">
            <v>64.520399999999995</v>
          </cell>
          <cell r="J76">
            <v>659.63428018270213</v>
          </cell>
          <cell r="K76">
            <v>415.74430337143747</v>
          </cell>
          <cell r="L76">
            <v>0</v>
          </cell>
          <cell r="M76">
            <v>415.74430337143747</v>
          </cell>
          <cell r="N76">
            <v>1075.3785835541396</v>
          </cell>
          <cell r="O76">
            <v>603.55103492951935</v>
          </cell>
          <cell r="P76">
            <v>383.27289193699994</v>
          </cell>
          <cell r="Q76">
            <v>220.27814299251949</v>
          </cell>
          <cell r="R76">
            <v>652.79672586861989</v>
          </cell>
          <cell r="S76">
            <v>-124.093379289</v>
          </cell>
          <cell r="T76">
            <v>-75.790379288999986</v>
          </cell>
          <cell r="U76">
            <v>-48.303000000000011</v>
          </cell>
          <cell r="V76">
            <v>776.89010515761993</v>
          </cell>
          <cell r="W76">
            <v>3.5794045179999996</v>
          </cell>
          <cell r="X76">
            <v>773.31070063961988</v>
          </cell>
          <cell r="Y76">
            <v>165.205712366</v>
          </cell>
          <cell r="Z76">
            <v>122.142056807</v>
          </cell>
          <cell r="AA76">
            <v>0.52705680700000002</v>
          </cell>
          <cell r="AB76">
            <v>121.61500000000001</v>
          </cell>
          <cell r="AC76">
            <v>43.063655558999997</v>
          </cell>
          <cell r="AD76">
            <v>29.987655559</v>
          </cell>
          <cell r="AE76">
            <v>9.17</v>
          </cell>
          <cell r="AF76">
            <v>3.9060000000000001</v>
          </cell>
          <cell r="AG76">
            <v>15.763464878000036</v>
          </cell>
          <cell r="AH76">
            <v>-64.520399999999995</v>
          </cell>
          <cell r="AI76">
            <v>1075.3785835541394</v>
          </cell>
          <cell r="AJ76" t="str">
            <v>Validée</v>
          </cell>
          <cell r="AK76">
            <v>74</v>
          </cell>
        </row>
        <row r="77">
          <cell r="A77">
            <v>40268</v>
          </cell>
          <cell r="B77">
            <v>227.83680000000001</v>
          </cell>
          <cell r="C77">
            <v>258.83390000000003</v>
          </cell>
          <cell r="D77">
            <v>28.155999999999999</v>
          </cell>
          <cell r="E77">
            <v>2.8411</v>
          </cell>
          <cell r="F77">
            <v>474.87313019023645</v>
          </cell>
          <cell r="G77">
            <v>0.47125742999999998</v>
          </cell>
          <cell r="H77">
            <v>409.88147276023648</v>
          </cell>
          <cell r="I77">
            <v>64.520399999999995</v>
          </cell>
          <cell r="J77">
            <v>702.70993019023649</v>
          </cell>
          <cell r="K77">
            <v>448.19520072824798</v>
          </cell>
          <cell r="L77">
            <v>0</v>
          </cell>
          <cell r="M77">
            <v>448.19520072824798</v>
          </cell>
          <cell r="N77">
            <v>1150.9051309184845</v>
          </cell>
          <cell r="O77">
            <v>630.36913885029276</v>
          </cell>
          <cell r="P77">
            <v>392.477439602</v>
          </cell>
          <cell r="Q77">
            <v>237.89169924829275</v>
          </cell>
          <cell r="R77">
            <v>687.94287515219162</v>
          </cell>
          <cell r="S77">
            <v>-100.03664333399999</v>
          </cell>
          <cell r="T77">
            <v>-65.187643334000001</v>
          </cell>
          <cell r="U77">
            <v>-34.84899999999999</v>
          </cell>
          <cell r="V77">
            <v>787.97951848619164</v>
          </cell>
          <cell r="W77">
            <v>3.6315442460000003</v>
          </cell>
          <cell r="X77">
            <v>784.34797424019166</v>
          </cell>
          <cell r="Y77">
            <v>165.56334542499999</v>
          </cell>
          <cell r="Z77">
            <v>114.10955939900001</v>
          </cell>
          <cell r="AA77">
            <v>0.52555939900000004</v>
          </cell>
          <cell r="AB77">
            <v>113.584</v>
          </cell>
          <cell r="AC77">
            <v>51.453786025999996</v>
          </cell>
          <cell r="AD77">
            <v>31.762786026000001</v>
          </cell>
          <cell r="AE77">
            <v>15.785</v>
          </cell>
          <cell r="AF77">
            <v>3.9060000000000001</v>
          </cell>
          <cell r="AG77">
            <v>1.8435376590000061</v>
          </cell>
          <cell r="AH77">
            <v>-64.520399999999995</v>
          </cell>
          <cell r="AI77">
            <v>1150.9051309184842</v>
          </cell>
          <cell r="AJ77" t="str">
            <v>Validée</v>
          </cell>
          <cell r="AK77">
            <v>75</v>
          </cell>
        </row>
        <row r="78">
          <cell r="A78">
            <v>40298</v>
          </cell>
          <cell r="B78">
            <v>216.17869999999999</v>
          </cell>
          <cell r="C78">
            <v>245.43119999999999</v>
          </cell>
          <cell r="D78">
            <v>26.484000000000002</v>
          </cell>
          <cell r="E78">
            <v>2.7685</v>
          </cell>
          <cell r="F78">
            <v>524.43656846493343</v>
          </cell>
          <cell r="G78">
            <v>0.52112533800000005</v>
          </cell>
          <cell r="H78">
            <v>456.51254312693345</v>
          </cell>
          <cell r="I78">
            <v>67.402899999999988</v>
          </cell>
          <cell r="J78">
            <v>740.61526846493348</v>
          </cell>
          <cell r="K78">
            <v>472.94524673556617</v>
          </cell>
          <cell r="L78">
            <v>0</v>
          </cell>
          <cell r="M78">
            <v>472.94524673556617</v>
          </cell>
          <cell r="N78">
            <v>1213.5605152004996</v>
          </cell>
          <cell r="O78">
            <v>667.58201749608702</v>
          </cell>
          <cell r="P78">
            <v>383.41251494500005</v>
          </cell>
          <cell r="Q78">
            <v>284.16950255108702</v>
          </cell>
          <cell r="R78">
            <v>731.89928318741249</v>
          </cell>
          <cell r="S78">
            <v>-55.691187103999994</v>
          </cell>
          <cell r="T78">
            <v>-26.918187104000001</v>
          </cell>
          <cell r="U78">
            <v>-28.772999999999996</v>
          </cell>
          <cell r="V78">
            <v>787.59047029141254</v>
          </cell>
          <cell r="W78">
            <v>3.9081829800000003</v>
          </cell>
          <cell r="X78">
            <v>783.68228731141255</v>
          </cell>
          <cell r="Y78">
            <v>162.10801555</v>
          </cell>
          <cell r="Z78">
            <v>112.882540615</v>
          </cell>
          <cell r="AA78">
            <v>0.52954061500000005</v>
          </cell>
          <cell r="AB78">
            <v>112.35299999999999</v>
          </cell>
          <cell r="AC78">
            <v>49.225474934999994</v>
          </cell>
          <cell r="AD78">
            <v>32.516474934999998</v>
          </cell>
          <cell r="AE78">
            <v>12.802999999999999</v>
          </cell>
          <cell r="AF78">
            <v>3.9060000000000001</v>
          </cell>
          <cell r="AG78">
            <v>23.812769932999998</v>
          </cell>
          <cell r="AH78">
            <v>-67.402899999999988</v>
          </cell>
          <cell r="AI78">
            <v>1213.5605152004994</v>
          </cell>
          <cell r="AJ78" t="str">
            <v>Validée</v>
          </cell>
          <cell r="AK78">
            <v>76</v>
          </cell>
        </row>
        <row r="79">
          <cell r="A79">
            <v>40329</v>
          </cell>
          <cell r="B79">
            <v>203.02360000000002</v>
          </cell>
          <cell r="C79">
            <v>236.51830000000001</v>
          </cell>
          <cell r="D79">
            <v>30.956</v>
          </cell>
          <cell r="E79">
            <v>2.5387</v>
          </cell>
          <cell r="F79">
            <v>526.19595762136817</v>
          </cell>
          <cell r="G79">
            <v>0.41456440300000003</v>
          </cell>
          <cell r="H79">
            <v>459.35749321836818</v>
          </cell>
          <cell r="I79">
            <v>66.423899999999989</v>
          </cell>
          <cell r="J79">
            <v>729.21955762136815</v>
          </cell>
          <cell r="K79">
            <v>490.23799544836726</v>
          </cell>
          <cell r="L79">
            <v>0</v>
          </cell>
          <cell r="M79">
            <v>490.23799544836726</v>
          </cell>
          <cell r="N79">
            <v>1219.4575530697355</v>
          </cell>
          <cell r="O79">
            <v>718.0416425770519</v>
          </cell>
          <cell r="P79">
            <v>440.79163550000004</v>
          </cell>
          <cell r="Q79">
            <v>277.25000707705192</v>
          </cell>
          <cell r="R79">
            <v>688.83810735468319</v>
          </cell>
          <cell r="S79">
            <v>-92.832558853000023</v>
          </cell>
          <cell r="T79">
            <v>-87.616558853000015</v>
          </cell>
          <cell r="U79">
            <v>-5.2160000000000082</v>
          </cell>
          <cell r="V79">
            <v>781.67066620768321</v>
          </cell>
          <cell r="W79">
            <v>3.9391846180000005</v>
          </cell>
          <cell r="X79">
            <v>777.73148158968331</v>
          </cell>
          <cell r="Y79">
            <v>161.38481744400002</v>
          </cell>
          <cell r="Z79">
            <v>115.297491812</v>
          </cell>
          <cell r="AA79">
            <v>0.55549181199999997</v>
          </cell>
          <cell r="AB79">
            <v>114.742</v>
          </cell>
          <cell r="AC79">
            <v>46.087325632000002</v>
          </cell>
          <cell r="AD79">
            <v>31.938325632000002</v>
          </cell>
          <cell r="AE79">
            <v>10.243</v>
          </cell>
          <cell r="AF79">
            <v>3.9060000000000001</v>
          </cell>
          <cell r="AG79">
            <v>26.037379417999986</v>
          </cell>
          <cell r="AH79">
            <v>-66.423899999999989</v>
          </cell>
          <cell r="AI79">
            <v>1219.4575530697352</v>
          </cell>
          <cell r="AJ79" t="str">
            <v>Validée</v>
          </cell>
          <cell r="AK79">
            <v>77</v>
          </cell>
        </row>
        <row r="80">
          <cell r="A80">
            <v>40359</v>
          </cell>
          <cell r="B80">
            <v>191.12720000000002</v>
          </cell>
          <cell r="C80">
            <v>225.07560000000001</v>
          </cell>
          <cell r="D80">
            <v>29.481999999999999</v>
          </cell>
          <cell r="E80">
            <v>4.4663999999999993</v>
          </cell>
          <cell r="F80">
            <v>520.10202280825308</v>
          </cell>
          <cell r="G80">
            <v>0.36831753500000003</v>
          </cell>
          <cell r="H80">
            <v>453.10300527325307</v>
          </cell>
          <cell r="I80">
            <v>66.63069999999999</v>
          </cell>
          <cell r="J80">
            <v>711.2292228082531</v>
          </cell>
          <cell r="K80">
            <v>519.17823099070779</v>
          </cell>
          <cell r="L80">
            <v>0</v>
          </cell>
          <cell r="M80">
            <v>519.17823099070779</v>
          </cell>
          <cell r="N80">
            <v>1230.4074537989609</v>
          </cell>
          <cell r="O80">
            <v>652.13698632954618</v>
          </cell>
          <cell r="P80">
            <v>380.06518874800008</v>
          </cell>
          <cell r="Q80">
            <v>272.07179758154609</v>
          </cell>
          <cell r="R80">
            <v>736.15423361841488</v>
          </cell>
          <cell r="S80">
            <v>-30.860740796999984</v>
          </cell>
          <cell r="T80">
            <v>-24.108740797000003</v>
          </cell>
          <cell r="U80">
            <v>-6.7519999999999811</v>
          </cell>
          <cell r="V80">
            <v>767.01497441541483</v>
          </cell>
          <cell r="W80">
            <v>3.9675357330000001</v>
          </cell>
          <cell r="X80">
            <v>763.04743868241474</v>
          </cell>
          <cell r="Y80">
            <v>163.05878187199988</v>
          </cell>
          <cell r="Z80">
            <v>120.28437132199987</v>
          </cell>
          <cell r="AA80">
            <v>2.1371322000000026E-2</v>
          </cell>
          <cell r="AB80">
            <v>120.26299999999988</v>
          </cell>
          <cell r="AC80">
            <v>42.774410549999999</v>
          </cell>
          <cell r="AD80">
            <v>31.671410550000001</v>
          </cell>
          <cell r="AE80">
            <v>7.7969999999999997</v>
          </cell>
          <cell r="AF80">
            <v>3.306</v>
          </cell>
          <cell r="AG80">
            <v>-5.1750157230000511</v>
          </cell>
          <cell r="AH80">
            <v>-66.63069999999999</v>
          </cell>
          <cell r="AI80">
            <v>1230.4074537989613</v>
          </cell>
          <cell r="AJ80" t="str">
            <v>Validée</v>
          </cell>
          <cell r="AK80">
            <v>78</v>
          </cell>
        </row>
        <row r="81">
          <cell r="A81">
            <v>40390</v>
          </cell>
          <cell r="B81">
            <v>185.38660000000002</v>
          </cell>
          <cell r="C81">
            <v>217.44130000000001</v>
          </cell>
          <cell r="D81">
            <v>28.481000000000002</v>
          </cell>
          <cell r="E81">
            <v>3.5736999999999997</v>
          </cell>
          <cell r="F81">
            <v>513.19906909264773</v>
          </cell>
          <cell r="G81">
            <v>0.40749611000000002</v>
          </cell>
          <cell r="H81">
            <v>438.66517298264779</v>
          </cell>
          <cell r="I81">
            <v>74.12639999999999</v>
          </cell>
          <cell r="J81">
            <v>698.58566909264778</v>
          </cell>
          <cell r="K81">
            <v>524.39365428263955</v>
          </cell>
          <cell r="L81">
            <v>0</v>
          </cell>
          <cell r="M81">
            <v>524.39365428263955</v>
          </cell>
          <cell r="N81">
            <v>1222.9793233752873</v>
          </cell>
          <cell r="O81">
            <v>634.49345218097517</v>
          </cell>
          <cell r="P81">
            <v>348.588809486</v>
          </cell>
          <cell r="Q81">
            <v>285.90464269497522</v>
          </cell>
          <cell r="R81">
            <v>757.17017138231199</v>
          </cell>
          <cell r="S81">
            <v>-26.060615729000002</v>
          </cell>
          <cell r="T81">
            <v>-20.981615728999994</v>
          </cell>
          <cell r="U81">
            <v>-5.0790000000000077</v>
          </cell>
          <cell r="V81">
            <v>783.230787111312</v>
          </cell>
          <cell r="W81">
            <v>3.9386025409999998</v>
          </cell>
          <cell r="X81">
            <v>779.29218457031197</v>
          </cell>
          <cell r="Y81">
            <v>167.274269844</v>
          </cell>
          <cell r="Z81">
            <v>123.546900427</v>
          </cell>
          <cell r="AA81">
            <v>-0.3990995730000001</v>
          </cell>
          <cell r="AB81">
            <v>123.946</v>
          </cell>
          <cell r="AC81">
            <v>43.727369416999991</v>
          </cell>
          <cell r="AD81">
            <v>31.154369416999995</v>
          </cell>
          <cell r="AE81">
            <v>9.2669999999999995</v>
          </cell>
          <cell r="AF81">
            <v>3.306</v>
          </cell>
          <cell r="AG81">
            <v>1.4100303440000346</v>
          </cell>
          <cell r="AH81">
            <v>-74.12639999999999</v>
          </cell>
          <cell r="AI81">
            <v>1222.9793233752873</v>
          </cell>
          <cell r="AJ81" t="str">
            <v>Validée</v>
          </cell>
          <cell r="AK81">
            <v>79</v>
          </cell>
        </row>
        <row r="82">
          <cell r="A82">
            <v>40421</v>
          </cell>
          <cell r="B82">
            <v>182.09846999999999</v>
          </cell>
          <cell r="C82">
            <v>214.25110000000001</v>
          </cell>
          <cell r="D82">
            <v>29.196999999999999</v>
          </cell>
          <cell r="E82">
            <v>2.9556300000000002</v>
          </cell>
          <cell r="F82">
            <v>488.75919836804252</v>
          </cell>
          <cell r="G82">
            <v>0.49055384400000002</v>
          </cell>
          <cell r="H82">
            <v>416.39094452404254</v>
          </cell>
          <cell r="I82">
            <v>71.877700000000019</v>
          </cell>
          <cell r="J82">
            <v>670.85766836804248</v>
          </cell>
          <cell r="K82">
            <v>547.54383080629441</v>
          </cell>
          <cell r="L82">
            <v>0</v>
          </cell>
          <cell r="M82">
            <v>547.54383080629441</v>
          </cell>
          <cell r="N82">
            <v>1218.401499174337</v>
          </cell>
          <cell r="O82">
            <v>647.1978196556388</v>
          </cell>
          <cell r="P82">
            <v>359.60578656600001</v>
          </cell>
          <cell r="Q82">
            <v>287.59203308963873</v>
          </cell>
          <cell r="R82">
            <v>748.013659000698</v>
          </cell>
          <cell r="S82">
            <v>-59.056458935999999</v>
          </cell>
          <cell r="T82">
            <v>-46.61845893600001</v>
          </cell>
          <cell r="U82">
            <v>-12.437999999999988</v>
          </cell>
          <cell r="V82">
            <v>807.07011793669801</v>
          </cell>
          <cell r="W82">
            <v>3.9053756960000001</v>
          </cell>
          <cell r="X82">
            <v>803.16474224069805</v>
          </cell>
          <cell r="Y82">
            <v>167.07291836200002</v>
          </cell>
          <cell r="Z82">
            <v>124.64861207400001</v>
          </cell>
          <cell r="AA82">
            <v>-1.034387926</v>
          </cell>
          <cell r="AB82">
            <v>125.68300000000001</v>
          </cell>
          <cell r="AC82">
            <v>42.424306288000004</v>
          </cell>
          <cell r="AD82">
            <v>31.315306288000002</v>
          </cell>
          <cell r="AE82">
            <v>7.9050000000000002</v>
          </cell>
          <cell r="AF82">
            <v>3.2040000000000002</v>
          </cell>
          <cell r="AG82">
            <v>9.7370611199999786</v>
          </cell>
          <cell r="AH82">
            <v>-71.877700000000019</v>
          </cell>
          <cell r="AI82">
            <v>1218.4014991743368</v>
          </cell>
          <cell r="AJ82" t="str">
            <v>Validée</v>
          </cell>
          <cell r="AK82">
            <v>80</v>
          </cell>
        </row>
        <row r="83">
          <cell r="A83">
            <v>40451</v>
          </cell>
          <cell r="B83">
            <v>186.10531</v>
          </cell>
          <cell r="C83">
            <v>216.97470000000001</v>
          </cell>
          <cell r="D83">
            <v>28.786000000000001</v>
          </cell>
          <cell r="E83">
            <v>2.0833900000000001</v>
          </cell>
          <cell r="F83">
            <v>488.18416766479771</v>
          </cell>
          <cell r="G83">
            <v>0.46216093499999999</v>
          </cell>
          <cell r="H83">
            <v>417.01000672979774</v>
          </cell>
          <cell r="I83">
            <v>70.712000000000003</v>
          </cell>
          <cell r="J83">
            <v>674.28947766479769</v>
          </cell>
          <cell r="K83">
            <v>533.09178721428111</v>
          </cell>
          <cell r="L83">
            <v>0</v>
          </cell>
          <cell r="M83">
            <v>533.09178721428111</v>
          </cell>
          <cell r="N83">
            <v>1207.3812648790788</v>
          </cell>
          <cell r="O83">
            <v>692.32835012564612</v>
          </cell>
          <cell r="P83">
            <v>386.53360953800006</v>
          </cell>
          <cell r="Q83">
            <v>305.79474058764606</v>
          </cell>
          <cell r="R83">
            <v>693.90566620043285</v>
          </cell>
          <cell r="S83">
            <v>-130.572329126</v>
          </cell>
          <cell r="T83">
            <v>-109.01432912599999</v>
          </cell>
          <cell r="U83">
            <v>-21.557999999999993</v>
          </cell>
          <cell r="V83">
            <v>824.47799532643285</v>
          </cell>
          <cell r="W83">
            <v>3.90794197</v>
          </cell>
          <cell r="X83">
            <v>820.57005335643271</v>
          </cell>
          <cell r="Y83">
            <v>163.23872146899998</v>
          </cell>
          <cell r="Z83">
            <v>125.985523042</v>
          </cell>
          <cell r="AA83">
            <v>-0.94747695799999998</v>
          </cell>
          <cell r="AB83">
            <v>126.93299999999999</v>
          </cell>
          <cell r="AC83">
            <v>37.253198427000001</v>
          </cell>
          <cell r="AD83">
            <v>27.834198427</v>
          </cell>
          <cell r="AE83">
            <v>6.2149999999999999</v>
          </cell>
          <cell r="AF83">
            <v>3.2040000000000002</v>
          </cell>
          <cell r="AG83">
            <v>15.614029978000019</v>
          </cell>
          <cell r="AH83">
            <v>-70.712000000000003</v>
          </cell>
          <cell r="AI83">
            <v>1207.381264879079</v>
          </cell>
          <cell r="AJ83" t="str">
            <v>Validée</v>
          </cell>
          <cell r="AK83">
            <v>81</v>
          </cell>
        </row>
        <row r="84">
          <cell r="A84">
            <v>40482</v>
          </cell>
          <cell r="B84">
            <v>187.78075999999999</v>
          </cell>
          <cell r="C84">
            <v>218.7336</v>
          </cell>
          <cell r="D84">
            <v>28.616</v>
          </cell>
          <cell r="E84">
            <v>2.33684</v>
          </cell>
          <cell r="F84">
            <v>493.17553314500071</v>
          </cell>
          <cell r="G84">
            <v>0.416933577</v>
          </cell>
          <cell r="H84">
            <v>420.6539995680007</v>
          </cell>
          <cell r="I84">
            <v>72.104600000000005</v>
          </cell>
          <cell r="J84">
            <v>680.9562931450007</v>
          </cell>
          <cell r="K84">
            <v>539.64837534300796</v>
          </cell>
          <cell r="L84">
            <v>0</v>
          </cell>
          <cell r="M84">
            <v>539.64837534300796</v>
          </cell>
          <cell r="N84">
            <v>1220.6046684880087</v>
          </cell>
          <cell r="O84">
            <v>657.357664292511</v>
          </cell>
          <cell r="P84">
            <v>350.09314305200002</v>
          </cell>
          <cell r="Q84">
            <v>307.26452124051099</v>
          </cell>
          <cell r="R84">
            <v>767.11952752849766</v>
          </cell>
          <cell r="S84">
            <v>-95.104055513999995</v>
          </cell>
          <cell r="T84">
            <v>-71.174055513999988</v>
          </cell>
          <cell r="U84">
            <v>-23.930000000000007</v>
          </cell>
          <cell r="V84">
            <v>862.22358304249769</v>
          </cell>
          <cell r="W84">
            <v>3.8407293720000002</v>
          </cell>
          <cell r="X84">
            <v>858.38285367049764</v>
          </cell>
          <cell r="Y84">
            <v>173.53608308700001</v>
          </cell>
          <cell r="Z84">
            <v>130.47951261100002</v>
          </cell>
          <cell r="AA84">
            <v>-0.58848738899999997</v>
          </cell>
          <cell r="AB84">
            <v>131.06800000000001</v>
          </cell>
          <cell r="AC84">
            <v>43.056570475999997</v>
          </cell>
          <cell r="AD84">
            <v>26.298570475999998</v>
          </cell>
          <cell r="AE84">
            <v>13.554</v>
          </cell>
          <cell r="AF84">
            <v>3.2040000000000002</v>
          </cell>
          <cell r="AG84">
            <v>30.336440246000009</v>
          </cell>
          <cell r="AH84">
            <v>-72.104600000000005</v>
          </cell>
          <cell r="AI84">
            <v>1220.6046684880087</v>
          </cell>
          <cell r="AJ84" t="str">
            <v>Validée</v>
          </cell>
          <cell r="AK84">
            <v>82</v>
          </cell>
        </row>
        <row r="85">
          <cell r="A85">
            <v>40512</v>
          </cell>
          <cell r="B85">
            <v>193.14359999999996</v>
          </cell>
          <cell r="C85">
            <v>224.17439999999999</v>
          </cell>
          <cell r="D85">
            <v>28.259</v>
          </cell>
          <cell r="E85">
            <v>2.7718000000000003</v>
          </cell>
          <cell r="F85">
            <v>520.34183008338027</v>
          </cell>
          <cell r="G85">
            <v>0.37218425799999999</v>
          </cell>
          <cell r="H85">
            <v>447.57354582538022</v>
          </cell>
          <cell r="I85">
            <v>72.396100000000004</v>
          </cell>
          <cell r="J85">
            <v>713.48543008338027</v>
          </cell>
          <cell r="K85">
            <v>544.09636656486691</v>
          </cell>
          <cell r="L85">
            <v>0</v>
          </cell>
          <cell r="M85">
            <v>544.09636656486691</v>
          </cell>
          <cell r="N85">
            <v>1257.5817966482473</v>
          </cell>
          <cell r="O85">
            <v>655.81534297962958</v>
          </cell>
          <cell r="P85">
            <v>298.21918656099996</v>
          </cell>
          <cell r="Q85">
            <v>357.5961564186295</v>
          </cell>
          <cell r="R85">
            <v>767.05145643061769</v>
          </cell>
          <cell r="S85">
            <v>-66.645195381999969</v>
          </cell>
          <cell r="T85">
            <v>-60.545195381999974</v>
          </cell>
          <cell r="U85">
            <v>-6.0999999999999943</v>
          </cell>
          <cell r="V85">
            <v>833.69665181261769</v>
          </cell>
          <cell r="W85">
            <v>3.7958958409999992</v>
          </cell>
          <cell r="X85">
            <v>829.90075597161763</v>
          </cell>
          <cell r="Y85">
            <v>170.654168481</v>
          </cell>
          <cell r="Z85">
            <v>132.60976807099999</v>
          </cell>
          <cell r="AA85">
            <v>-0.99423192900000013</v>
          </cell>
          <cell r="AB85">
            <v>133.60399999999998</v>
          </cell>
          <cell r="AC85">
            <v>38.044400410000002</v>
          </cell>
          <cell r="AD85">
            <v>27.108400410000002</v>
          </cell>
          <cell r="AE85">
            <v>7.7320000000000002</v>
          </cell>
          <cell r="AF85">
            <v>3.2040000000000002</v>
          </cell>
          <cell r="AG85">
            <v>-5.3691657190000228</v>
          </cell>
          <cell r="AH85">
            <v>-72.396100000000004</v>
          </cell>
          <cell r="AI85">
            <v>1257.5817966482473</v>
          </cell>
          <cell r="AJ85" t="str">
            <v>Validée</v>
          </cell>
          <cell r="AK85">
            <v>83</v>
          </cell>
        </row>
        <row r="86">
          <cell r="A86">
            <v>40543</v>
          </cell>
          <cell r="B86">
            <v>215.07769999999999</v>
          </cell>
          <cell r="C86">
            <v>250.37360000000001</v>
          </cell>
          <cell r="D86">
            <v>32.357999999999997</v>
          </cell>
          <cell r="E86">
            <v>2.9379</v>
          </cell>
          <cell r="F86">
            <v>512.0847966544261</v>
          </cell>
          <cell r="G86">
            <v>0.43558226999999999</v>
          </cell>
          <cell r="H86">
            <v>438.72121438442605</v>
          </cell>
          <cell r="I86">
            <v>72.927999999999997</v>
          </cell>
          <cell r="J86">
            <v>727.16249665442615</v>
          </cell>
          <cell r="K86">
            <v>554.70857607797439</v>
          </cell>
          <cell r="L86">
            <v>0</v>
          </cell>
          <cell r="M86">
            <v>554.70857607797439</v>
          </cell>
          <cell r="N86">
            <v>1281.8710727324005</v>
          </cell>
          <cell r="O86">
            <v>676.30092064267785</v>
          </cell>
          <cell r="P86">
            <v>299.32895009100002</v>
          </cell>
          <cell r="Q86">
            <v>376.97197055167783</v>
          </cell>
          <cell r="R86">
            <v>814.14593202572269</v>
          </cell>
          <cell r="S86">
            <v>-52.252535863000006</v>
          </cell>
          <cell r="T86">
            <v>-49.493535862999991</v>
          </cell>
          <cell r="U86">
            <v>-2.7590000000000146</v>
          </cell>
          <cell r="V86">
            <v>866.39846788872273</v>
          </cell>
          <cell r="W86">
            <v>3.7306479780000004</v>
          </cell>
          <cell r="X86">
            <v>862.66781991072264</v>
          </cell>
          <cell r="Y86">
            <v>179.335338283</v>
          </cell>
          <cell r="Z86">
            <v>136.379980042</v>
          </cell>
          <cell r="AA86">
            <v>-1.869019958</v>
          </cell>
          <cell r="AB86">
            <v>138.249</v>
          </cell>
          <cell r="AC86">
            <v>42.955358240999999</v>
          </cell>
          <cell r="AD86">
            <v>33.668358241</v>
          </cell>
          <cell r="AE86">
            <v>6.4080000000000004</v>
          </cell>
          <cell r="AF86">
            <v>2.879</v>
          </cell>
          <cell r="AG86">
            <v>29.240441653000019</v>
          </cell>
          <cell r="AH86">
            <v>-72.927999999999997</v>
          </cell>
          <cell r="AI86">
            <v>1281.8710727324003</v>
          </cell>
          <cell r="AJ86" t="str">
            <v>Validée</v>
          </cell>
          <cell r="AK86">
            <v>84</v>
          </cell>
        </row>
        <row r="87">
          <cell r="A87">
            <v>40574</v>
          </cell>
          <cell r="B87">
            <v>200.97402</v>
          </cell>
          <cell r="C87">
            <v>236.99610000000001</v>
          </cell>
          <cell r="D87">
            <v>32.335000000000001</v>
          </cell>
          <cell r="E87">
            <v>3.6870799999999999</v>
          </cell>
          <cell r="F87">
            <v>549.47047004711169</v>
          </cell>
          <cell r="G87">
            <v>0.42799464099999995</v>
          </cell>
          <cell r="H87">
            <v>471.48257540611172</v>
          </cell>
          <cell r="I87">
            <v>77.559899999999999</v>
          </cell>
          <cell r="J87">
            <v>750.44449004711169</v>
          </cell>
          <cell r="K87">
            <v>560.33392253523527</v>
          </cell>
          <cell r="L87">
            <v>0</v>
          </cell>
          <cell r="M87">
            <v>560.33392253523527</v>
          </cell>
          <cell r="N87">
            <v>1310.7784125823468</v>
          </cell>
          <cell r="O87">
            <v>653.01230095152118</v>
          </cell>
          <cell r="P87">
            <v>313.93101792299996</v>
          </cell>
          <cell r="Q87">
            <v>339.08128302852123</v>
          </cell>
          <cell r="R87">
            <v>838.39423243882584</v>
          </cell>
          <cell r="S87">
            <v>-63.340795151999998</v>
          </cell>
          <cell r="T87">
            <v>-65.580795152000007</v>
          </cell>
          <cell r="U87">
            <v>2.2400000000000091</v>
          </cell>
          <cell r="V87">
            <v>901.73502759082578</v>
          </cell>
          <cell r="W87">
            <v>3.7048126779999997</v>
          </cell>
          <cell r="X87">
            <v>898.03021491282584</v>
          </cell>
          <cell r="Y87">
            <v>177.98329449200003</v>
          </cell>
          <cell r="Z87">
            <v>141.29767205200002</v>
          </cell>
          <cell r="AA87">
            <v>0.457672052</v>
          </cell>
          <cell r="AB87">
            <v>140.84000000000003</v>
          </cell>
          <cell r="AC87">
            <v>36.685622439999996</v>
          </cell>
          <cell r="AD87">
            <v>27.42462244</v>
          </cell>
          <cell r="AE87">
            <v>6.3819999999999997</v>
          </cell>
          <cell r="AF87">
            <v>2.879</v>
          </cell>
          <cell r="AG87">
            <v>2.6448263160000067</v>
          </cell>
          <cell r="AH87">
            <v>-77.559899999999999</v>
          </cell>
          <cell r="AI87">
            <v>1310.7784125823468</v>
          </cell>
          <cell r="AJ87" t="str">
            <v>Validée</v>
          </cell>
          <cell r="AK87">
            <v>85</v>
          </cell>
        </row>
        <row r="88">
          <cell r="A88">
            <v>40602</v>
          </cell>
          <cell r="B88">
            <v>187.86867999999998</v>
          </cell>
          <cell r="C88">
            <v>225.44919999999999</v>
          </cell>
          <cell r="D88">
            <v>33.636000000000003</v>
          </cell>
          <cell r="E88">
            <v>3.9445199999999998</v>
          </cell>
          <cell r="F88">
            <v>572.67533895694521</v>
          </cell>
          <cell r="G88">
            <v>0.55892118899999998</v>
          </cell>
          <cell r="H88">
            <v>494.87631776794524</v>
          </cell>
          <cell r="I88">
            <v>77.240099999999998</v>
          </cell>
          <cell r="J88">
            <v>760.54401895694514</v>
          </cell>
          <cell r="K88">
            <v>566.37841414989794</v>
          </cell>
          <cell r="L88">
            <v>0</v>
          </cell>
          <cell r="M88">
            <v>566.37841414989794</v>
          </cell>
          <cell r="N88">
            <v>1326.9224331068431</v>
          </cell>
          <cell r="O88">
            <v>613.81215949444072</v>
          </cell>
          <cell r="P88">
            <v>292.4769067520001</v>
          </cell>
          <cell r="Q88">
            <v>321.33525274244062</v>
          </cell>
          <cell r="R88">
            <v>903.90575093640268</v>
          </cell>
          <cell r="S88">
            <v>-17.904396342999991</v>
          </cell>
          <cell r="T88">
            <v>-7.9583963429999924</v>
          </cell>
          <cell r="U88">
            <v>-9.945999999999998</v>
          </cell>
          <cell r="V88">
            <v>921.81014727940271</v>
          </cell>
          <cell r="W88">
            <v>3.8426681039999999</v>
          </cell>
          <cell r="X88">
            <v>917.96747917540267</v>
          </cell>
          <cell r="Y88">
            <v>184.31865563900001</v>
          </cell>
          <cell r="Z88">
            <v>143.24619560300002</v>
          </cell>
          <cell r="AA88">
            <v>0.45619560300000001</v>
          </cell>
          <cell r="AB88">
            <v>142.79000000000002</v>
          </cell>
          <cell r="AC88">
            <v>41.072460036000003</v>
          </cell>
          <cell r="AD88">
            <v>30.050460036</v>
          </cell>
          <cell r="AE88">
            <v>8.1430000000000007</v>
          </cell>
          <cell r="AF88">
            <v>2.879</v>
          </cell>
          <cell r="AG88">
            <v>6.4768216850000329</v>
          </cell>
          <cell r="AH88">
            <v>-77.240099999999998</v>
          </cell>
          <cell r="AI88">
            <v>1326.9224331068433</v>
          </cell>
          <cell r="AJ88" t="str">
            <v>Validée</v>
          </cell>
          <cell r="AK88">
            <v>86</v>
          </cell>
        </row>
        <row r="89">
          <cell r="A89">
            <v>40633</v>
          </cell>
          <cell r="B89">
            <v>194.30518999999998</v>
          </cell>
          <cell r="C89">
            <v>231.6223</v>
          </cell>
          <cell r="D89">
            <v>34.997</v>
          </cell>
          <cell r="E89">
            <v>2.3201100000000001</v>
          </cell>
          <cell r="F89">
            <v>577.72722425018594</v>
          </cell>
          <cell r="G89">
            <v>0.56337792099999995</v>
          </cell>
          <cell r="H89">
            <v>500.17604632918597</v>
          </cell>
          <cell r="I89">
            <v>76.987800000000007</v>
          </cell>
          <cell r="J89">
            <v>772.03241425018587</v>
          </cell>
          <cell r="K89">
            <v>571.01815785686131</v>
          </cell>
          <cell r="L89">
            <v>0</v>
          </cell>
          <cell r="M89">
            <v>571.01815785686131</v>
          </cell>
          <cell r="N89">
            <v>1343.0505721070472</v>
          </cell>
          <cell r="O89">
            <v>639.6850041186417</v>
          </cell>
          <cell r="P89">
            <v>279.34715796300009</v>
          </cell>
          <cell r="Q89">
            <v>360.33784615564161</v>
          </cell>
          <cell r="R89">
            <v>898.03133966540554</v>
          </cell>
          <cell r="S89">
            <v>-46.798633434999999</v>
          </cell>
          <cell r="T89">
            <v>-40.645633435000008</v>
          </cell>
          <cell r="U89">
            <v>-6.1529999999999916</v>
          </cell>
          <cell r="V89">
            <v>944.8299731004056</v>
          </cell>
          <cell r="W89">
            <v>4.0196150700000004</v>
          </cell>
          <cell r="X89">
            <v>940.81035803040561</v>
          </cell>
          <cell r="Y89">
            <v>182.323996596</v>
          </cell>
          <cell r="Z89">
            <v>134.30573446700001</v>
          </cell>
          <cell r="AA89">
            <v>0.44773446700000002</v>
          </cell>
          <cell r="AB89">
            <v>133.858</v>
          </cell>
          <cell r="AC89">
            <v>48.018262129</v>
          </cell>
          <cell r="AD89">
            <v>32.333262128999998</v>
          </cell>
          <cell r="AE89">
            <v>8.5060000000000002</v>
          </cell>
          <cell r="AF89">
            <v>7.1790000000000003</v>
          </cell>
          <cell r="AG89">
            <v>12.34177508099998</v>
          </cell>
          <cell r="AH89">
            <v>-76.987800000000007</v>
          </cell>
          <cell r="AI89">
            <v>1343.0505721070474</v>
          </cell>
          <cell r="AJ89" t="str">
            <v>Validée</v>
          </cell>
          <cell r="AK89">
            <v>87</v>
          </cell>
        </row>
        <row r="90">
          <cell r="A90">
            <v>40663</v>
          </cell>
          <cell r="B90">
            <v>215.53477000000001</v>
          </cell>
          <cell r="C90">
            <v>253.87700000000001</v>
          </cell>
          <cell r="D90">
            <v>34.951999999999998</v>
          </cell>
          <cell r="E90">
            <v>3.3902299999999999</v>
          </cell>
          <cell r="F90">
            <v>606.99119825142316</v>
          </cell>
          <cell r="G90">
            <v>1.094160963</v>
          </cell>
          <cell r="H90">
            <v>526.94273728842313</v>
          </cell>
          <cell r="I90">
            <v>78.954300000000003</v>
          </cell>
          <cell r="J90">
            <v>822.52596825142314</v>
          </cell>
          <cell r="K90">
            <v>574.49522751059817</v>
          </cell>
          <cell r="L90">
            <v>0</v>
          </cell>
          <cell r="M90">
            <v>574.49522751059817</v>
          </cell>
          <cell r="N90">
            <v>1397.0211957620213</v>
          </cell>
          <cell r="O90">
            <v>671.67213317902383</v>
          </cell>
          <cell r="P90">
            <v>301.03188418500008</v>
          </cell>
          <cell r="Q90">
            <v>370.64024899402386</v>
          </cell>
          <cell r="R90">
            <v>922.54683439499729</v>
          </cell>
          <cell r="S90">
            <v>-11.850844227000007</v>
          </cell>
          <cell r="T90">
            <v>-5.3118442270000061</v>
          </cell>
          <cell r="U90">
            <v>-6.5390000000000015</v>
          </cell>
          <cell r="V90">
            <v>934.39767862199733</v>
          </cell>
          <cell r="W90">
            <v>4.1079628169999998</v>
          </cell>
          <cell r="X90">
            <v>930.2897158049974</v>
          </cell>
          <cell r="Y90">
            <v>172.84986932799973</v>
          </cell>
          <cell r="Z90">
            <v>127.51563235399973</v>
          </cell>
          <cell r="AA90">
            <v>0.437632354</v>
          </cell>
          <cell r="AB90">
            <v>127.07799999999973</v>
          </cell>
          <cell r="AC90">
            <v>45.334236974</v>
          </cell>
          <cell r="AD90">
            <v>29.423236973999998</v>
          </cell>
          <cell r="AE90">
            <v>8.7319999999999993</v>
          </cell>
          <cell r="AF90">
            <v>7.1790000000000003</v>
          </cell>
          <cell r="AG90">
            <v>24.347902484000045</v>
          </cell>
          <cell r="AH90">
            <v>-78.954300000000003</v>
          </cell>
          <cell r="AI90">
            <v>1397.0211957620211</v>
          </cell>
          <cell r="AJ90" t="str">
            <v>Validée</v>
          </cell>
          <cell r="AK90">
            <v>88</v>
          </cell>
        </row>
        <row r="91">
          <cell r="A91">
            <v>40694</v>
          </cell>
          <cell r="B91">
            <v>202.60112999999998</v>
          </cell>
          <cell r="C91">
            <v>239.37309999999999</v>
          </cell>
          <cell r="D91">
            <v>33.921999999999997</v>
          </cell>
          <cell r="E91">
            <v>2.8499699999999999</v>
          </cell>
          <cell r="F91">
            <v>576.71469267932707</v>
          </cell>
          <cell r="G91">
            <v>0.99269540700000003</v>
          </cell>
          <cell r="H91">
            <v>495.27829727232705</v>
          </cell>
          <cell r="I91">
            <v>80.443699999999993</v>
          </cell>
          <cell r="J91">
            <v>779.31582267932708</v>
          </cell>
          <cell r="K91">
            <v>582.87858725842398</v>
          </cell>
          <cell r="L91">
            <v>0</v>
          </cell>
          <cell r="M91">
            <v>582.87858725842398</v>
          </cell>
          <cell r="N91">
            <v>1362.1944099377511</v>
          </cell>
          <cell r="O91">
            <v>665.68342182432104</v>
          </cell>
          <cell r="P91">
            <v>281.64520311199999</v>
          </cell>
          <cell r="Q91">
            <v>384.03821871232117</v>
          </cell>
          <cell r="R91">
            <v>868.56795000743</v>
          </cell>
          <cell r="S91">
            <v>-49.535371933000022</v>
          </cell>
          <cell r="T91">
            <v>-52.208371933000024</v>
          </cell>
          <cell r="U91">
            <v>2.6730000000000018</v>
          </cell>
          <cell r="V91">
            <v>918.10332194042996</v>
          </cell>
          <cell r="W91">
            <v>4.2216561219999997</v>
          </cell>
          <cell r="X91">
            <v>913.88166581842995</v>
          </cell>
          <cell r="Y91">
            <v>174.08026464700001</v>
          </cell>
          <cell r="Z91">
            <v>127.81345067700001</v>
          </cell>
          <cell r="AA91">
            <v>0.44645067700000002</v>
          </cell>
          <cell r="AB91">
            <v>127.367</v>
          </cell>
          <cell r="AC91">
            <v>46.266813969999994</v>
          </cell>
          <cell r="AD91">
            <v>30.396813969999997</v>
          </cell>
          <cell r="AE91">
            <v>7.9</v>
          </cell>
          <cell r="AF91">
            <v>7.9700000000000006</v>
          </cell>
          <cell r="AG91">
            <v>-2.0233027529999816</v>
          </cell>
          <cell r="AH91">
            <v>-80.443699999999993</v>
          </cell>
          <cell r="AI91">
            <v>1362.1944099377511</v>
          </cell>
          <cell r="AJ91" t="str">
            <v>Validée</v>
          </cell>
          <cell r="AK91">
            <v>89</v>
          </cell>
        </row>
        <row r="92">
          <cell r="A92">
            <v>40724</v>
          </cell>
          <cell r="B92">
            <v>181.58459999999999</v>
          </cell>
          <cell r="C92">
            <v>222.34819999999999</v>
          </cell>
          <cell r="D92">
            <v>32.743000000000002</v>
          </cell>
          <cell r="E92">
            <v>8.0206</v>
          </cell>
          <cell r="F92">
            <v>575.7790209249257</v>
          </cell>
          <cell r="G92">
            <v>0.81703133900000002</v>
          </cell>
          <cell r="H92">
            <v>495.5709895859257</v>
          </cell>
          <cell r="I92">
            <v>79.391000000000005</v>
          </cell>
          <cell r="J92">
            <v>757.36362092492573</v>
          </cell>
          <cell r="K92">
            <v>605.3634101828726</v>
          </cell>
          <cell r="L92">
            <v>0</v>
          </cell>
          <cell r="M92">
            <v>605.3634101828726</v>
          </cell>
          <cell r="N92">
            <v>1362.7270311077982</v>
          </cell>
          <cell r="O92">
            <v>595.96936210529122</v>
          </cell>
          <cell r="P92">
            <v>248.68278401600006</v>
          </cell>
          <cell r="Q92">
            <v>347.28657808929108</v>
          </cell>
          <cell r="R92">
            <v>954.35864958350737</v>
          </cell>
          <cell r="S92">
            <v>-4.5387171319999862</v>
          </cell>
          <cell r="T92">
            <v>-10.310717131999992</v>
          </cell>
          <cell r="U92">
            <v>5.7720000000000056</v>
          </cell>
          <cell r="V92">
            <v>958.89736671550736</v>
          </cell>
          <cell r="W92">
            <v>4.0045450360000006</v>
          </cell>
          <cell r="X92">
            <v>954.89282167950739</v>
          </cell>
          <cell r="Y92">
            <v>186.91176917899998</v>
          </cell>
          <cell r="Z92">
            <v>139.35126413999998</v>
          </cell>
          <cell r="AA92">
            <v>0.44426413999999997</v>
          </cell>
          <cell r="AB92">
            <v>138.90699999999998</v>
          </cell>
          <cell r="AC92">
            <v>47.560505038999999</v>
          </cell>
          <cell r="AD92">
            <v>28.571505039000002</v>
          </cell>
          <cell r="AE92">
            <v>11.656000000000001</v>
          </cell>
          <cell r="AF92">
            <v>7.3330000000000002</v>
          </cell>
          <cell r="AG92">
            <v>0.68921140199999797</v>
          </cell>
          <cell r="AH92">
            <v>-79.391000000000005</v>
          </cell>
          <cell r="AI92">
            <v>1362.7270311077987</v>
          </cell>
          <cell r="AJ92" t="str">
            <v>Validée</v>
          </cell>
          <cell r="AK92">
            <v>90</v>
          </cell>
        </row>
        <row r="93">
          <cell r="A93">
            <v>40755</v>
          </cell>
          <cell r="B93">
            <v>162.30914000000001</v>
          </cell>
          <cell r="C93">
            <v>195.9419</v>
          </cell>
          <cell r="D93">
            <v>29.998999999999999</v>
          </cell>
          <cell r="E93">
            <v>3.6337600000000001</v>
          </cell>
          <cell r="F93">
            <v>608.03403149540361</v>
          </cell>
          <cell r="G93">
            <v>0.80135196899999994</v>
          </cell>
          <cell r="H93">
            <v>524.6113995264036</v>
          </cell>
          <cell r="I93">
            <v>82.621279999999999</v>
          </cell>
          <cell r="J93">
            <v>770.34317149540357</v>
          </cell>
          <cell r="K93">
            <v>599.82172655939985</v>
          </cell>
          <cell r="L93">
            <v>0</v>
          </cell>
          <cell r="M93">
            <v>599.82172655939985</v>
          </cell>
          <cell r="N93">
            <v>1370.1648980548034</v>
          </cell>
          <cell r="O93">
            <v>635.20199046634036</v>
          </cell>
          <cell r="P93">
            <v>242.29646850300003</v>
          </cell>
          <cell r="Q93">
            <v>392.90552196334045</v>
          </cell>
          <cell r="R93">
            <v>893.4325807364628</v>
          </cell>
          <cell r="S93">
            <v>-40.47119558499999</v>
          </cell>
          <cell r="T93">
            <v>-71.318195584999984</v>
          </cell>
          <cell r="U93">
            <v>30.846999999999994</v>
          </cell>
          <cell r="V93">
            <v>933.90377632146283</v>
          </cell>
          <cell r="W93">
            <v>4.3061721990000006</v>
          </cell>
          <cell r="X93">
            <v>929.59760412246283</v>
          </cell>
          <cell r="Y93">
            <v>190.95140294300001</v>
          </cell>
          <cell r="Z93">
            <v>143.40280001000002</v>
          </cell>
          <cell r="AA93">
            <v>-0.31519998999999999</v>
          </cell>
          <cell r="AB93">
            <v>143.71800000000002</v>
          </cell>
          <cell r="AC93">
            <v>47.548602932999998</v>
          </cell>
          <cell r="AD93">
            <v>27.757602933000001</v>
          </cell>
          <cell r="AE93">
            <v>12.458</v>
          </cell>
          <cell r="AF93">
            <v>7.3330000000000002</v>
          </cell>
          <cell r="AG93">
            <v>-32.481729794999993</v>
          </cell>
          <cell r="AH93">
            <v>-82.621279999999999</v>
          </cell>
          <cell r="AI93">
            <v>1370.1648980548034</v>
          </cell>
          <cell r="AJ93" t="str">
            <v>Validée</v>
          </cell>
          <cell r="AK93">
            <v>91</v>
          </cell>
        </row>
        <row r="94">
          <cell r="A94">
            <v>40786</v>
          </cell>
          <cell r="B94">
            <v>168.95539000000002</v>
          </cell>
          <cell r="C94">
            <v>205.26490000000001</v>
          </cell>
          <cell r="D94">
            <v>33.363</v>
          </cell>
          <cell r="E94">
            <v>2.9465100000000004</v>
          </cell>
          <cell r="F94">
            <v>610.06866455813883</v>
          </cell>
          <cell r="G94">
            <v>0.71039210100000005</v>
          </cell>
          <cell r="H94">
            <v>510.81587245713877</v>
          </cell>
          <cell r="I94">
            <v>98.542400000000001</v>
          </cell>
          <cell r="J94">
            <v>779.02405455813891</v>
          </cell>
          <cell r="K94">
            <v>588.35797600268461</v>
          </cell>
          <cell r="L94">
            <v>0</v>
          </cell>
          <cell r="M94">
            <v>588.35797600268461</v>
          </cell>
          <cell r="N94">
            <v>1367.3820305608235</v>
          </cell>
          <cell r="O94">
            <v>661.87798920654586</v>
          </cell>
          <cell r="P94">
            <v>259.04963894799994</v>
          </cell>
          <cell r="Q94">
            <v>402.82835025854598</v>
          </cell>
          <cell r="R94">
            <v>858.02100710727757</v>
          </cell>
          <cell r="S94">
            <v>-82.153411264000027</v>
          </cell>
          <cell r="T94">
            <v>-71.384411264000008</v>
          </cell>
          <cell r="U94">
            <v>-10.76900000000002</v>
          </cell>
          <cell r="V94">
            <v>940.17441837127762</v>
          </cell>
          <cell r="W94">
            <v>4.29992017</v>
          </cell>
          <cell r="X94">
            <v>935.87449820127756</v>
          </cell>
          <cell r="Y94">
            <v>197.93043604099998</v>
          </cell>
          <cell r="Z94">
            <v>155.59882804499998</v>
          </cell>
          <cell r="AA94">
            <v>0.44682804500000001</v>
          </cell>
          <cell r="AB94">
            <v>155.15199999999999</v>
          </cell>
          <cell r="AC94">
            <v>42.331607995999995</v>
          </cell>
          <cell r="AD94">
            <v>26.630607996000002</v>
          </cell>
          <cell r="AE94">
            <v>8.3129999999999988</v>
          </cell>
          <cell r="AF94">
            <v>7.3879999999999999</v>
          </cell>
          <cell r="AG94">
            <v>-45.413470288000006</v>
          </cell>
          <cell r="AH94">
            <v>-98.542400000000001</v>
          </cell>
          <cell r="AI94">
            <v>1367.3820305608235</v>
          </cell>
          <cell r="AJ94" t="str">
            <v>Validée</v>
          </cell>
          <cell r="AK94">
            <v>92</v>
          </cell>
        </row>
        <row r="95">
          <cell r="A95">
            <v>40816</v>
          </cell>
          <cell r="B95">
            <v>173.66510000000002</v>
          </cell>
          <cell r="C95">
            <v>210.7697</v>
          </cell>
          <cell r="D95">
            <v>34.551000000000002</v>
          </cell>
          <cell r="E95">
            <v>2.5535999999999999</v>
          </cell>
          <cell r="F95">
            <v>610.44417321855087</v>
          </cell>
          <cell r="G95">
            <v>0.89785057099999999</v>
          </cell>
          <cell r="H95">
            <v>522.45922264755086</v>
          </cell>
          <cell r="I95">
            <v>87.087100000000007</v>
          </cell>
          <cell r="J95">
            <v>784.10927321855092</v>
          </cell>
          <cell r="K95">
            <v>596.47281778842876</v>
          </cell>
          <cell r="L95">
            <v>0</v>
          </cell>
          <cell r="M95">
            <v>596.47281778842876</v>
          </cell>
          <cell r="N95">
            <v>1380.5820910069797</v>
          </cell>
          <cell r="O95">
            <v>691.40724442464193</v>
          </cell>
          <cell r="P95">
            <v>239.35801042499997</v>
          </cell>
          <cell r="Q95">
            <v>452.0492339996419</v>
          </cell>
          <cell r="R95">
            <v>883.06697881333764</v>
          </cell>
          <cell r="S95">
            <v>-82.726576354000017</v>
          </cell>
          <cell r="T95">
            <v>-85.44457635400002</v>
          </cell>
          <cell r="U95">
            <v>2.7180000000000035</v>
          </cell>
          <cell r="V95">
            <v>965.79355516733767</v>
          </cell>
          <cell r="W95">
            <v>4.301748731</v>
          </cell>
          <cell r="X95">
            <v>961.4918064363377</v>
          </cell>
          <cell r="Y95">
            <v>194.251203</v>
          </cell>
          <cell r="Z95">
            <v>145.533982735</v>
          </cell>
          <cell r="AA95">
            <v>0.46398273499999998</v>
          </cell>
          <cell r="AB95">
            <v>145.07</v>
          </cell>
          <cell r="AC95">
            <v>48.717220265000002</v>
          </cell>
          <cell r="AD95">
            <v>29.380220265000002</v>
          </cell>
          <cell r="AE95">
            <v>11.923</v>
          </cell>
          <cell r="AF95">
            <v>7.4139999999999997</v>
          </cell>
          <cell r="AG95">
            <v>-0.35907076900004142</v>
          </cell>
          <cell r="AH95">
            <v>-87.087100000000007</v>
          </cell>
          <cell r="AI95">
            <v>1380.5820910069795</v>
          </cell>
          <cell r="AJ95" t="str">
            <v>Validée</v>
          </cell>
          <cell r="AK95">
            <v>93</v>
          </cell>
        </row>
        <row r="96">
          <cell r="A96">
            <v>40847</v>
          </cell>
          <cell r="B96">
            <v>183.50149999999999</v>
          </cell>
          <cell r="C96">
            <v>217.16589999999999</v>
          </cell>
          <cell r="D96">
            <v>30.776</v>
          </cell>
          <cell r="E96">
            <v>2.8884000000000003</v>
          </cell>
          <cell r="F96">
            <v>597.53841377799847</v>
          </cell>
          <cell r="G96">
            <v>0.62535858200000005</v>
          </cell>
          <cell r="H96">
            <v>509.82595519599852</v>
          </cell>
          <cell r="I96">
            <v>87.087100000000007</v>
          </cell>
          <cell r="J96">
            <v>781.03991377799844</v>
          </cell>
          <cell r="K96">
            <v>594.99899566908186</v>
          </cell>
          <cell r="L96">
            <v>0</v>
          </cell>
          <cell r="M96">
            <v>594.99899566908186</v>
          </cell>
          <cell r="N96">
            <v>1376.0389094470802</v>
          </cell>
          <cell r="O96">
            <v>624.02213541596689</v>
          </cell>
          <cell r="P96">
            <v>196.93483135899993</v>
          </cell>
          <cell r="Q96">
            <v>427.08730405696696</v>
          </cell>
          <cell r="R96">
            <v>921.76715118511345</v>
          </cell>
          <cell r="S96">
            <v>-58.845176023999976</v>
          </cell>
          <cell r="T96">
            <v>-53.353176023999985</v>
          </cell>
          <cell r="U96">
            <v>-5.4919999999999902</v>
          </cell>
          <cell r="V96">
            <v>980.61232720911346</v>
          </cell>
          <cell r="W96">
            <v>4.297680401</v>
          </cell>
          <cell r="X96">
            <v>976.31464680811348</v>
          </cell>
          <cell r="Y96">
            <v>201.99449670599998</v>
          </cell>
          <cell r="Z96">
            <v>149.18743842199999</v>
          </cell>
          <cell r="AA96">
            <v>0.45443842200000001</v>
          </cell>
          <cell r="AB96">
            <v>148.73299999999998</v>
          </cell>
          <cell r="AC96">
            <v>52.807058284</v>
          </cell>
          <cell r="AD96">
            <v>28.469058283999995</v>
          </cell>
          <cell r="AE96">
            <v>16.896000000000001</v>
          </cell>
          <cell r="AF96">
            <v>7.4420000000000002</v>
          </cell>
          <cell r="AG96">
            <v>-32.244119552000008</v>
          </cell>
          <cell r="AH96">
            <v>-87.087100000000007</v>
          </cell>
          <cell r="AI96">
            <v>1376.0389094470802</v>
          </cell>
          <cell r="AJ96" t="str">
            <v>Validée</v>
          </cell>
          <cell r="AK96">
            <v>94</v>
          </cell>
        </row>
        <row r="97">
          <cell r="A97">
            <v>40877</v>
          </cell>
          <cell r="B97">
            <v>175.70183999999998</v>
          </cell>
          <cell r="C97">
            <v>209.97814</v>
          </cell>
          <cell r="D97">
            <v>31.11</v>
          </cell>
          <cell r="E97">
            <v>3.1663000000000001</v>
          </cell>
          <cell r="F97">
            <v>592.52670690287005</v>
          </cell>
          <cell r="G97">
            <v>0.52568990799999993</v>
          </cell>
          <cell r="H97">
            <v>501.61011699487005</v>
          </cell>
          <cell r="I97">
            <v>90.390899999999988</v>
          </cell>
          <cell r="J97">
            <v>768.22854690286999</v>
          </cell>
          <cell r="K97">
            <v>593.84898183311839</v>
          </cell>
          <cell r="L97">
            <v>0</v>
          </cell>
          <cell r="M97">
            <v>593.84898183311839</v>
          </cell>
          <cell r="N97">
            <v>1362.0775287359884</v>
          </cell>
          <cell r="O97">
            <v>683.06716676662586</v>
          </cell>
          <cell r="P97">
            <v>243.63828348899995</v>
          </cell>
          <cell r="Q97">
            <v>439.42888327762586</v>
          </cell>
          <cell r="R97">
            <v>867.20632427336238</v>
          </cell>
          <cell r="S97">
            <v>-122.60001550400001</v>
          </cell>
          <cell r="T97">
            <v>-108.03001550400002</v>
          </cell>
          <cell r="U97">
            <v>-14.569999999999993</v>
          </cell>
          <cell r="V97">
            <v>989.80633977736238</v>
          </cell>
          <cell r="W97">
            <v>4.2991242270000001</v>
          </cell>
          <cell r="X97">
            <v>985.50721555036239</v>
          </cell>
          <cell r="Y97">
            <v>215.84822650899997</v>
          </cell>
          <cell r="Z97">
            <v>163.75291056499998</v>
          </cell>
          <cell r="AA97">
            <v>0.463910565</v>
          </cell>
          <cell r="AB97">
            <v>163.28899999999999</v>
          </cell>
          <cell r="AC97">
            <v>52.095315943999992</v>
          </cell>
          <cell r="AD97">
            <v>32.476315943999992</v>
          </cell>
          <cell r="AE97">
            <v>12.149999999999999</v>
          </cell>
          <cell r="AF97">
            <v>7.4689999999999994</v>
          </cell>
          <cell r="AG97">
            <v>-27.652264204999959</v>
          </cell>
          <cell r="AH97">
            <v>-90.390899999999988</v>
          </cell>
          <cell r="AI97">
            <v>1362.0775287359882</v>
          </cell>
          <cell r="AJ97" t="str">
            <v>Validée</v>
          </cell>
          <cell r="AK97">
            <v>95</v>
          </cell>
        </row>
        <row r="98">
          <cell r="A98">
            <v>40908</v>
          </cell>
          <cell r="B98">
            <v>189.53030000000001</v>
          </cell>
          <cell r="C98">
            <v>228.67400000000001</v>
          </cell>
          <cell r="D98">
            <v>35.856000000000002</v>
          </cell>
          <cell r="E98">
            <v>3.2876999999999996</v>
          </cell>
          <cell r="F98">
            <v>679.02782565916687</v>
          </cell>
          <cell r="G98">
            <v>0.56292497200000002</v>
          </cell>
          <cell r="H98">
            <v>593.58800068716687</v>
          </cell>
          <cell r="I98">
            <v>84.876899999999992</v>
          </cell>
          <cell r="J98">
            <v>868.55812565916688</v>
          </cell>
          <cell r="K98">
            <v>597.71116451189084</v>
          </cell>
          <cell r="L98">
            <v>0</v>
          </cell>
          <cell r="M98">
            <v>597.71116451189084</v>
          </cell>
          <cell r="N98">
            <v>1466.2692901710577</v>
          </cell>
          <cell r="O98">
            <v>720.66271644558333</v>
          </cell>
          <cell r="P98">
            <v>271.05454604799996</v>
          </cell>
          <cell r="Q98">
            <v>449.60817039758342</v>
          </cell>
          <cell r="R98">
            <v>938.60491853847429</v>
          </cell>
          <cell r="S98">
            <v>-91.668534701000027</v>
          </cell>
          <cell r="T98">
            <v>-80.240534701000016</v>
          </cell>
          <cell r="U98">
            <v>-11.428000000000011</v>
          </cell>
          <cell r="V98">
            <v>1030.2734532394743</v>
          </cell>
          <cell r="W98">
            <v>4.2484584380000001</v>
          </cell>
          <cell r="X98">
            <v>1026.0249948014743</v>
          </cell>
          <cell r="Y98">
            <v>226.56002313400001</v>
          </cell>
          <cell r="Z98">
            <v>179.52548261000001</v>
          </cell>
          <cell r="AA98">
            <v>0.49948260999999999</v>
          </cell>
          <cell r="AB98">
            <v>179.02600000000001</v>
          </cell>
          <cell r="AC98">
            <v>47.034540524000001</v>
          </cell>
          <cell r="AD98">
            <v>30.940540524000003</v>
          </cell>
          <cell r="AE98">
            <v>8.9509999999999987</v>
          </cell>
          <cell r="AF98">
            <v>7.1429999999999998</v>
          </cell>
          <cell r="AG98">
            <v>-33.561678320999967</v>
          </cell>
          <cell r="AH98">
            <v>-84.876899999999992</v>
          </cell>
          <cell r="AI98">
            <v>1466.2692901710577</v>
          </cell>
          <cell r="AJ98" t="str">
            <v>Validée</v>
          </cell>
          <cell r="AK98">
            <v>96</v>
          </cell>
        </row>
        <row r="99">
          <cell r="A99">
            <v>40939</v>
          </cell>
          <cell r="B99">
            <v>145.40859999999998</v>
          </cell>
          <cell r="C99">
            <v>191.1927</v>
          </cell>
          <cell r="D99">
            <v>35.585999999999999</v>
          </cell>
          <cell r="E99">
            <v>10.1981</v>
          </cell>
          <cell r="F99">
            <v>633.59180788036292</v>
          </cell>
          <cell r="G99">
            <v>0.45964458499999999</v>
          </cell>
          <cell r="H99">
            <v>546.88557329536297</v>
          </cell>
          <cell r="I99">
            <v>86.246589999999998</v>
          </cell>
          <cell r="J99">
            <v>779.0004078803629</v>
          </cell>
          <cell r="K99">
            <v>607.40604962994507</v>
          </cell>
          <cell r="L99">
            <v>0</v>
          </cell>
          <cell r="M99">
            <v>607.40604962994507</v>
          </cell>
          <cell r="N99">
            <v>1386.406457510308</v>
          </cell>
          <cell r="O99">
            <v>652.7911530508527</v>
          </cell>
          <cell r="P99">
            <v>195.54965067100011</v>
          </cell>
          <cell r="Q99">
            <v>457.24150237985248</v>
          </cell>
          <cell r="R99">
            <v>919.86517357945559</v>
          </cell>
          <cell r="S99">
            <v>-125.253818448</v>
          </cell>
          <cell r="T99">
            <v>-111.12581844799999</v>
          </cell>
          <cell r="U99">
            <v>-14.128000000000014</v>
          </cell>
          <cell r="V99">
            <v>1045.1189920274555</v>
          </cell>
          <cell r="W99">
            <v>4.189871482</v>
          </cell>
          <cell r="X99">
            <v>1040.9291205454556</v>
          </cell>
          <cell r="Y99">
            <v>232.60289726099995</v>
          </cell>
          <cell r="Z99">
            <v>184.91228790899996</v>
          </cell>
          <cell r="AA99">
            <v>0.47228790900000001</v>
          </cell>
          <cell r="AB99">
            <v>184.43999999999997</v>
          </cell>
          <cell r="AC99">
            <v>47.690609351999996</v>
          </cell>
          <cell r="AD99">
            <v>30.333609351999996</v>
          </cell>
          <cell r="AE99">
            <v>10.186</v>
          </cell>
          <cell r="AF99">
            <v>7.1709999999999994</v>
          </cell>
          <cell r="AG99">
            <v>-46.353028141000024</v>
          </cell>
          <cell r="AH99">
            <v>-86.246589999999998</v>
          </cell>
          <cell r="AI99">
            <v>1386.4064575103084</v>
          </cell>
          <cell r="AJ99" t="str">
            <v>Validée</v>
          </cell>
          <cell r="AK99">
            <v>97</v>
          </cell>
        </row>
        <row r="100">
          <cell r="A100">
            <v>40968</v>
          </cell>
          <cell r="B100">
            <v>139.56380000000001</v>
          </cell>
          <cell r="C100">
            <v>181.2577</v>
          </cell>
          <cell r="D100">
            <v>38.091999999999999</v>
          </cell>
          <cell r="E100">
            <v>3.6019000000000001</v>
          </cell>
          <cell r="F100">
            <v>671.4756069375253</v>
          </cell>
          <cell r="G100">
            <v>0.46338044699999997</v>
          </cell>
          <cell r="H100">
            <v>580.62812649052535</v>
          </cell>
          <cell r="I100">
            <v>90.384099999999989</v>
          </cell>
          <cell r="J100">
            <v>811.03940693752531</v>
          </cell>
          <cell r="K100">
            <v>623.72470874341468</v>
          </cell>
          <cell r="L100">
            <v>0</v>
          </cell>
          <cell r="M100">
            <v>623.72470874341468</v>
          </cell>
          <cell r="N100">
            <v>1434.76411568094</v>
          </cell>
          <cell r="O100">
            <v>698.68728416716476</v>
          </cell>
          <cell r="P100">
            <v>186.29098207600003</v>
          </cell>
          <cell r="Q100">
            <v>512.39630209116467</v>
          </cell>
          <cell r="R100">
            <v>953.4636903297752</v>
          </cell>
          <cell r="S100">
            <v>-104.582193911</v>
          </cell>
          <cell r="T100">
            <v>-95.871193911000006</v>
          </cell>
          <cell r="U100">
            <v>-8.7109999999999985</v>
          </cell>
          <cell r="V100">
            <v>1058.0458842407752</v>
          </cell>
          <cell r="W100">
            <v>4.2313510979999993</v>
          </cell>
          <cell r="X100">
            <v>1053.8145331427754</v>
          </cell>
          <cell r="Y100">
            <v>244.67465777199999</v>
          </cell>
          <cell r="Z100">
            <v>192.31538395699999</v>
          </cell>
          <cell r="AA100">
            <v>0.46438395700000001</v>
          </cell>
          <cell r="AB100">
            <v>191.851</v>
          </cell>
          <cell r="AC100">
            <v>52.359273815000002</v>
          </cell>
          <cell r="AD100">
            <v>33.149273815000001</v>
          </cell>
          <cell r="AE100">
            <v>13.04</v>
          </cell>
          <cell r="AF100">
            <v>6.17</v>
          </cell>
          <cell r="AG100">
            <v>-27.287798956000024</v>
          </cell>
          <cell r="AH100">
            <v>-90.384099999999989</v>
          </cell>
          <cell r="AI100">
            <v>1434.7641156809398</v>
          </cell>
          <cell r="AJ100" t="str">
            <v>Validée</v>
          </cell>
          <cell r="AK100">
            <v>98</v>
          </cell>
        </row>
        <row r="101">
          <cell r="A101">
            <v>40999</v>
          </cell>
          <cell r="B101">
            <v>129.46217999999999</v>
          </cell>
          <cell r="C101">
            <v>168.16507999999999</v>
          </cell>
          <cell r="D101">
            <v>35.100999999999999</v>
          </cell>
          <cell r="E101">
            <v>3.6019000000000001</v>
          </cell>
          <cell r="F101">
            <v>699.71399103225565</v>
          </cell>
          <cell r="G101">
            <v>0.52804410599999996</v>
          </cell>
          <cell r="H101">
            <v>614.28704692625558</v>
          </cell>
          <cell r="I101">
            <v>84.898899999999998</v>
          </cell>
          <cell r="J101">
            <v>829.17617103225564</v>
          </cell>
          <cell r="K101">
            <v>634.65922163467781</v>
          </cell>
          <cell r="L101">
            <v>0</v>
          </cell>
          <cell r="M101">
            <v>634.65922163467781</v>
          </cell>
          <cell r="N101">
            <v>1463.8353926669333</v>
          </cell>
          <cell r="O101">
            <v>683.20616738130389</v>
          </cell>
          <cell r="P101">
            <v>150.75440921299992</v>
          </cell>
          <cell r="Q101">
            <v>532.45175816830397</v>
          </cell>
          <cell r="R101">
            <v>1004.4485533536293</v>
          </cell>
          <cell r="S101">
            <v>-61.956284683000021</v>
          </cell>
          <cell r="T101">
            <v>-57.089284683000002</v>
          </cell>
          <cell r="U101">
            <v>-4.8670000000000186</v>
          </cell>
          <cell r="V101">
            <v>1066.4048380366294</v>
          </cell>
          <cell r="W101">
            <v>4.536327644</v>
          </cell>
          <cell r="X101">
            <v>1061.8685103926293</v>
          </cell>
          <cell r="Y101">
            <v>242.19034691899998</v>
          </cell>
          <cell r="Z101">
            <v>185.06632279199997</v>
          </cell>
          <cell r="AA101">
            <v>0.46532279199999999</v>
          </cell>
          <cell r="AB101">
            <v>184.60099999999997</v>
          </cell>
          <cell r="AC101">
            <v>57.124024127000006</v>
          </cell>
          <cell r="AD101">
            <v>36.702024127000001</v>
          </cell>
          <cell r="AE101">
            <v>14.194000000000001</v>
          </cell>
          <cell r="AF101">
            <v>6.2279999999999998</v>
          </cell>
          <cell r="AG101">
            <v>-18.371018851000017</v>
          </cell>
          <cell r="AH101">
            <v>-84.898899999999998</v>
          </cell>
          <cell r="AI101">
            <v>1463.8353926669331</v>
          </cell>
          <cell r="AJ101" t="str">
            <v>Validée</v>
          </cell>
          <cell r="AK101">
            <v>99</v>
          </cell>
        </row>
        <row r="102">
          <cell r="A102">
            <v>41029</v>
          </cell>
          <cell r="B102">
            <v>149.28069999999997</v>
          </cell>
          <cell r="C102">
            <v>185.27869999999999</v>
          </cell>
          <cell r="D102">
            <v>34.918999999999997</v>
          </cell>
          <cell r="E102">
            <v>1.079</v>
          </cell>
          <cell r="F102">
            <v>750.80756728377196</v>
          </cell>
          <cell r="G102">
            <v>0.479929516</v>
          </cell>
          <cell r="H102">
            <v>654.45833776777204</v>
          </cell>
          <cell r="I102">
            <v>95.869299999999981</v>
          </cell>
          <cell r="J102">
            <v>900.08826728377198</v>
          </cell>
          <cell r="K102">
            <v>635.72180871809428</v>
          </cell>
          <cell r="L102">
            <v>0</v>
          </cell>
          <cell r="M102">
            <v>635.72180871809428</v>
          </cell>
          <cell r="N102">
            <v>1535.8100760018663</v>
          </cell>
          <cell r="O102">
            <v>772.11957015695202</v>
          </cell>
          <cell r="P102">
            <v>218.74048710399998</v>
          </cell>
          <cell r="Q102">
            <v>553.37908305295218</v>
          </cell>
          <cell r="R102">
            <v>959.01489644391438</v>
          </cell>
          <cell r="S102">
            <v>-85.046240620000006</v>
          </cell>
          <cell r="T102">
            <v>-75.511240619999981</v>
          </cell>
          <cell r="U102">
            <v>-9.535000000000025</v>
          </cell>
          <cell r="V102">
            <v>1044.0611370639144</v>
          </cell>
          <cell r="W102">
            <v>4.6090736310000002</v>
          </cell>
          <cell r="X102">
            <v>1039.4520634329144</v>
          </cell>
          <cell r="Y102">
            <v>244.54957973099999</v>
          </cell>
          <cell r="Z102">
            <v>186.093767426</v>
          </cell>
          <cell r="AA102">
            <v>0.47076742599999999</v>
          </cell>
          <cell r="AB102">
            <v>185.62299999999999</v>
          </cell>
          <cell r="AC102">
            <v>58.455812305000002</v>
          </cell>
          <cell r="AD102">
            <v>35.499812304999999</v>
          </cell>
          <cell r="AE102">
            <v>16.728000000000002</v>
          </cell>
          <cell r="AF102">
            <v>6.2279999999999998</v>
          </cell>
          <cell r="AG102">
            <v>-49.225189132000004</v>
          </cell>
          <cell r="AH102">
            <v>-95.869299999999981</v>
          </cell>
          <cell r="AI102">
            <v>1535.8100760018663</v>
          </cell>
          <cell r="AJ102" t="str">
            <v>Validée</v>
          </cell>
          <cell r="AK102">
            <v>100</v>
          </cell>
        </row>
        <row r="103">
          <cell r="A103">
            <v>41060</v>
          </cell>
          <cell r="B103">
            <v>146.84279999999998</v>
          </cell>
          <cell r="C103">
            <v>189.08320000000001</v>
          </cell>
          <cell r="D103">
            <v>37.212000000000003</v>
          </cell>
          <cell r="E103">
            <v>5.0283999999999995</v>
          </cell>
          <cell r="F103">
            <v>705.12764901335345</v>
          </cell>
          <cell r="G103">
            <v>0.52290141300000004</v>
          </cell>
          <cell r="H103">
            <v>619.70584760035342</v>
          </cell>
          <cell r="I103">
            <v>84.898899999999998</v>
          </cell>
          <cell r="J103">
            <v>851.97044901335346</v>
          </cell>
          <cell r="K103">
            <v>659.23787145709844</v>
          </cell>
          <cell r="L103">
            <v>0</v>
          </cell>
          <cell r="M103">
            <v>659.23787145709844</v>
          </cell>
          <cell r="N103">
            <v>1511.2083204704518</v>
          </cell>
          <cell r="O103">
            <v>737.00056571587515</v>
          </cell>
          <cell r="P103">
            <v>180.50107215700001</v>
          </cell>
          <cell r="Q103">
            <v>556.49949355887509</v>
          </cell>
          <cell r="R103">
            <v>969.15061942257671</v>
          </cell>
          <cell r="S103">
            <v>-91.782933492999959</v>
          </cell>
          <cell r="T103">
            <v>-101.49093349299999</v>
          </cell>
          <cell r="U103">
            <v>9.7080000000000268</v>
          </cell>
          <cell r="V103">
            <v>1060.9335529155767</v>
          </cell>
          <cell r="W103">
            <v>4.6873274169999997</v>
          </cell>
          <cell r="X103">
            <v>1056.2462254985767</v>
          </cell>
          <cell r="Y103">
            <v>244.50930183099999</v>
          </cell>
          <cell r="Z103">
            <v>190.37851599599998</v>
          </cell>
          <cell r="AA103">
            <v>0.48851599600000001</v>
          </cell>
          <cell r="AB103">
            <v>189.89</v>
          </cell>
          <cell r="AC103">
            <v>54.130785835000005</v>
          </cell>
          <cell r="AD103">
            <v>36.266785835</v>
          </cell>
          <cell r="AE103">
            <v>11.612</v>
          </cell>
          <cell r="AF103">
            <v>6.2519999999999998</v>
          </cell>
          <cell r="AG103">
            <v>-49.56643716300001</v>
          </cell>
          <cell r="AH103">
            <v>-84.898899999999998</v>
          </cell>
          <cell r="AI103">
            <v>1511.208320470452</v>
          </cell>
          <cell r="AJ103" t="str">
            <v>Validée</v>
          </cell>
          <cell r="AK103">
            <v>101</v>
          </cell>
        </row>
        <row r="104">
          <cell r="A104">
            <v>41090</v>
          </cell>
          <cell r="B104">
            <v>169.68235000000001</v>
          </cell>
          <cell r="C104">
            <v>211.29275000000001</v>
          </cell>
          <cell r="D104">
            <v>36.582000000000001</v>
          </cell>
          <cell r="E104">
            <v>5.0283999999999995</v>
          </cell>
          <cell r="F104">
            <v>704.7556343025085</v>
          </cell>
          <cell r="G104">
            <v>0.48041099799999998</v>
          </cell>
          <cell r="H104">
            <v>619.37632330450845</v>
          </cell>
          <cell r="I104">
            <v>84.898899999999998</v>
          </cell>
          <cell r="J104">
            <v>874.43798430250854</v>
          </cell>
          <cell r="K104">
            <v>661.16987224920388</v>
          </cell>
          <cell r="L104">
            <v>0</v>
          </cell>
          <cell r="M104">
            <v>661.16987224920388</v>
          </cell>
          <cell r="N104">
            <v>1535.6078565517123</v>
          </cell>
          <cell r="O104">
            <v>787.35873818620757</v>
          </cell>
          <cell r="P104">
            <v>186.456507655</v>
          </cell>
          <cell r="Q104">
            <v>600.90223053120746</v>
          </cell>
          <cell r="R104">
            <v>967.57563668350474</v>
          </cell>
          <cell r="S104">
            <v>-102.07558823900001</v>
          </cell>
          <cell r="T104">
            <v>-92.380588238999991</v>
          </cell>
          <cell r="U104">
            <v>-9.6950000000000216</v>
          </cell>
          <cell r="V104">
            <v>1069.6512249225048</v>
          </cell>
          <cell r="W104">
            <v>4.7042599000000003</v>
          </cell>
          <cell r="X104">
            <v>1064.9469650225049</v>
          </cell>
          <cell r="Y104">
            <v>246.50643745799999</v>
          </cell>
          <cell r="Z104">
            <v>192.21558512499999</v>
          </cell>
          <cell r="AA104">
            <v>0.483585125</v>
          </cell>
          <cell r="AB104">
            <v>191.732</v>
          </cell>
          <cell r="AC104">
            <v>54.290852333000004</v>
          </cell>
          <cell r="AD104">
            <v>39.616852333000004</v>
          </cell>
          <cell r="AE104">
            <v>9.0850000000000009</v>
          </cell>
          <cell r="AF104">
            <v>5.5889999999999995</v>
          </cell>
          <cell r="AG104">
            <v>-27.179919139999974</v>
          </cell>
          <cell r="AH104">
            <v>-84.898899999999998</v>
          </cell>
          <cell r="AI104">
            <v>1535.6078565517125</v>
          </cell>
          <cell r="AJ104" t="str">
            <v>Validée</v>
          </cell>
          <cell r="AK104">
            <v>102</v>
          </cell>
        </row>
        <row r="105">
          <cell r="A105">
            <v>41121</v>
          </cell>
          <cell r="B105">
            <v>193.23589999999999</v>
          </cell>
          <cell r="C105">
            <v>238.30629999999999</v>
          </cell>
          <cell r="D105">
            <v>40.042000000000002</v>
          </cell>
          <cell r="E105">
            <v>5.0283999999999995</v>
          </cell>
          <cell r="F105">
            <v>702.34464339141277</v>
          </cell>
          <cell r="G105">
            <v>0.54017410200000004</v>
          </cell>
          <cell r="H105">
            <v>616.90556928941271</v>
          </cell>
          <cell r="I105">
            <v>84.898899999999998</v>
          </cell>
          <cell r="J105">
            <v>895.58054339141279</v>
          </cell>
          <cell r="K105">
            <v>673.36049574369963</v>
          </cell>
          <cell r="L105">
            <v>0</v>
          </cell>
          <cell r="M105">
            <v>673.36049574369963</v>
          </cell>
          <cell r="N105">
            <v>1568.9410391351125</v>
          </cell>
          <cell r="O105">
            <v>784.11594679096629</v>
          </cell>
          <cell r="P105">
            <v>185.73958717899995</v>
          </cell>
          <cell r="Q105">
            <v>598.37635961196634</v>
          </cell>
          <cell r="R105">
            <v>1029.2675250011462</v>
          </cell>
          <cell r="S105">
            <v>-64.779628190000011</v>
          </cell>
          <cell r="T105">
            <v>-41.254628189999998</v>
          </cell>
          <cell r="U105">
            <v>-23.525000000000006</v>
          </cell>
          <cell r="V105">
            <v>1094.0471531911462</v>
          </cell>
          <cell r="W105">
            <v>4.75544777</v>
          </cell>
          <cell r="X105">
            <v>1089.2917054211462</v>
          </cell>
          <cell r="Y105">
            <v>248.95452407400001</v>
          </cell>
          <cell r="Z105">
            <v>197.202619962</v>
          </cell>
          <cell r="AA105">
            <v>0.49261996200000002</v>
          </cell>
          <cell r="AB105">
            <v>196.71</v>
          </cell>
          <cell r="AC105">
            <v>51.751904112000005</v>
          </cell>
          <cell r="AD105">
            <v>39.585904112000001</v>
          </cell>
          <cell r="AE105">
            <v>6.532</v>
          </cell>
          <cell r="AF105">
            <v>5.6340000000000003</v>
          </cell>
          <cell r="AG105">
            <v>-4.5120914169999935</v>
          </cell>
          <cell r="AH105">
            <v>-84.898899999999998</v>
          </cell>
          <cell r="AI105">
            <v>1568.9410391351123</v>
          </cell>
          <cell r="AJ105" t="str">
            <v>Validée</v>
          </cell>
          <cell r="AK105">
            <v>103</v>
          </cell>
        </row>
        <row r="106">
          <cell r="A106">
            <v>41152</v>
          </cell>
          <cell r="B106">
            <v>198.30019999999999</v>
          </cell>
          <cell r="C106">
            <v>241.07900000000001</v>
          </cell>
          <cell r="D106">
            <v>39.020000000000003</v>
          </cell>
          <cell r="E106">
            <v>3.7588000000000004</v>
          </cell>
          <cell r="F106">
            <v>705.72863614527432</v>
          </cell>
          <cell r="G106">
            <v>0.67290621499999992</v>
          </cell>
          <cell r="H106">
            <v>623.0802299302743</v>
          </cell>
          <cell r="I106">
            <v>81.975499999999997</v>
          </cell>
          <cell r="J106">
            <v>904.02883614527434</v>
          </cell>
          <cell r="K106">
            <v>672.77535642972771</v>
          </cell>
          <cell r="L106">
            <v>0</v>
          </cell>
          <cell r="M106">
            <v>672.77535642972771</v>
          </cell>
          <cell r="N106">
            <v>1576.8041925750022</v>
          </cell>
          <cell r="O106">
            <v>768.3591219694365</v>
          </cell>
          <cell r="P106">
            <v>222.32194975699997</v>
          </cell>
          <cell r="Q106">
            <v>546.03717221243653</v>
          </cell>
          <cell r="R106">
            <v>1050.2230924545656</v>
          </cell>
          <cell r="S106">
            <v>-83.765504888999999</v>
          </cell>
          <cell r="T106">
            <v>-59.570504889000013</v>
          </cell>
          <cell r="U106">
            <v>-24.194999999999993</v>
          </cell>
          <cell r="V106">
            <v>1133.9885973435655</v>
          </cell>
          <cell r="W106">
            <v>4.7731831959999997</v>
          </cell>
          <cell r="X106">
            <v>1129.2154141475655</v>
          </cell>
          <cell r="Y106">
            <v>255.37965196499999</v>
          </cell>
          <cell r="Z106">
            <v>201.24619919</v>
          </cell>
          <cell r="AA106">
            <v>0.48419919</v>
          </cell>
          <cell r="AB106">
            <v>200.762</v>
          </cell>
          <cell r="AC106">
            <v>54.133452775000002</v>
          </cell>
          <cell r="AD106">
            <v>40.116452774999999</v>
          </cell>
          <cell r="AE106">
            <v>8.359</v>
          </cell>
          <cell r="AF106">
            <v>5.6579999999999995</v>
          </cell>
          <cell r="AG106">
            <v>-13.601630116000024</v>
          </cell>
          <cell r="AH106">
            <v>-81.975499999999997</v>
          </cell>
          <cell r="AI106">
            <v>1576.8041925750022</v>
          </cell>
          <cell r="AJ106" t="str">
            <v>Validée</v>
          </cell>
          <cell r="AK106">
            <v>104</v>
          </cell>
        </row>
        <row r="107">
          <cell r="A107">
            <v>41182</v>
          </cell>
          <cell r="B107">
            <v>197.16140000000001</v>
          </cell>
          <cell r="C107">
            <v>237.5163</v>
          </cell>
          <cell r="D107">
            <v>36.08</v>
          </cell>
          <cell r="E107">
            <v>4.2748999999999997</v>
          </cell>
          <cell r="F107">
            <v>714.88942815780786</v>
          </cell>
          <cell r="G107">
            <v>0.59321761200000001</v>
          </cell>
          <cell r="H107">
            <v>632.32071054580786</v>
          </cell>
          <cell r="I107">
            <v>81.975499999999997</v>
          </cell>
          <cell r="J107">
            <v>912.05082815780793</v>
          </cell>
          <cell r="K107">
            <v>671.32275579604334</v>
          </cell>
          <cell r="L107">
            <v>0</v>
          </cell>
          <cell r="M107">
            <v>671.32275579604334</v>
          </cell>
          <cell r="N107">
            <v>1583.3735839538513</v>
          </cell>
          <cell r="O107">
            <v>730.1870679494051</v>
          </cell>
          <cell r="P107">
            <v>212.49327775899997</v>
          </cell>
          <cell r="Q107">
            <v>517.69379019040514</v>
          </cell>
          <cell r="R107">
            <v>1068.1324989844461</v>
          </cell>
          <cell r="S107">
            <v>-100.73073798800002</v>
          </cell>
          <cell r="T107">
            <v>-54.889737988000007</v>
          </cell>
          <cell r="U107">
            <v>-45.841000000000008</v>
          </cell>
          <cell r="V107">
            <v>1168.8632369724462</v>
          </cell>
          <cell r="W107">
            <v>4.7545608210000001</v>
          </cell>
          <cell r="X107">
            <v>1164.1086761514462</v>
          </cell>
          <cell r="Y107">
            <v>256.479317627</v>
          </cell>
          <cell r="Z107">
            <v>205.136514804</v>
          </cell>
          <cell r="AA107">
            <v>0.47851480400000002</v>
          </cell>
          <cell r="AB107">
            <v>204.65799999999999</v>
          </cell>
          <cell r="AC107">
            <v>51.342802823</v>
          </cell>
          <cell r="AD107">
            <v>37.025802822999999</v>
          </cell>
          <cell r="AE107">
            <v>8.6589999999999989</v>
          </cell>
          <cell r="AF107">
            <v>5.6579999999999995</v>
          </cell>
          <cell r="AG107">
            <v>-41.533334646999911</v>
          </cell>
          <cell r="AH107">
            <v>-81.975499999999997</v>
          </cell>
          <cell r="AI107">
            <v>1583.373583953851</v>
          </cell>
          <cell r="AJ107" t="str">
            <v>Validée</v>
          </cell>
          <cell r="AK107">
            <v>105</v>
          </cell>
        </row>
        <row r="108">
          <cell r="A108">
            <v>41213</v>
          </cell>
          <cell r="B108">
            <v>200.04820000000001</v>
          </cell>
          <cell r="C108">
            <v>245.24610000000001</v>
          </cell>
          <cell r="D108">
            <v>40.923000000000002</v>
          </cell>
          <cell r="E108">
            <v>4.2748999999999997</v>
          </cell>
          <cell r="F108">
            <v>694.77403796428644</v>
          </cell>
          <cell r="G108">
            <v>1.002665965</v>
          </cell>
          <cell r="H108">
            <v>609.79937199928645</v>
          </cell>
          <cell r="I108">
            <v>83.971999999999994</v>
          </cell>
          <cell r="J108">
            <v>894.82223796428639</v>
          </cell>
          <cell r="K108">
            <v>681.91433143930692</v>
          </cell>
          <cell r="L108">
            <v>0</v>
          </cell>
          <cell r="M108">
            <v>681.91433143930692</v>
          </cell>
          <cell r="N108">
            <v>1576.7365694035934</v>
          </cell>
          <cell r="O108">
            <v>759.25001801731685</v>
          </cell>
          <cell r="P108">
            <v>249.60063394300002</v>
          </cell>
          <cell r="Q108">
            <v>509.6493840743168</v>
          </cell>
          <cell r="R108">
            <v>1052.2714085482764</v>
          </cell>
          <cell r="S108">
            <v>-140.95641505500004</v>
          </cell>
          <cell r="T108">
            <v>-115.70141505500003</v>
          </cell>
          <cell r="U108">
            <v>-25.254999999999995</v>
          </cell>
          <cell r="V108">
            <v>1193.2278236032764</v>
          </cell>
          <cell r="W108">
            <v>4.7615042390000006</v>
          </cell>
          <cell r="X108">
            <v>1188.4663193642764</v>
          </cell>
          <cell r="Y108">
            <v>273.17753442199995</v>
          </cell>
          <cell r="Z108">
            <v>211.71869462699996</v>
          </cell>
          <cell r="AA108">
            <v>0.47569462699999998</v>
          </cell>
          <cell r="AB108">
            <v>211.24299999999997</v>
          </cell>
          <cell r="AC108">
            <v>61.458839795000003</v>
          </cell>
          <cell r="AD108">
            <v>34.919839794999994</v>
          </cell>
          <cell r="AE108">
            <v>19.086000000000002</v>
          </cell>
          <cell r="AF108">
            <v>7.4529999999999994</v>
          </cell>
          <cell r="AG108">
            <v>-38.392677259999992</v>
          </cell>
          <cell r="AH108">
            <v>-83.971999999999994</v>
          </cell>
          <cell r="AI108">
            <v>1576.7365694035932</v>
          </cell>
          <cell r="AJ108" t="str">
            <v>Validée</v>
          </cell>
          <cell r="AK108">
            <v>106</v>
          </cell>
        </row>
        <row r="109">
          <cell r="A109">
            <v>41243</v>
          </cell>
          <cell r="B109">
            <v>202.89009999999999</v>
          </cell>
          <cell r="C109">
            <v>245.47499999999999</v>
          </cell>
          <cell r="D109">
            <v>37.798999999999999</v>
          </cell>
          <cell r="E109">
            <v>4.7858999999999998</v>
          </cell>
          <cell r="F109">
            <v>756.58752626671651</v>
          </cell>
          <cell r="G109">
            <v>0.59557545999999995</v>
          </cell>
          <cell r="H109">
            <v>672.01995080671657</v>
          </cell>
          <cell r="I109">
            <v>83.971999999999994</v>
          </cell>
          <cell r="J109">
            <v>959.47762626671647</v>
          </cell>
          <cell r="K109">
            <v>683.1030105113673</v>
          </cell>
          <cell r="L109">
            <v>0</v>
          </cell>
          <cell r="M109">
            <v>683.1030105113673</v>
          </cell>
          <cell r="N109">
            <v>1642.5806367780838</v>
          </cell>
          <cell r="O109">
            <v>772.6305895208684</v>
          </cell>
          <cell r="P109">
            <v>230.84564216600006</v>
          </cell>
          <cell r="Q109">
            <v>541.78494735486822</v>
          </cell>
          <cell r="R109">
            <v>1114.3405040952157</v>
          </cell>
          <cell r="S109">
            <v>-119.10870969700002</v>
          </cell>
          <cell r="T109">
            <v>-100.26270969700002</v>
          </cell>
          <cell r="U109">
            <v>-18.846000000000004</v>
          </cell>
          <cell r="V109">
            <v>1233.4492137922157</v>
          </cell>
          <cell r="W109">
            <v>4.7741998290000005</v>
          </cell>
          <cell r="X109">
            <v>1228.6750139632156</v>
          </cell>
          <cell r="Y109">
            <v>273.87063726400004</v>
          </cell>
          <cell r="Z109">
            <v>215.13617169700001</v>
          </cell>
          <cell r="AA109">
            <v>0.474171697</v>
          </cell>
          <cell r="AB109">
            <v>214.66200000000001</v>
          </cell>
          <cell r="AC109">
            <v>58.734465567000001</v>
          </cell>
          <cell r="AD109">
            <v>34.905465567</v>
          </cell>
          <cell r="AE109">
            <v>14.11</v>
          </cell>
          <cell r="AF109">
            <v>9.7189999999999994</v>
          </cell>
          <cell r="AG109">
            <v>-29.480180425999947</v>
          </cell>
          <cell r="AH109">
            <v>-83.971999999999994</v>
          </cell>
          <cell r="AI109">
            <v>1642.5806367780842</v>
          </cell>
          <cell r="AJ109" t="str">
            <v>Validée</v>
          </cell>
          <cell r="AK109">
            <v>107</v>
          </cell>
        </row>
        <row r="110">
          <cell r="A110">
            <v>41274</v>
          </cell>
          <cell r="B110">
            <v>230.10340000000002</v>
          </cell>
          <cell r="C110">
            <v>282.90890000000002</v>
          </cell>
          <cell r="D110">
            <v>48.23</v>
          </cell>
          <cell r="E110">
            <v>4.5754999999999999</v>
          </cell>
          <cell r="F110">
            <v>758.8601825375714</v>
          </cell>
          <cell r="G110">
            <v>0.58480052900000001</v>
          </cell>
          <cell r="H110">
            <v>674.30338200857148</v>
          </cell>
          <cell r="I110">
            <v>83.971999999999994</v>
          </cell>
          <cell r="J110">
            <v>988.96358253757148</v>
          </cell>
          <cell r="K110">
            <v>705.45571828117068</v>
          </cell>
          <cell r="L110">
            <v>0</v>
          </cell>
          <cell r="M110">
            <v>705.45571828117068</v>
          </cell>
          <cell r="N110">
            <v>1694.4193008187422</v>
          </cell>
          <cell r="O110">
            <v>773.58323551400599</v>
          </cell>
          <cell r="P110">
            <v>229.93110881099994</v>
          </cell>
          <cell r="Q110">
            <v>543.65212670300605</v>
          </cell>
          <cell r="R110">
            <v>1161.2051007597361</v>
          </cell>
          <cell r="S110">
            <v>-101.104218059</v>
          </cell>
          <cell r="T110">
            <v>-84.570218059000013</v>
          </cell>
          <cell r="U110">
            <v>-16.533999999999992</v>
          </cell>
          <cell r="V110">
            <v>1262.3093188187361</v>
          </cell>
          <cell r="W110">
            <v>4.6383452320000007</v>
          </cell>
          <cell r="X110">
            <v>1257.6709735867362</v>
          </cell>
          <cell r="Y110">
            <v>271.73460710500001</v>
          </cell>
          <cell r="Z110">
            <v>209.03069964800002</v>
          </cell>
          <cell r="AA110">
            <v>0.46769964800000002</v>
          </cell>
          <cell r="AB110">
            <v>208.56300000000002</v>
          </cell>
          <cell r="AC110">
            <v>62.703907457</v>
          </cell>
          <cell r="AD110">
            <v>35.618907457000006</v>
          </cell>
          <cell r="AE110">
            <v>17.266999999999999</v>
          </cell>
          <cell r="AF110">
            <v>9.8179999999999996</v>
          </cell>
          <cell r="AG110">
            <v>-31.365571650000021</v>
          </cell>
          <cell r="AH110">
            <v>-83.971999999999994</v>
          </cell>
          <cell r="AI110">
            <v>1694.4193008187419</v>
          </cell>
          <cell r="AJ110" t="str">
            <v>Validée</v>
          </cell>
          <cell r="AK110">
            <v>108</v>
          </cell>
        </row>
        <row r="111">
          <cell r="A111">
            <v>41305</v>
          </cell>
          <cell r="B111">
            <v>207.65129999999996</v>
          </cell>
          <cell r="C111">
            <v>256.00979999999998</v>
          </cell>
          <cell r="D111">
            <v>43.783000000000001</v>
          </cell>
          <cell r="E111">
            <v>4.5754999999999999</v>
          </cell>
          <cell r="F111">
            <v>804.14353799436401</v>
          </cell>
          <cell r="G111">
            <v>0.61862872999999996</v>
          </cell>
          <cell r="H111">
            <v>719.55290926436408</v>
          </cell>
          <cell r="I111">
            <v>83.971999999999994</v>
          </cell>
          <cell r="J111">
            <v>1011.794837994364</v>
          </cell>
          <cell r="K111">
            <v>706.83264169970494</v>
          </cell>
          <cell r="L111">
            <v>0</v>
          </cell>
          <cell r="M111">
            <v>706.83264169970494</v>
          </cell>
          <cell r="N111">
            <v>1718.6274796940688</v>
          </cell>
          <cell r="O111">
            <v>706.97637976510737</v>
          </cell>
          <cell r="P111">
            <v>170.89455182500001</v>
          </cell>
          <cell r="Q111">
            <v>536.08182794010725</v>
          </cell>
          <cell r="R111">
            <v>1237.6759923509619</v>
          </cell>
          <cell r="S111">
            <v>-71.626353008000052</v>
          </cell>
          <cell r="T111">
            <v>-58.313353008000028</v>
          </cell>
          <cell r="U111">
            <v>-13.313000000000017</v>
          </cell>
          <cell r="V111">
            <v>1309.3023453589619</v>
          </cell>
          <cell r="W111">
            <v>4.6456223350000005</v>
          </cell>
          <cell r="X111">
            <v>1304.6567230239618</v>
          </cell>
          <cell r="Y111">
            <v>263.89473578999997</v>
          </cell>
          <cell r="Z111">
            <v>212.84317705899997</v>
          </cell>
          <cell r="AA111">
            <v>0.522177059</v>
          </cell>
          <cell r="AB111">
            <v>212.32099999999997</v>
          </cell>
          <cell r="AC111">
            <v>51.051558731</v>
          </cell>
          <cell r="AD111">
            <v>28.830558731</v>
          </cell>
          <cell r="AE111">
            <v>12.379</v>
          </cell>
          <cell r="AF111">
            <v>9.8419999999999987</v>
          </cell>
          <cell r="AG111">
            <v>-37.869843368000019</v>
          </cell>
          <cell r="AH111">
            <v>-83.971999999999994</v>
          </cell>
          <cell r="AI111">
            <v>1718.6274796940693</v>
          </cell>
          <cell r="AJ111" t="str">
            <v>Validée</v>
          </cell>
          <cell r="AK111">
            <v>109</v>
          </cell>
        </row>
        <row r="112">
          <cell r="A112">
            <v>41333</v>
          </cell>
          <cell r="B112">
            <v>222.42739999999998</v>
          </cell>
          <cell r="C112">
            <v>270.45659999999998</v>
          </cell>
          <cell r="D112">
            <v>43.241999999999997</v>
          </cell>
          <cell r="E112">
            <v>4.7871999999999995</v>
          </cell>
          <cell r="F112">
            <v>809.63101994794818</v>
          </cell>
          <cell r="G112">
            <v>0.575092728</v>
          </cell>
          <cell r="H112">
            <v>725.08392721994824</v>
          </cell>
          <cell r="I112">
            <v>83.971999999999994</v>
          </cell>
          <cell r="J112">
            <v>1032.0584199479481</v>
          </cell>
          <cell r="K112">
            <v>729.83745927413747</v>
          </cell>
          <cell r="L112">
            <v>0</v>
          </cell>
          <cell r="M112">
            <v>729.83745927413747</v>
          </cell>
          <cell r="N112">
            <v>1761.8958792220856</v>
          </cell>
          <cell r="O112">
            <v>748.52620682121096</v>
          </cell>
          <cell r="P112">
            <v>167.45845177899997</v>
          </cell>
          <cell r="Q112">
            <v>581.06775504221093</v>
          </cell>
          <cell r="R112">
            <v>1267.8228689518746</v>
          </cell>
          <cell r="S112">
            <v>-65.541399327999997</v>
          </cell>
          <cell r="T112">
            <v>-61.924399328000007</v>
          </cell>
          <cell r="U112">
            <v>-3.6169999999999902</v>
          </cell>
          <cell r="V112">
            <v>1333.3642682798745</v>
          </cell>
          <cell r="W112">
            <v>4.6126368280000003</v>
          </cell>
          <cell r="X112">
            <v>1328.7516314518746</v>
          </cell>
          <cell r="Y112">
            <v>276.98758596099998</v>
          </cell>
          <cell r="Z112">
            <v>220.99071704099998</v>
          </cell>
          <cell r="AA112">
            <v>0.85771704100000001</v>
          </cell>
          <cell r="AB112">
            <v>220.13299999999998</v>
          </cell>
          <cell r="AC112">
            <v>55.996868920000004</v>
          </cell>
          <cell r="AD112">
            <v>36.00786892</v>
          </cell>
          <cell r="AE112">
            <v>11.042</v>
          </cell>
          <cell r="AF112">
            <v>8.947000000000001</v>
          </cell>
          <cell r="AG112">
            <v>-22.534389410000031</v>
          </cell>
          <cell r="AH112">
            <v>-83.971999999999994</v>
          </cell>
          <cell r="AI112">
            <v>1761.8958792220858</v>
          </cell>
          <cell r="AJ112" t="str">
            <v>Validée</v>
          </cell>
          <cell r="AK112">
            <v>110</v>
          </cell>
        </row>
        <row r="113">
          <cell r="A113">
            <v>41364</v>
          </cell>
          <cell r="B113">
            <v>199.97210000000001</v>
          </cell>
          <cell r="C113">
            <v>249.3485</v>
          </cell>
          <cell r="D113">
            <v>44.767000000000003</v>
          </cell>
          <cell r="E113">
            <v>4.6093999999999999</v>
          </cell>
          <cell r="F113">
            <v>861.63030092065424</v>
          </cell>
          <cell r="G113">
            <v>0.58194410900000004</v>
          </cell>
          <cell r="H113">
            <v>775.95225681165425</v>
          </cell>
          <cell r="I113">
            <v>85.096099999999993</v>
          </cell>
          <cell r="J113">
            <v>1061.6024009206542</v>
          </cell>
          <cell r="K113">
            <v>754.43108915746154</v>
          </cell>
          <cell r="L113">
            <v>0</v>
          </cell>
          <cell r="M113">
            <v>754.43108915746154</v>
          </cell>
          <cell r="N113">
            <v>1816.0334900781158</v>
          </cell>
          <cell r="O113">
            <v>681.75370020865171</v>
          </cell>
          <cell r="P113">
            <v>104.816359234</v>
          </cell>
          <cell r="Q113">
            <v>576.93734097465176</v>
          </cell>
          <cell r="R113">
            <v>1341.2920145444641</v>
          </cell>
          <cell r="S113">
            <v>-5.1560627059999788</v>
          </cell>
          <cell r="T113">
            <v>-18.48406270600001</v>
          </cell>
          <cell r="U113">
            <v>13.328000000000031</v>
          </cell>
          <cell r="V113">
            <v>1346.4480772504642</v>
          </cell>
          <cell r="W113">
            <v>4.6310722559999995</v>
          </cell>
          <cell r="X113">
            <v>1341.8170049944642</v>
          </cell>
          <cell r="Y113">
            <v>281.55588868200005</v>
          </cell>
          <cell r="Z113">
            <v>225.79372729000002</v>
          </cell>
          <cell r="AA113">
            <v>1.2997272900000001</v>
          </cell>
          <cell r="AB113">
            <v>224.49400000000003</v>
          </cell>
          <cell r="AC113">
            <v>55.762161391999996</v>
          </cell>
          <cell r="AD113">
            <v>36.009161391999996</v>
          </cell>
          <cell r="AE113">
            <v>10.78</v>
          </cell>
          <cell r="AF113">
            <v>8.9730000000000008</v>
          </cell>
          <cell r="AG113">
            <v>-74.54366400699999</v>
          </cell>
          <cell r="AH113">
            <v>-85.096099999999993</v>
          </cell>
          <cell r="AI113">
            <v>1816.0334900781156</v>
          </cell>
          <cell r="AJ113" t="str">
            <v>Validée</v>
          </cell>
          <cell r="AK113">
            <v>111</v>
          </cell>
        </row>
        <row r="114">
          <cell r="A114">
            <v>41394</v>
          </cell>
          <cell r="B114">
            <v>189.30510000000001</v>
          </cell>
          <cell r="C114">
            <v>237.3075</v>
          </cell>
          <cell r="D114">
            <v>43.393000000000001</v>
          </cell>
          <cell r="E114">
            <v>4.6093999999999999</v>
          </cell>
          <cell r="F114">
            <v>881.41166471375527</v>
          </cell>
          <cell r="G114">
            <v>0.62092784499999998</v>
          </cell>
          <cell r="H114">
            <v>791.21353686875534</v>
          </cell>
          <cell r="I114">
            <v>89.577200000000005</v>
          </cell>
          <cell r="J114">
            <v>1070.7167647137553</v>
          </cell>
          <cell r="K114">
            <v>761.82064165421832</v>
          </cell>
          <cell r="L114">
            <v>0</v>
          </cell>
          <cell r="M114">
            <v>761.82064165421832</v>
          </cell>
          <cell r="N114">
            <v>1832.5374063679737</v>
          </cell>
          <cell r="O114">
            <v>691.49409124482554</v>
          </cell>
          <cell r="P114">
            <v>144.790983883</v>
          </cell>
          <cell r="Q114">
            <v>546.70310736182546</v>
          </cell>
          <cell r="R114">
            <v>1380.915921667148</v>
          </cell>
          <cell r="S114">
            <v>18.040542466999987</v>
          </cell>
          <cell r="T114">
            <v>-2.2614575330000042</v>
          </cell>
          <cell r="U114">
            <v>20.301999999999992</v>
          </cell>
          <cell r="V114">
            <v>1362.875379200148</v>
          </cell>
          <cell r="W114">
            <v>4.5623080390000004</v>
          </cell>
          <cell r="X114">
            <v>1358.3130711611482</v>
          </cell>
          <cell r="Y114">
            <v>271.63157676900005</v>
          </cell>
          <cell r="Z114">
            <v>209.86183741600001</v>
          </cell>
          <cell r="AA114">
            <v>1.5878374159999999</v>
          </cell>
          <cell r="AB114">
            <v>208.274</v>
          </cell>
          <cell r="AC114">
            <v>61.769739353000006</v>
          </cell>
          <cell r="AD114">
            <v>35.692739353</v>
          </cell>
          <cell r="AE114">
            <v>17.072000000000003</v>
          </cell>
          <cell r="AF114">
            <v>9.0050000000000008</v>
          </cell>
          <cell r="AG114">
            <v>-31.758970225000041</v>
          </cell>
          <cell r="AH114">
            <v>-89.577200000000005</v>
          </cell>
          <cell r="AI114">
            <v>1832.5374063679733</v>
          </cell>
          <cell r="AJ114" t="str">
            <v>Validée</v>
          </cell>
          <cell r="AK114">
            <v>112</v>
          </cell>
        </row>
        <row r="115">
          <cell r="A115">
            <v>41425</v>
          </cell>
          <cell r="B115">
            <v>170.12979999999999</v>
          </cell>
          <cell r="C115">
            <v>223.04259999999999</v>
          </cell>
          <cell r="D115">
            <v>47.713999999999999</v>
          </cell>
          <cell r="E115">
            <v>5.1988000000000003</v>
          </cell>
          <cell r="F115">
            <v>879.60493054742642</v>
          </cell>
          <cell r="G115">
            <v>0.51621217600000002</v>
          </cell>
          <cell r="H115">
            <v>788.29651837142649</v>
          </cell>
          <cell r="I115">
            <v>90.792200000000008</v>
          </cell>
          <cell r="J115">
            <v>1049.7347305474264</v>
          </cell>
          <cell r="K115">
            <v>767.41824124259233</v>
          </cell>
          <cell r="L115">
            <v>0</v>
          </cell>
          <cell r="M115">
            <v>767.41824124259233</v>
          </cell>
          <cell r="N115">
            <v>1817.1529717900187</v>
          </cell>
          <cell r="O115">
            <v>700.86933687177157</v>
          </cell>
          <cell r="P115">
            <v>111.50202650999995</v>
          </cell>
          <cell r="Q115">
            <v>589.36731036177162</v>
          </cell>
          <cell r="R115">
            <v>1340.0480760802473</v>
          </cell>
          <cell r="S115">
            <v>-26.703981065999976</v>
          </cell>
          <cell r="T115">
            <v>-32.876981066000006</v>
          </cell>
          <cell r="U115">
            <v>6.1730000000000302</v>
          </cell>
          <cell r="V115">
            <v>1366.7520571462471</v>
          </cell>
          <cell r="W115">
            <v>4.5046078940000003</v>
          </cell>
          <cell r="X115">
            <v>1362.2474492522472</v>
          </cell>
          <cell r="Y115">
            <v>273.70921583399996</v>
          </cell>
          <cell r="Z115">
            <v>213.44631273899998</v>
          </cell>
          <cell r="AA115">
            <v>1.2433127389999998</v>
          </cell>
          <cell r="AB115">
            <v>212.20299999999997</v>
          </cell>
          <cell r="AC115">
            <v>60.262903094999999</v>
          </cell>
          <cell r="AD115">
            <v>36.231903095</v>
          </cell>
          <cell r="AE115">
            <v>14.991999999999997</v>
          </cell>
          <cell r="AF115">
            <v>9.0389999999999997</v>
          </cell>
          <cell r="AG115">
            <v>-49.944774672000023</v>
          </cell>
          <cell r="AH115">
            <v>-90.792200000000008</v>
          </cell>
          <cell r="AI115">
            <v>1817.1529717900189</v>
          </cell>
          <cell r="AJ115" t="str">
            <v>Validée</v>
          </cell>
          <cell r="AK115">
            <v>113</v>
          </cell>
        </row>
        <row r="116">
          <cell r="A116">
            <v>41455</v>
          </cell>
          <cell r="B116">
            <v>168.79660000000001</v>
          </cell>
          <cell r="C116">
            <v>218.0042</v>
          </cell>
          <cell r="D116">
            <v>44.642000000000003</v>
          </cell>
          <cell r="E116">
            <v>4.5656000000000008</v>
          </cell>
          <cell r="F116">
            <v>883.57761615046911</v>
          </cell>
          <cell r="G116">
            <v>0.51660572900000001</v>
          </cell>
          <cell r="H116">
            <v>792.18241042146906</v>
          </cell>
          <cell r="I116">
            <v>90.878600000000006</v>
          </cell>
          <cell r="J116">
            <v>1052.3742161504692</v>
          </cell>
          <cell r="K116">
            <v>759.82687247641661</v>
          </cell>
          <cell r="L116">
            <v>0</v>
          </cell>
          <cell r="M116">
            <v>759.82687247641661</v>
          </cell>
          <cell r="N116">
            <v>1812.2010886268858</v>
          </cell>
          <cell r="O116">
            <v>686.59669212641325</v>
          </cell>
          <cell r="P116">
            <v>126.32820461199998</v>
          </cell>
          <cell r="Q116">
            <v>560.26848751441332</v>
          </cell>
          <cell r="R116">
            <v>1362.5887665744722</v>
          </cell>
          <cell r="S116">
            <v>-32.832683422000017</v>
          </cell>
          <cell r="T116">
            <v>-28.070683422000013</v>
          </cell>
          <cell r="U116">
            <v>-4.7620000000000005</v>
          </cell>
          <cell r="V116">
            <v>1395.4214499964721</v>
          </cell>
          <cell r="W116">
            <v>4.5566546130000001</v>
          </cell>
          <cell r="X116">
            <v>1390.8647953834723</v>
          </cell>
          <cell r="Y116">
            <v>271.55655397700002</v>
          </cell>
          <cell r="Z116">
            <v>213.582573008</v>
          </cell>
          <cell r="AA116">
            <v>1.5185730080000002</v>
          </cell>
          <cell r="AB116">
            <v>212.06399999999999</v>
          </cell>
          <cell r="AC116">
            <v>57.973980969000003</v>
          </cell>
          <cell r="AD116">
            <v>34.577980969000002</v>
          </cell>
          <cell r="AE116">
            <v>14.961</v>
          </cell>
          <cell r="AF116">
            <v>8.4350000000000005</v>
          </cell>
          <cell r="AG116">
            <v>-34.572183902999981</v>
          </cell>
          <cell r="AH116">
            <v>-90.878600000000006</v>
          </cell>
          <cell r="AI116">
            <v>1812.2010886268856</v>
          </cell>
          <cell r="AJ116" t="str">
            <v>Validée</v>
          </cell>
          <cell r="AK116">
            <v>114</v>
          </cell>
        </row>
        <row r="117">
          <cell r="A117">
            <v>41486</v>
          </cell>
          <cell r="B117">
            <v>185.10430000000002</v>
          </cell>
          <cell r="C117">
            <v>230.91290000000001</v>
          </cell>
          <cell r="D117">
            <v>41.243000000000002</v>
          </cell>
          <cell r="E117">
            <v>4.5656000000000008</v>
          </cell>
          <cell r="F117">
            <v>827.97733553402884</v>
          </cell>
          <cell r="G117">
            <v>0.46068628899999997</v>
          </cell>
          <cell r="H117">
            <v>736.57414924502882</v>
          </cell>
          <cell r="I117">
            <v>90.942499999999995</v>
          </cell>
          <cell r="J117">
            <v>1013.0816355340289</v>
          </cell>
          <cell r="K117">
            <v>793.99261026813633</v>
          </cell>
          <cell r="L117">
            <v>9.2663392499999997</v>
          </cell>
          <cell r="M117">
            <v>784.72627101813634</v>
          </cell>
          <cell r="N117">
            <v>1807.0742458021653</v>
          </cell>
          <cell r="O117">
            <v>687.36350571992512</v>
          </cell>
          <cell r="P117">
            <v>142.13886784399995</v>
          </cell>
          <cell r="Q117">
            <v>545.22463787592505</v>
          </cell>
          <cell r="R117">
            <v>1346.6746771982398</v>
          </cell>
          <cell r="S117">
            <v>-98.083007464000005</v>
          </cell>
          <cell r="T117">
            <v>-92.492007463999997</v>
          </cell>
          <cell r="U117">
            <v>-5.5910000000000082</v>
          </cell>
          <cell r="V117">
            <v>1444.7576846622399</v>
          </cell>
          <cell r="W117">
            <v>4.504902275000001</v>
          </cell>
          <cell r="X117">
            <v>1440.2527823872399</v>
          </cell>
          <cell r="Y117">
            <v>273.310973956</v>
          </cell>
          <cell r="Z117">
            <v>217.16595003199998</v>
          </cell>
          <cell r="AA117">
            <v>1.369950032</v>
          </cell>
          <cell r="AB117">
            <v>215.79599999999999</v>
          </cell>
          <cell r="AC117">
            <v>56.145023924</v>
          </cell>
          <cell r="AD117">
            <v>34.668023923999996</v>
          </cell>
          <cell r="AE117">
            <v>13.017999999999999</v>
          </cell>
          <cell r="AF117">
            <v>8.4589999999999996</v>
          </cell>
          <cell r="AG117">
            <v>-46.347036839999916</v>
          </cell>
          <cell r="AH117">
            <v>-90.942499999999995</v>
          </cell>
          <cell r="AI117">
            <v>1807.0742458021648</v>
          </cell>
          <cell r="AJ117" t="str">
            <v>Validée</v>
          </cell>
          <cell r="AK117">
            <v>115</v>
          </cell>
        </row>
        <row r="118">
          <cell r="A118">
            <v>41517</v>
          </cell>
          <cell r="B118">
            <v>156.89097999999998</v>
          </cell>
          <cell r="C118">
            <v>208.03378000000001</v>
          </cell>
          <cell r="D118">
            <v>46.526000000000003</v>
          </cell>
          <cell r="E118">
            <v>4.6168000000000005</v>
          </cell>
          <cell r="F118">
            <v>824.17044424909614</v>
          </cell>
          <cell r="G118">
            <v>0.44063952099999998</v>
          </cell>
          <cell r="H118">
            <v>730.2187047280961</v>
          </cell>
          <cell r="I118">
            <v>93.511099999999999</v>
          </cell>
          <cell r="J118">
            <v>981.06142424909615</v>
          </cell>
          <cell r="K118">
            <v>810.1125932575876</v>
          </cell>
          <cell r="L118">
            <v>0</v>
          </cell>
          <cell r="M118">
            <v>810.1125932575876</v>
          </cell>
          <cell r="N118">
            <v>1791.1740175066839</v>
          </cell>
          <cell r="O118">
            <v>643.85927455781416</v>
          </cell>
          <cell r="P118">
            <v>127.21226855200001</v>
          </cell>
          <cell r="Q118">
            <v>516.64700600581409</v>
          </cell>
          <cell r="R118">
            <v>1368.8994020478694</v>
          </cell>
          <cell r="S118">
            <v>-62.28700802500002</v>
          </cell>
          <cell r="T118">
            <v>-50.786008024999987</v>
          </cell>
          <cell r="U118">
            <v>-11.501000000000033</v>
          </cell>
          <cell r="V118">
            <v>1431.1864100728694</v>
          </cell>
          <cell r="W118">
            <v>4.5351180929999995</v>
          </cell>
          <cell r="X118">
            <v>1426.6512919798695</v>
          </cell>
          <cell r="Y118">
            <v>268.72941209100003</v>
          </cell>
          <cell r="Z118">
            <v>215.14363616400004</v>
          </cell>
          <cell r="AA118">
            <v>1.5736361640000001</v>
          </cell>
          <cell r="AB118">
            <v>213.57000000000005</v>
          </cell>
          <cell r="AC118">
            <v>53.585775927000007</v>
          </cell>
          <cell r="AD118">
            <v>33.396775927</v>
          </cell>
          <cell r="AE118">
            <v>11.681000000000001</v>
          </cell>
          <cell r="AF118">
            <v>8.5080000000000009</v>
          </cell>
          <cell r="AG118">
            <v>-47.144752992000015</v>
          </cell>
          <cell r="AH118">
            <v>-93.511099999999999</v>
          </cell>
          <cell r="AI118">
            <v>1791.1740175066836</v>
          </cell>
          <cell r="AJ118" t="str">
            <v>Validée</v>
          </cell>
          <cell r="AK118">
            <v>116</v>
          </cell>
        </row>
        <row r="119">
          <cell r="A119">
            <v>41547</v>
          </cell>
          <cell r="B119">
            <v>149.90860000000001</v>
          </cell>
          <cell r="C119">
            <v>195.49889999999999</v>
          </cell>
          <cell r="D119">
            <v>41.067999999999998</v>
          </cell>
          <cell r="E119">
            <v>4.5223000000000004</v>
          </cell>
          <cell r="F119">
            <v>816.464327925097</v>
          </cell>
          <cell r="G119">
            <v>0.46758568300000003</v>
          </cell>
          <cell r="H119">
            <v>722.4856422420969</v>
          </cell>
          <cell r="I119">
            <v>93.511099999999999</v>
          </cell>
          <cell r="J119">
            <v>966.37292792509697</v>
          </cell>
          <cell r="K119">
            <v>808.26906308274181</v>
          </cell>
          <cell r="L119">
            <v>0</v>
          </cell>
          <cell r="M119">
            <v>808.26906308274181</v>
          </cell>
          <cell r="N119">
            <v>1774.6419910078389</v>
          </cell>
          <cell r="O119">
            <v>632.72404798703565</v>
          </cell>
          <cell r="P119">
            <v>132.48248956900005</v>
          </cell>
          <cell r="Q119">
            <v>500.24155841803542</v>
          </cell>
          <cell r="R119">
            <v>1371.6879709718032</v>
          </cell>
          <cell r="S119">
            <v>-76.020713815000022</v>
          </cell>
          <cell r="T119">
            <v>-66.273713815000008</v>
          </cell>
          <cell r="U119">
            <v>-9.7470000000000141</v>
          </cell>
          <cell r="V119">
            <v>1447.7086847868034</v>
          </cell>
          <cell r="W119">
            <v>4.55253788</v>
          </cell>
          <cell r="X119">
            <v>1443.1561469068033</v>
          </cell>
          <cell r="Y119">
            <v>278.52153248799999</v>
          </cell>
          <cell r="Z119">
            <v>221.70373321900001</v>
          </cell>
          <cell r="AA119">
            <v>0.45573321900000002</v>
          </cell>
          <cell r="AB119">
            <v>221.24800000000002</v>
          </cell>
          <cell r="AC119">
            <v>56.817799268999998</v>
          </cell>
          <cell r="AD119">
            <v>32.825799268999994</v>
          </cell>
          <cell r="AE119">
            <v>15.434000000000001</v>
          </cell>
          <cell r="AF119">
            <v>8.5579999999999998</v>
          </cell>
          <cell r="AG119">
            <v>-48.751504536999967</v>
          </cell>
          <cell r="AH119">
            <v>-93.511099999999999</v>
          </cell>
          <cell r="AI119">
            <v>1774.6419910078389</v>
          </cell>
          <cell r="AJ119" t="str">
            <v>Validée</v>
          </cell>
          <cell r="AK119">
            <v>117</v>
          </cell>
        </row>
        <row r="120">
          <cell r="A120">
            <v>41578</v>
          </cell>
          <cell r="B120">
            <v>146.85189999999997</v>
          </cell>
          <cell r="C120">
            <v>193.29419999999999</v>
          </cell>
          <cell r="D120">
            <v>41.92</v>
          </cell>
          <cell r="E120">
            <v>4.5223000000000004</v>
          </cell>
          <cell r="F120">
            <v>837.61264219369673</v>
          </cell>
          <cell r="G120">
            <v>0.50838412300000002</v>
          </cell>
          <cell r="H120">
            <v>744.13595807069669</v>
          </cell>
          <cell r="I120">
            <v>92.968299999999999</v>
          </cell>
          <cell r="J120">
            <v>984.46454219369673</v>
          </cell>
          <cell r="K120">
            <v>813.54838373148414</v>
          </cell>
          <cell r="L120">
            <v>0</v>
          </cell>
          <cell r="M120">
            <v>813.54838373148414</v>
          </cell>
          <cell r="N120">
            <v>1798.0129259251808</v>
          </cell>
          <cell r="O120">
            <v>622.07433312535693</v>
          </cell>
          <cell r="P120">
            <v>104.65737944299997</v>
          </cell>
          <cell r="Q120">
            <v>517.41695368235696</v>
          </cell>
          <cell r="R120">
            <v>1409.5806403838237</v>
          </cell>
          <cell r="S120">
            <v>-75.728416528000025</v>
          </cell>
          <cell r="T120">
            <v>-32.922416528000014</v>
          </cell>
          <cell r="U120">
            <v>-42.806000000000012</v>
          </cell>
          <cell r="V120">
            <v>1485.3090569118237</v>
          </cell>
          <cell r="W120">
            <v>4.4356687919999995</v>
          </cell>
          <cell r="X120">
            <v>1480.8733881198239</v>
          </cell>
          <cell r="Y120">
            <v>284.443181751</v>
          </cell>
          <cell r="Z120">
            <v>229.63735341099999</v>
          </cell>
          <cell r="AA120">
            <v>0.45235341099999998</v>
          </cell>
          <cell r="AB120">
            <v>229.185</v>
          </cell>
          <cell r="AC120">
            <v>54.805828340000005</v>
          </cell>
          <cell r="AD120">
            <v>32.258828340000001</v>
          </cell>
          <cell r="AE120">
            <v>14.898</v>
          </cell>
          <cell r="AF120">
            <v>7.6490000000000009</v>
          </cell>
          <cell r="AG120">
            <v>-50.801134167000058</v>
          </cell>
          <cell r="AH120">
            <v>-92.968299999999999</v>
          </cell>
          <cell r="AI120">
            <v>1798.012925925181</v>
          </cell>
          <cell r="AJ120" t="str">
            <v>Validée</v>
          </cell>
          <cell r="AK120">
            <v>118</v>
          </cell>
        </row>
        <row r="121">
          <cell r="A121">
            <v>41608</v>
          </cell>
          <cell r="B121">
            <v>153.57070000000002</v>
          </cell>
          <cell r="C121">
            <v>200.19220000000001</v>
          </cell>
          <cell r="D121">
            <v>41.948</v>
          </cell>
          <cell r="E121">
            <v>4.6734999999999998</v>
          </cell>
          <cell r="F121">
            <v>908.90695598193099</v>
          </cell>
          <cell r="G121">
            <v>0.446696502</v>
          </cell>
          <cell r="H121">
            <v>815.54145947993095</v>
          </cell>
          <cell r="I121">
            <v>92.918800000000005</v>
          </cell>
          <cell r="J121">
            <v>1062.4776559819311</v>
          </cell>
          <cell r="K121">
            <v>798.17546535127804</v>
          </cell>
          <cell r="L121">
            <v>0</v>
          </cell>
          <cell r="M121">
            <v>798.17546535127804</v>
          </cell>
          <cell r="N121">
            <v>1860.6531213332091</v>
          </cell>
          <cell r="O121">
            <v>609.94560460537525</v>
          </cell>
          <cell r="P121">
            <v>75.973813050999922</v>
          </cell>
          <cell r="Q121">
            <v>533.97179155437539</v>
          </cell>
          <cell r="R121">
            <v>1491.0144759958337</v>
          </cell>
          <cell r="S121">
            <v>-8.6287600370000455</v>
          </cell>
          <cell r="T121">
            <v>16.573239962999981</v>
          </cell>
          <cell r="U121">
            <v>-25.202000000000027</v>
          </cell>
          <cell r="V121">
            <v>1499.6432360328338</v>
          </cell>
          <cell r="W121">
            <v>4.3751027560000004</v>
          </cell>
          <cell r="X121">
            <v>1495.2681332768336</v>
          </cell>
          <cell r="Y121">
            <v>292.29671495500003</v>
          </cell>
          <cell r="Z121">
            <v>233.63801396100004</v>
          </cell>
          <cell r="AA121">
            <v>0.45301396100000002</v>
          </cell>
          <cell r="AB121">
            <v>233.18500000000003</v>
          </cell>
          <cell r="AC121">
            <v>58.658700994</v>
          </cell>
          <cell r="AD121">
            <v>35.722700994</v>
          </cell>
          <cell r="AE121">
            <v>15.282</v>
          </cell>
          <cell r="AF121">
            <v>7.6539999999999999</v>
          </cell>
          <cell r="AG121">
            <v>-51.989755686999963</v>
          </cell>
          <cell r="AH121">
            <v>-92.918800000000005</v>
          </cell>
          <cell r="AI121">
            <v>1860.6531213332091</v>
          </cell>
          <cell r="AJ121" t="str">
            <v>Validée</v>
          </cell>
          <cell r="AK121">
            <v>119</v>
          </cell>
        </row>
        <row r="122">
          <cell r="A122">
            <v>41639</v>
          </cell>
          <cell r="B122">
            <v>204.72139999999999</v>
          </cell>
          <cell r="C122">
            <v>260.96030000000002</v>
          </cell>
          <cell r="D122">
            <v>49.968000000000004</v>
          </cell>
          <cell r="E122">
            <v>6.2708999999999993</v>
          </cell>
          <cell r="F122">
            <v>863.85353574860937</v>
          </cell>
          <cell r="G122">
            <v>0.47072339400000002</v>
          </cell>
          <cell r="H122">
            <v>770.02791235460938</v>
          </cell>
          <cell r="I122">
            <v>93.354900000000015</v>
          </cell>
          <cell r="J122">
            <v>1068.5749357486093</v>
          </cell>
          <cell r="K122">
            <v>809.74230847452623</v>
          </cell>
          <cell r="L122">
            <v>0</v>
          </cell>
          <cell r="M122">
            <v>809.74230847452623</v>
          </cell>
          <cell r="N122">
            <v>1878.3172442231355</v>
          </cell>
          <cell r="O122">
            <v>557.72343838965639</v>
          </cell>
          <cell r="P122">
            <v>39.097458574000029</v>
          </cell>
          <cell r="Q122">
            <v>518.62597981565659</v>
          </cell>
          <cell r="R122">
            <v>1528.0606794394789</v>
          </cell>
          <cell r="S122">
            <v>-34.778596777999994</v>
          </cell>
          <cell r="T122">
            <v>-7.2975967780000008</v>
          </cell>
          <cell r="U122">
            <v>-27.480999999999995</v>
          </cell>
          <cell r="V122">
            <v>1562.839276217479</v>
          </cell>
          <cell r="W122">
            <v>4.2310352040000003</v>
          </cell>
          <cell r="X122">
            <v>1558.6082410134791</v>
          </cell>
          <cell r="Y122">
            <v>283.19945366400003</v>
          </cell>
          <cell r="Z122">
            <v>226.22409848900003</v>
          </cell>
          <cell r="AA122">
            <v>0.82209848900000004</v>
          </cell>
          <cell r="AB122">
            <v>225.40200000000002</v>
          </cell>
          <cell r="AC122">
            <v>56.975355174999997</v>
          </cell>
          <cell r="AD122">
            <v>35.774355174999997</v>
          </cell>
          <cell r="AE122">
            <v>13.512</v>
          </cell>
          <cell r="AF122">
            <v>7.6890000000000001</v>
          </cell>
          <cell r="AG122">
            <v>-75.732580057999996</v>
          </cell>
          <cell r="AH122">
            <v>-93.354900000000015</v>
          </cell>
          <cell r="AI122">
            <v>1878.3172442231355</v>
          </cell>
          <cell r="AJ122" t="str">
            <v>Validée</v>
          </cell>
          <cell r="AK122">
            <v>120</v>
          </cell>
        </row>
        <row r="123">
          <cell r="A123">
            <v>41670</v>
          </cell>
          <cell r="B123">
            <v>175.0898</v>
          </cell>
          <cell r="C123">
            <v>228.62129999999999</v>
          </cell>
          <cell r="D123">
            <v>48.956000000000003</v>
          </cell>
          <cell r="E123">
            <v>4.5754999999999999</v>
          </cell>
          <cell r="F123">
            <v>866.0368615417658</v>
          </cell>
          <cell r="G123">
            <v>0.51317104400000002</v>
          </cell>
          <cell r="H123">
            <v>732.59019049776578</v>
          </cell>
          <cell r="I123">
            <v>132.93350000000001</v>
          </cell>
          <cell r="J123">
            <v>1041.1266615417658</v>
          </cell>
          <cell r="K123">
            <v>824.15557968782537</v>
          </cell>
          <cell r="L123">
            <v>0</v>
          </cell>
          <cell r="M123">
            <v>824.15557968782537</v>
          </cell>
          <cell r="N123">
            <v>1865.2822412295911</v>
          </cell>
          <cell r="O123">
            <v>571.81438653508133</v>
          </cell>
          <cell r="P123">
            <v>53.076532870000051</v>
          </cell>
          <cell r="Q123">
            <v>518.73785366508116</v>
          </cell>
          <cell r="R123">
            <v>1492.0200676545098</v>
          </cell>
          <cell r="S123">
            <v>-91.685997716000031</v>
          </cell>
          <cell r="T123">
            <v>-69.169997716000012</v>
          </cell>
          <cell r="U123">
            <v>-22.51600000000002</v>
          </cell>
          <cell r="V123">
            <v>1583.7060653705098</v>
          </cell>
          <cell r="W123">
            <v>4.1881488500000001</v>
          </cell>
          <cell r="X123">
            <v>1579.51791652051</v>
          </cell>
          <cell r="Y123">
            <v>296.147069907</v>
          </cell>
          <cell r="Z123">
            <v>240.99723726900001</v>
          </cell>
          <cell r="AA123">
            <v>0.65523726900000001</v>
          </cell>
          <cell r="AB123">
            <v>240.34200000000001</v>
          </cell>
          <cell r="AC123">
            <v>55.149832638000007</v>
          </cell>
          <cell r="AD123">
            <v>37.102832638000002</v>
          </cell>
          <cell r="AE123">
            <v>10.317</v>
          </cell>
          <cell r="AF123">
            <v>7.73</v>
          </cell>
          <cell r="AG123">
            <v>-97.594856946999982</v>
          </cell>
          <cell r="AH123">
            <v>-132.93350000000001</v>
          </cell>
          <cell r="AI123">
            <v>1865.2822412295911</v>
          </cell>
          <cell r="AJ123" t="str">
            <v>Validée</v>
          </cell>
          <cell r="AK123">
            <v>121</v>
          </cell>
        </row>
        <row r="124">
          <cell r="A124">
            <v>41698</v>
          </cell>
          <cell r="B124">
            <v>109.1664</v>
          </cell>
          <cell r="C124">
            <v>160.73609999999999</v>
          </cell>
          <cell r="D124">
            <v>47.244</v>
          </cell>
          <cell r="E124">
            <v>4.3256999999999994</v>
          </cell>
          <cell r="F124">
            <v>925.84495738186979</v>
          </cell>
          <cell r="G124">
            <v>0.49618732600000004</v>
          </cell>
          <cell r="H124">
            <v>792.97887005586972</v>
          </cell>
          <cell r="I124">
            <v>132.3699</v>
          </cell>
          <cell r="J124">
            <v>1035.0113573818699</v>
          </cell>
          <cell r="K124">
            <v>828.37247997934696</v>
          </cell>
          <cell r="L124">
            <v>0</v>
          </cell>
          <cell r="M124">
            <v>828.37247997934696</v>
          </cell>
          <cell r="N124">
            <v>1863.3838373612168</v>
          </cell>
          <cell r="O124">
            <v>533.43345293440416</v>
          </cell>
          <cell r="P124">
            <v>-65.462510886000018</v>
          </cell>
          <cell r="Q124">
            <v>598.89596382040418</v>
          </cell>
          <cell r="R124">
            <v>1570.7497202388124</v>
          </cell>
          <cell r="S124">
            <v>-31.054974445000042</v>
          </cell>
          <cell r="T124">
            <v>-9.4959744450000461</v>
          </cell>
          <cell r="U124">
            <v>-21.558999999999997</v>
          </cell>
          <cell r="V124">
            <v>1601.8046946838124</v>
          </cell>
          <cell r="W124">
            <v>4.2013084690000007</v>
          </cell>
          <cell r="X124">
            <v>1597.6033862148124</v>
          </cell>
          <cell r="Y124">
            <v>308.262473849</v>
          </cell>
          <cell r="Z124">
            <v>248.46405839800002</v>
          </cell>
          <cell r="AA124">
            <v>0.65705839799999999</v>
          </cell>
          <cell r="AB124">
            <v>247.80700000000002</v>
          </cell>
          <cell r="AC124">
            <v>59.798415451000004</v>
          </cell>
          <cell r="AD124">
            <v>41.380415451000005</v>
          </cell>
          <cell r="AE124">
            <v>11.585000000000001</v>
          </cell>
          <cell r="AF124">
            <v>6.8330000000000002</v>
          </cell>
          <cell r="AG124">
            <v>-67.463138036999993</v>
          </cell>
          <cell r="AH124">
            <v>-132.3699</v>
          </cell>
          <cell r="AI124">
            <v>1863.3838373612164</v>
          </cell>
          <cell r="AJ124" t="str">
            <v>Validée</v>
          </cell>
          <cell r="AK124">
            <v>122</v>
          </cell>
        </row>
        <row r="125">
          <cell r="A125">
            <v>41729</v>
          </cell>
          <cell r="B125">
            <v>100.07250000000001</v>
          </cell>
          <cell r="C125">
            <v>151.71420000000001</v>
          </cell>
          <cell r="D125">
            <v>46.712000000000003</v>
          </cell>
          <cell r="E125">
            <v>4.9296999999999995</v>
          </cell>
          <cell r="F125">
            <v>954.37695075201793</v>
          </cell>
          <cell r="G125">
            <v>0.62872485099999997</v>
          </cell>
          <cell r="H125">
            <v>819.21212590101788</v>
          </cell>
          <cell r="I125">
            <v>134.5361</v>
          </cell>
          <cell r="J125">
            <v>1054.449450752018</v>
          </cell>
          <cell r="K125">
            <v>854.29795618033336</v>
          </cell>
          <cell r="L125">
            <v>0</v>
          </cell>
          <cell r="M125">
            <v>854.29795618033336</v>
          </cell>
          <cell r="N125">
            <v>1908.7474069323514</v>
          </cell>
          <cell r="O125">
            <v>561.03619605891083</v>
          </cell>
          <cell r="P125">
            <v>-53.058112122000011</v>
          </cell>
          <cell r="Q125">
            <v>614.09430818091084</v>
          </cell>
          <cell r="R125">
            <v>1627.3891505914407</v>
          </cell>
          <cell r="S125">
            <v>-7.2698752129999527</v>
          </cell>
          <cell r="T125">
            <v>-8.7248752129999652</v>
          </cell>
          <cell r="U125">
            <v>1.4550000000000125</v>
          </cell>
          <cell r="V125">
            <v>1634.6590258044407</v>
          </cell>
          <cell r="W125">
            <v>4.264251904</v>
          </cell>
          <cell r="X125">
            <v>1630.3947739004407</v>
          </cell>
          <cell r="Y125">
            <v>309.38788858600003</v>
          </cell>
          <cell r="Z125">
            <v>249.05454150400001</v>
          </cell>
          <cell r="AA125">
            <v>1.1495415039999999</v>
          </cell>
          <cell r="AB125">
            <v>247.905</v>
          </cell>
          <cell r="AC125">
            <v>60.333347081999989</v>
          </cell>
          <cell r="AD125">
            <v>42.593347081999994</v>
          </cell>
          <cell r="AE125">
            <v>10.885999999999999</v>
          </cell>
          <cell r="AF125">
            <v>6.8540000000000001</v>
          </cell>
          <cell r="AG125">
            <v>-29.709948867999941</v>
          </cell>
          <cell r="AH125">
            <v>-134.5361</v>
          </cell>
          <cell r="AI125">
            <v>1908.7474069323514</v>
          </cell>
          <cell r="AJ125" t="str">
            <v>Validée</v>
          </cell>
          <cell r="AK125">
            <v>123</v>
          </cell>
        </row>
        <row r="126">
          <cell r="A126">
            <v>41759</v>
          </cell>
          <cell r="B126">
            <v>77.503199999999993</v>
          </cell>
          <cell r="C126">
            <v>129.63919999999999</v>
          </cell>
          <cell r="D126">
            <v>47.695</v>
          </cell>
          <cell r="E126">
            <v>4.4409999999999998</v>
          </cell>
          <cell r="F126">
            <v>980.61126079287328</v>
          </cell>
          <cell r="G126">
            <v>0.66223397500000003</v>
          </cell>
          <cell r="H126">
            <v>843.39292681787322</v>
          </cell>
          <cell r="I126">
            <v>136.55610000000001</v>
          </cell>
          <cell r="J126">
            <v>1058.1144607928732</v>
          </cell>
          <cell r="K126">
            <v>842.14797801532859</v>
          </cell>
          <cell r="L126">
            <v>0</v>
          </cell>
          <cell r="M126">
            <v>842.14797801532859</v>
          </cell>
          <cell r="N126">
            <v>1900.2624388082018</v>
          </cell>
          <cell r="O126">
            <v>527.47319314479705</v>
          </cell>
          <cell r="P126">
            <v>-119.64169923400001</v>
          </cell>
          <cell r="Q126">
            <v>647.11489237879709</v>
          </cell>
          <cell r="R126">
            <v>1604.9859548214044</v>
          </cell>
          <cell r="S126">
            <v>-42.01075562799997</v>
          </cell>
          <cell r="T126">
            <v>7.5092443720000146</v>
          </cell>
          <cell r="U126">
            <v>-49.519999999999982</v>
          </cell>
          <cell r="V126">
            <v>1646.9967104494044</v>
          </cell>
          <cell r="W126">
            <v>4.2966979950000006</v>
          </cell>
          <cell r="X126">
            <v>1642.7000124544045</v>
          </cell>
          <cell r="Y126">
            <v>293.47325669700001</v>
          </cell>
          <cell r="Z126">
            <v>227.36499837700003</v>
          </cell>
          <cell r="AA126">
            <v>2.0779983770000001</v>
          </cell>
          <cell r="AB126">
            <v>225.28700000000003</v>
          </cell>
          <cell r="AC126">
            <v>66.10825831999999</v>
          </cell>
          <cell r="AD126">
            <v>41.992258319999998</v>
          </cell>
          <cell r="AE126">
            <v>17.224</v>
          </cell>
          <cell r="AF126">
            <v>6.8919999999999995</v>
          </cell>
          <cell r="AG126">
            <v>-61.276547538999949</v>
          </cell>
          <cell r="AH126">
            <v>-136.55610000000001</v>
          </cell>
          <cell r="AI126">
            <v>1900.2624388082011</v>
          </cell>
          <cell r="AJ126" t="str">
            <v>Validée</v>
          </cell>
          <cell r="AK126">
            <v>124</v>
          </cell>
        </row>
        <row r="127">
          <cell r="A127">
            <v>41790</v>
          </cell>
          <cell r="B127">
            <v>116.21119999999999</v>
          </cell>
          <cell r="C127">
            <v>170.1422</v>
          </cell>
          <cell r="D127">
            <v>49.49</v>
          </cell>
          <cell r="E127">
            <v>4.4409999999999998</v>
          </cell>
          <cell r="F127">
            <v>982.30616134197203</v>
          </cell>
          <cell r="G127">
            <v>0.50279250399999997</v>
          </cell>
          <cell r="H127">
            <v>845.19526883797198</v>
          </cell>
          <cell r="I127">
            <v>136.60810000000001</v>
          </cell>
          <cell r="J127">
            <v>1098.517361341972</v>
          </cell>
          <cell r="K127">
            <v>876.62979160324153</v>
          </cell>
          <cell r="L127">
            <v>0</v>
          </cell>
          <cell r="M127">
            <v>876.62979160324153</v>
          </cell>
          <cell r="N127">
            <v>1975.1471529452135</v>
          </cell>
          <cell r="O127">
            <v>511.42044226223175</v>
          </cell>
          <cell r="P127">
            <v>-131.98454816500004</v>
          </cell>
          <cell r="Q127">
            <v>643.40499042723172</v>
          </cell>
          <cell r="R127">
            <v>1686.5254068889815</v>
          </cell>
          <cell r="S127">
            <v>13.900890645999997</v>
          </cell>
          <cell r="T127">
            <v>7.0388906460000014</v>
          </cell>
          <cell r="U127">
            <v>6.8619999999999948</v>
          </cell>
          <cell r="V127">
            <v>1672.6245162429814</v>
          </cell>
          <cell r="W127">
            <v>4.2394462289999995</v>
          </cell>
          <cell r="X127">
            <v>1668.3850700139815</v>
          </cell>
          <cell r="Y127">
            <v>294.60877092299995</v>
          </cell>
          <cell r="Z127">
            <v>230.36733083299998</v>
          </cell>
          <cell r="AA127">
            <v>2.319330833</v>
          </cell>
          <cell r="AB127">
            <v>228.04799999999997</v>
          </cell>
          <cell r="AC127">
            <v>64.241440089999998</v>
          </cell>
          <cell r="AD127">
            <v>40.096440090000002</v>
          </cell>
          <cell r="AE127">
            <v>17.215</v>
          </cell>
          <cell r="AF127">
            <v>6.93</v>
          </cell>
          <cell r="AG127">
            <v>-71.810074716999935</v>
          </cell>
          <cell r="AH127">
            <v>-136.60810000000001</v>
          </cell>
          <cell r="AI127">
            <v>1975.1471529452131</v>
          </cell>
          <cell r="AJ127" t="str">
            <v>Validée</v>
          </cell>
          <cell r="AK127">
            <v>125</v>
          </cell>
        </row>
        <row r="128">
          <cell r="A128">
            <v>41820</v>
          </cell>
          <cell r="B128">
            <v>162.61359999999999</v>
          </cell>
          <cell r="C128">
            <v>207.9676</v>
          </cell>
          <cell r="D128">
            <v>41.365000000000002</v>
          </cell>
          <cell r="E128">
            <v>3.9889999999999999</v>
          </cell>
          <cell r="F128">
            <v>992.93029274808589</v>
          </cell>
          <cell r="G128">
            <v>0.48956427000000002</v>
          </cell>
          <cell r="H128">
            <v>854.54462847808588</v>
          </cell>
          <cell r="I128">
            <v>137.89610000000002</v>
          </cell>
          <cell r="J128">
            <v>1155.5438927480859</v>
          </cell>
          <cell r="K128">
            <v>888.65944913899818</v>
          </cell>
          <cell r="L128">
            <v>0</v>
          </cell>
          <cell r="M128">
            <v>888.65944913899818</v>
          </cell>
          <cell r="N128">
            <v>2044.2033418870842</v>
          </cell>
          <cell r="O128">
            <v>545.29945271062672</v>
          </cell>
          <cell r="P128">
            <v>-42.337501962999966</v>
          </cell>
          <cell r="Q128">
            <v>587.63695467362675</v>
          </cell>
          <cell r="R128">
            <v>1729.9872925934576</v>
          </cell>
          <cell r="S128">
            <v>41.252803796999977</v>
          </cell>
          <cell r="T128">
            <v>40.149803796999997</v>
          </cell>
          <cell r="U128">
            <v>1.1029999999999802</v>
          </cell>
          <cell r="V128">
            <v>1688.7344887964575</v>
          </cell>
          <cell r="W128">
            <v>3.4333658530000002</v>
          </cell>
          <cell r="X128">
            <v>1685.3011229434574</v>
          </cell>
          <cell r="Y128">
            <v>291.01658923799999</v>
          </cell>
          <cell r="Z128">
            <v>232.53355811699998</v>
          </cell>
          <cell r="AA128">
            <v>2.8545581169999998</v>
          </cell>
          <cell r="AB128">
            <v>229.67899999999997</v>
          </cell>
          <cell r="AC128">
            <v>58.48303112100001</v>
          </cell>
          <cell r="AD128">
            <v>36.955031121000005</v>
          </cell>
          <cell r="AE128">
            <v>15.200000000000001</v>
          </cell>
          <cell r="AF128">
            <v>6.3279999999999994</v>
          </cell>
          <cell r="AG128">
            <v>-59.933185821000038</v>
          </cell>
          <cell r="AH128">
            <v>-137.89610000000002</v>
          </cell>
          <cell r="AI128">
            <v>2044.2033418870844</v>
          </cell>
          <cell r="AJ128" t="str">
            <v>Validée</v>
          </cell>
          <cell r="AK128">
            <v>126</v>
          </cell>
        </row>
        <row r="129">
          <cell r="A129">
            <v>41851</v>
          </cell>
          <cell r="B129">
            <v>209.83959999999999</v>
          </cell>
          <cell r="C129">
            <v>262.6318</v>
          </cell>
          <cell r="D129">
            <v>45.31</v>
          </cell>
          <cell r="E129">
            <v>7.4821999999999997</v>
          </cell>
          <cell r="F129">
            <v>943.77731893971736</v>
          </cell>
          <cell r="G129">
            <v>0.50120379500000001</v>
          </cell>
          <cell r="H129">
            <v>803.49511514471726</v>
          </cell>
          <cell r="I129">
            <v>139.78100000000001</v>
          </cell>
          <cell r="J129">
            <v>1153.6169189397174</v>
          </cell>
          <cell r="K129">
            <v>896.24398941649292</v>
          </cell>
          <cell r="L129">
            <v>0</v>
          </cell>
          <cell r="M129">
            <v>896.24398941649292</v>
          </cell>
          <cell r="N129">
            <v>2049.8609083562105</v>
          </cell>
          <cell r="O129">
            <v>563.81944989882891</v>
          </cell>
          <cell r="P129">
            <v>-33.129087671000036</v>
          </cell>
          <cell r="Q129">
            <v>596.948537569829</v>
          </cell>
          <cell r="R129">
            <v>1731.611290504381</v>
          </cell>
          <cell r="S129">
            <v>32.153530543999985</v>
          </cell>
          <cell r="T129">
            <v>6.3615305440000105</v>
          </cell>
          <cell r="U129">
            <v>25.791999999999973</v>
          </cell>
          <cell r="V129">
            <v>1699.4577599603811</v>
          </cell>
          <cell r="W129">
            <v>3.524192969</v>
          </cell>
          <cell r="X129">
            <v>1695.933566991381</v>
          </cell>
          <cell r="Y129">
            <v>294.47252392400003</v>
          </cell>
          <cell r="Z129">
            <v>237.86535304500001</v>
          </cell>
          <cell r="AA129">
            <v>3.0013530450000001</v>
          </cell>
          <cell r="AB129">
            <v>234.864</v>
          </cell>
          <cell r="AC129">
            <v>56.607170879000002</v>
          </cell>
          <cell r="AD129">
            <v>36.788170878999999</v>
          </cell>
          <cell r="AE129">
            <v>13.449000000000002</v>
          </cell>
          <cell r="AF129">
            <v>6.37</v>
          </cell>
          <cell r="AG129">
            <v>-48.902691876999967</v>
          </cell>
          <cell r="AH129">
            <v>-139.78100000000001</v>
          </cell>
          <cell r="AI129">
            <v>2049.8609083562096</v>
          </cell>
          <cell r="AJ129" t="str">
            <v>Validée</v>
          </cell>
          <cell r="AK129">
            <v>127</v>
          </cell>
        </row>
        <row r="130">
          <cell r="A130">
            <v>41882</v>
          </cell>
          <cell r="B130">
            <v>200.22099999999998</v>
          </cell>
          <cell r="C130">
            <v>250.37209999999999</v>
          </cell>
          <cell r="D130">
            <v>45.447000000000003</v>
          </cell>
          <cell r="E130">
            <v>4.7041000000000004</v>
          </cell>
          <cell r="F130">
            <v>920.51031482187591</v>
          </cell>
          <cell r="G130">
            <v>0.48087391699999998</v>
          </cell>
          <cell r="H130">
            <v>779.50434090487579</v>
          </cell>
          <cell r="I130">
            <v>140.52510000000001</v>
          </cell>
          <cell r="J130">
            <v>1120.7313148218759</v>
          </cell>
          <cell r="K130">
            <v>903.66153581661479</v>
          </cell>
          <cell r="L130">
            <v>0</v>
          </cell>
          <cell r="M130">
            <v>903.66153581661479</v>
          </cell>
          <cell r="N130">
            <v>2024.3928506384907</v>
          </cell>
          <cell r="O130">
            <v>529.08914674409345</v>
          </cell>
          <cell r="P130">
            <v>-74.227748129999952</v>
          </cell>
          <cell r="Q130">
            <v>603.31689487409346</v>
          </cell>
          <cell r="R130">
            <v>1732.5822905353971</v>
          </cell>
          <cell r="S130">
            <v>22.954413103000018</v>
          </cell>
          <cell r="T130">
            <v>10.445413103000003</v>
          </cell>
          <cell r="U130">
            <v>12.509000000000015</v>
          </cell>
          <cell r="V130">
            <v>1709.6278774323971</v>
          </cell>
          <cell r="W130">
            <v>3.5128955849999999</v>
          </cell>
          <cell r="X130">
            <v>1706.1149818473971</v>
          </cell>
          <cell r="Y130">
            <v>298.23928866599999</v>
          </cell>
          <cell r="Z130">
            <v>242.966763829</v>
          </cell>
          <cell r="AA130">
            <v>3.3677638290000003</v>
          </cell>
          <cell r="AB130">
            <v>239.59899999999999</v>
          </cell>
          <cell r="AC130">
            <v>55.272524837000013</v>
          </cell>
          <cell r="AD130">
            <v>37.270524837000011</v>
          </cell>
          <cell r="AE130">
            <v>11.605</v>
          </cell>
          <cell r="AF130">
            <v>6.3970000000000002</v>
          </cell>
          <cell r="AG130">
            <v>-60.960702025000018</v>
          </cell>
          <cell r="AH130">
            <v>-140.52510000000001</v>
          </cell>
          <cell r="AI130">
            <v>2024.3928506384905</v>
          </cell>
          <cell r="AJ130" t="str">
            <v>Validée</v>
          </cell>
          <cell r="AK130">
            <v>128</v>
          </cell>
        </row>
        <row r="131">
          <cell r="A131">
            <v>41912</v>
          </cell>
          <cell r="B131">
            <v>215.58470000000003</v>
          </cell>
          <cell r="C131">
            <v>264.16640000000001</v>
          </cell>
          <cell r="D131">
            <v>43.83</v>
          </cell>
          <cell r="E131">
            <v>4.7516999999999996</v>
          </cell>
          <cell r="F131">
            <v>942.69786090148523</v>
          </cell>
          <cell r="G131">
            <v>0.46369438800000001</v>
          </cell>
          <cell r="H131">
            <v>802.00026651348526</v>
          </cell>
          <cell r="I131">
            <v>140.23390000000001</v>
          </cell>
          <cell r="J131">
            <v>1158.2825609014853</v>
          </cell>
          <cell r="K131">
            <v>914.62512869797433</v>
          </cell>
          <cell r="L131">
            <v>0</v>
          </cell>
          <cell r="M131">
            <v>914.62512869797433</v>
          </cell>
          <cell r="N131">
            <v>2072.9076895994594</v>
          </cell>
          <cell r="O131">
            <v>538.0651431058252</v>
          </cell>
          <cell r="P131">
            <v>-71.376932322000016</v>
          </cell>
          <cell r="Q131">
            <v>609.44207542782522</v>
          </cell>
          <cell r="R131">
            <v>1801.2335254756347</v>
          </cell>
          <cell r="S131">
            <v>47.122463886000034</v>
          </cell>
          <cell r="T131">
            <v>20.902463886000007</v>
          </cell>
          <cell r="U131">
            <v>26.220000000000027</v>
          </cell>
          <cell r="V131">
            <v>1754.1110615896346</v>
          </cell>
          <cell r="W131">
            <v>4.0757418059999999</v>
          </cell>
          <cell r="X131">
            <v>1750.0353197836346</v>
          </cell>
          <cell r="Y131">
            <v>310.54352277300001</v>
          </cell>
          <cell r="Z131">
            <v>250.32631351700002</v>
          </cell>
          <cell r="AA131">
            <v>4.1943135169999994</v>
          </cell>
          <cell r="AB131">
            <v>246.13200000000001</v>
          </cell>
          <cell r="AC131">
            <v>60.217209255999997</v>
          </cell>
          <cell r="AD131">
            <v>40.131209255999998</v>
          </cell>
          <cell r="AE131">
            <v>13.655000000000001</v>
          </cell>
          <cell r="AF131">
            <v>6.431</v>
          </cell>
          <cell r="AG131">
            <v>-44.152543790999971</v>
          </cell>
          <cell r="AH131">
            <v>-140.23390000000001</v>
          </cell>
          <cell r="AI131">
            <v>2072.9076895994599</v>
          </cell>
          <cell r="AJ131" t="str">
            <v>Validée</v>
          </cell>
          <cell r="AK131">
            <v>129</v>
          </cell>
        </row>
        <row r="132">
          <cell r="A132">
            <v>41943</v>
          </cell>
          <cell r="B132">
            <v>204.76660000000001</v>
          </cell>
          <cell r="C132">
            <v>250.7158</v>
          </cell>
          <cell r="D132">
            <v>40.124000000000002</v>
          </cell>
          <cell r="E132">
            <v>5.8251999999999997</v>
          </cell>
          <cell r="F132">
            <v>926.65919540705943</v>
          </cell>
          <cell r="G132">
            <v>0.46079905500000001</v>
          </cell>
          <cell r="H132">
            <v>793.25919635205935</v>
          </cell>
          <cell r="I132">
            <v>132.9392</v>
          </cell>
          <cell r="J132">
            <v>1131.4257954070595</v>
          </cell>
          <cell r="K132">
            <v>900.84580379651106</v>
          </cell>
          <cell r="L132">
            <v>0</v>
          </cell>
          <cell r="M132">
            <v>900.84580379651106</v>
          </cell>
          <cell r="N132">
            <v>2032.2715992035705</v>
          </cell>
          <cell r="O132">
            <v>515.50331508215834</v>
          </cell>
          <cell r="P132">
            <v>-81.090704984000013</v>
          </cell>
          <cell r="Q132">
            <v>596.59402006615846</v>
          </cell>
          <cell r="R132">
            <v>1805.6711297764118</v>
          </cell>
          <cell r="S132">
            <v>32.387833703000005</v>
          </cell>
          <cell r="T132">
            <v>5.8858337029999985</v>
          </cell>
          <cell r="U132">
            <v>26.50200000000001</v>
          </cell>
          <cell r="V132">
            <v>1773.2832960734117</v>
          </cell>
          <cell r="W132">
            <v>3.9773159910000002</v>
          </cell>
          <cell r="X132">
            <v>1769.3059800824119</v>
          </cell>
          <cell r="Y132">
            <v>320.84644913800003</v>
          </cell>
          <cell r="Z132">
            <v>258.81179326300003</v>
          </cell>
          <cell r="AA132">
            <v>4.5727932630000003</v>
          </cell>
          <cell r="AB132">
            <v>254.239</v>
          </cell>
          <cell r="AC132">
            <v>62.034655875000013</v>
          </cell>
          <cell r="AD132">
            <v>42.021655875000008</v>
          </cell>
          <cell r="AE132">
            <v>14.545</v>
          </cell>
          <cell r="AF132">
            <v>5.468</v>
          </cell>
          <cell r="AG132">
            <v>-31.94360348299999</v>
          </cell>
          <cell r="AH132">
            <v>-132.9392</v>
          </cell>
          <cell r="AI132">
            <v>2032.2715992035701</v>
          </cell>
          <cell r="AJ132" t="str">
            <v>Validée</v>
          </cell>
          <cell r="AK132">
            <v>130</v>
          </cell>
        </row>
        <row r="133">
          <cell r="A133">
            <v>41973</v>
          </cell>
          <cell r="B133">
            <v>201.75799999999998</v>
          </cell>
          <cell r="C133">
            <v>250.97919999999999</v>
          </cell>
          <cell r="D133">
            <v>43.396000000000001</v>
          </cell>
          <cell r="E133">
            <v>5.8251999999999997</v>
          </cell>
          <cell r="F133">
            <v>932.14242894080576</v>
          </cell>
          <cell r="G133">
            <v>0.456753187</v>
          </cell>
          <cell r="H133">
            <v>799.37567575380581</v>
          </cell>
          <cell r="I133">
            <v>132.31</v>
          </cell>
          <cell r="J133">
            <v>1133.9004289408058</v>
          </cell>
          <cell r="K133">
            <v>923.27389151294005</v>
          </cell>
          <cell r="L133">
            <v>0</v>
          </cell>
          <cell r="M133">
            <v>923.27389151294005</v>
          </cell>
          <cell r="N133">
            <v>2057.1743204537461</v>
          </cell>
          <cell r="O133">
            <v>477.22893248809123</v>
          </cell>
          <cell r="P133">
            <v>-129.94654895000002</v>
          </cell>
          <cell r="Q133">
            <v>607.17548143809108</v>
          </cell>
          <cell r="R133">
            <v>1856.1217973256548</v>
          </cell>
          <cell r="S133">
            <v>73.821816158000019</v>
          </cell>
          <cell r="T133">
            <v>30.876816158000022</v>
          </cell>
          <cell r="U133">
            <v>42.944999999999993</v>
          </cell>
          <cell r="V133">
            <v>1782.2999811676548</v>
          </cell>
          <cell r="W133">
            <v>3.322895339</v>
          </cell>
          <cell r="X133">
            <v>1778.9770858286547</v>
          </cell>
          <cell r="Y133">
            <v>326.997939793</v>
          </cell>
          <cell r="Z133">
            <v>268.06615847900002</v>
          </cell>
          <cell r="AA133">
            <v>5.0231584790000001</v>
          </cell>
          <cell r="AB133">
            <v>263.04300000000001</v>
          </cell>
          <cell r="AC133">
            <v>58.931781314000006</v>
          </cell>
          <cell r="AD133">
            <v>41.510781314000006</v>
          </cell>
          <cell r="AE133">
            <v>14.323999999999998</v>
          </cell>
          <cell r="AF133">
            <v>3.097</v>
          </cell>
          <cell r="AG133">
            <v>-50.82153043299995</v>
          </cell>
          <cell r="AH133">
            <v>-132.31</v>
          </cell>
          <cell r="AI133">
            <v>2057.1743204537461</v>
          </cell>
          <cell r="AJ133" t="str">
            <v>Validée</v>
          </cell>
          <cell r="AK133">
            <v>131</v>
          </cell>
        </row>
        <row r="134">
          <cell r="A134">
            <v>42004</v>
          </cell>
          <cell r="B134">
            <v>227.9272</v>
          </cell>
          <cell r="C134">
            <v>285.19569999999999</v>
          </cell>
          <cell r="D134">
            <v>51.598999999999997</v>
          </cell>
          <cell r="E134">
            <v>5.6695000000000002</v>
          </cell>
          <cell r="F134">
            <v>937.54660017831122</v>
          </cell>
          <cell r="G134">
            <v>0.48905921399999996</v>
          </cell>
          <cell r="H134">
            <v>803.83694096431122</v>
          </cell>
          <cell r="I134">
            <v>133.22060000000002</v>
          </cell>
          <cell r="J134">
            <v>1165.4738001783112</v>
          </cell>
          <cell r="K134">
            <v>919.7915602161504</v>
          </cell>
          <cell r="L134">
            <v>0</v>
          </cell>
          <cell r="M134">
            <v>919.7915602161504</v>
          </cell>
          <cell r="N134">
            <v>2085.2653603944618</v>
          </cell>
          <cell r="O134">
            <v>455.23366628848271</v>
          </cell>
          <cell r="P134">
            <v>-123.11441483199997</v>
          </cell>
          <cell r="Q134">
            <v>578.34808112048268</v>
          </cell>
          <cell r="R134">
            <v>1873.6026176049788</v>
          </cell>
          <cell r="S134">
            <v>44.345263255000049</v>
          </cell>
          <cell r="T134">
            <v>-17.222736744999992</v>
          </cell>
          <cell r="U134">
            <v>61.56800000000004</v>
          </cell>
          <cell r="V134">
            <v>1829.2573543499789</v>
          </cell>
          <cell r="W134">
            <v>3.2179342899999996</v>
          </cell>
          <cell r="X134">
            <v>1826.039420059979</v>
          </cell>
          <cell r="Y134">
            <v>345.16269059400003</v>
          </cell>
          <cell r="Z134">
            <v>279.84375400900001</v>
          </cell>
          <cell r="AA134">
            <v>5.2317540090000003</v>
          </cell>
          <cell r="AB134">
            <v>274.61200000000002</v>
          </cell>
          <cell r="AC134">
            <v>65.318936585000003</v>
          </cell>
          <cell r="AD134">
            <v>45.680936584999998</v>
          </cell>
          <cell r="AE134">
            <v>14.113</v>
          </cell>
          <cell r="AF134">
            <v>5.5250000000000004</v>
          </cell>
          <cell r="AG134">
            <v>-101.59176709500019</v>
          </cell>
          <cell r="AH134">
            <v>-133.22060000000002</v>
          </cell>
          <cell r="AI134">
            <v>2085.2653603944618</v>
          </cell>
          <cell r="AJ134" t="str">
            <v>Validée</v>
          </cell>
          <cell r="AK134">
            <v>132</v>
          </cell>
        </row>
        <row r="135">
          <cell r="A135">
            <v>42035</v>
          </cell>
          <cell r="B135">
            <v>205.40639293800001</v>
          </cell>
          <cell r="C135">
            <v>260.52390000000003</v>
          </cell>
          <cell r="D135">
            <v>49.448</v>
          </cell>
          <cell r="E135">
            <v>5.669507062000001</v>
          </cell>
          <cell r="F135">
            <v>920.48933916876376</v>
          </cell>
          <cell r="G135">
            <v>0.50888911999999997</v>
          </cell>
          <cell r="H135">
            <v>779.05922600776375</v>
          </cell>
          <cell r="I135">
            <v>140.92122404100002</v>
          </cell>
          <cell r="J135">
            <v>1125.8957321067637</v>
          </cell>
          <cell r="K135">
            <v>931.87517945792524</v>
          </cell>
          <cell r="L135">
            <v>0</v>
          </cell>
          <cell r="M135">
            <v>931.87517945792524</v>
          </cell>
          <cell r="N135">
            <v>2057.770911564689</v>
          </cell>
          <cell r="O135">
            <v>423.44495021019839</v>
          </cell>
          <cell r="P135">
            <v>-164.022817514</v>
          </cell>
          <cell r="Q135">
            <v>587.46776772419821</v>
          </cell>
          <cell r="R135">
            <v>1891.7938332254914</v>
          </cell>
          <cell r="S135">
            <v>33.227284192999981</v>
          </cell>
          <cell r="T135">
            <v>-19.06471580700002</v>
          </cell>
          <cell r="U135">
            <v>52.292000000000002</v>
          </cell>
          <cell r="V135">
            <v>1858.5665490324914</v>
          </cell>
          <cell r="W135">
            <v>3.9739112909999998</v>
          </cell>
          <cell r="X135">
            <v>1854.5926377414912</v>
          </cell>
          <cell r="Y135">
            <v>347.01617886600002</v>
          </cell>
          <cell r="Z135">
            <v>276.50356401700003</v>
          </cell>
          <cell r="AA135">
            <v>-1.103435983</v>
          </cell>
          <cell r="AB135">
            <v>277.60700000000003</v>
          </cell>
          <cell r="AC135">
            <v>70.512614849000002</v>
          </cell>
          <cell r="AD135">
            <v>48.472614848999996</v>
          </cell>
          <cell r="AE135">
            <v>16.484000000000002</v>
          </cell>
          <cell r="AF135">
            <v>5.556</v>
          </cell>
          <cell r="AG135">
            <v>-89.548306995000132</v>
          </cell>
          <cell r="AH135">
            <v>-140.92122404100002</v>
          </cell>
          <cell r="AI135">
            <v>2057.7709115646899</v>
          </cell>
          <cell r="AJ135" t="str">
            <v>Validée</v>
          </cell>
          <cell r="AK135">
            <v>133</v>
          </cell>
        </row>
        <row r="136">
          <cell r="A136">
            <v>42063</v>
          </cell>
          <cell r="B136">
            <v>195.245800312</v>
          </cell>
          <cell r="C136">
            <v>247.6953</v>
          </cell>
          <cell r="D136">
            <v>48.15</v>
          </cell>
          <cell r="E136">
            <v>4.299499688</v>
          </cell>
          <cell r="F136">
            <v>995.69748204219354</v>
          </cell>
          <cell r="G136">
            <v>0.49589254500000002</v>
          </cell>
          <cell r="H136">
            <v>850.72574180619358</v>
          </cell>
          <cell r="I136">
            <v>144.47584769100001</v>
          </cell>
          <cell r="J136">
            <v>1190.9432823541936</v>
          </cell>
          <cell r="K136">
            <v>952.62001592614376</v>
          </cell>
          <cell r="L136">
            <v>0</v>
          </cell>
          <cell r="M136">
            <v>952.62001592614376</v>
          </cell>
          <cell r="N136">
            <v>2143.5632982803372</v>
          </cell>
          <cell r="O136">
            <v>424.72837160612607</v>
          </cell>
          <cell r="P136">
            <v>-151.78103219799999</v>
          </cell>
          <cell r="Q136">
            <v>576.50940380412612</v>
          </cell>
          <cell r="R136">
            <v>1978.2799330402113</v>
          </cell>
          <cell r="S136">
            <v>108.093547254</v>
          </cell>
          <cell r="T136">
            <v>45.669547253999994</v>
          </cell>
          <cell r="U136">
            <v>62.424000000000007</v>
          </cell>
          <cell r="V136">
            <v>1870.1863857862113</v>
          </cell>
          <cell r="W136">
            <v>4.0210318580000006</v>
          </cell>
          <cell r="X136">
            <v>1866.1653539282113</v>
          </cell>
          <cell r="Y136">
            <v>356.757619508</v>
          </cell>
          <cell r="Z136">
            <v>286.73850463500003</v>
          </cell>
          <cell r="AA136">
            <v>-0.20049536500000009</v>
          </cell>
          <cell r="AB136">
            <v>286.93900000000002</v>
          </cell>
          <cell r="AC136">
            <v>70.019114872999992</v>
          </cell>
          <cell r="AD136">
            <v>45.030114872999995</v>
          </cell>
          <cell r="AE136">
            <v>20.116</v>
          </cell>
          <cell r="AF136">
            <v>4.8730000000000002</v>
          </cell>
          <cell r="AG136">
            <v>-97.312613142000032</v>
          </cell>
          <cell r="AH136">
            <v>-144.47584769100001</v>
          </cell>
          <cell r="AI136">
            <v>2143.5632982803372</v>
          </cell>
          <cell r="AJ136" t="str">
            <v>Validée</v>
          </cell>
          <cell r="AK136">
            <v>134</v>
          </cell>
        </row>
        <row r="137">
          <cell r="A137">
            <v>42094</v>
          </cell>
          <cell r="B137">
            <v>194.74387264699999</v>
          </cell>
          <cell r="C137">
            <v>250.91569999999999</v>
          </cell>
          <cell r="D137">
            <v>51.069000000000003</v>
          </cell>
          <cell r="E137">
            <v>5.1028273529999995</v>
          </cell>
          <cell r="F137">
            <v>1032.5706149485356</v>
          </cell>
          <cell r="G137">
            <v>0.45487632</v>
          </cell>
          <cell r="H137">
            <v>884.76612971953568</v>
          </cell>
          <cell r="I137">
            <v>147.34960890900001</v>
          </cell>
          <cell r="J137">
            <v>1227.3144875955356</v>
          </cell>
          <cell r="K137">
            <v>972.77785103736403</v>
          </cell>
          <cell r="L137">
            <v>0</v>
          </cell>
          <cell r="M137">
            <v>972.77785103736403</v>
          </cell>
          <cell r="N137">
            <v>2200.0923386328996</v>
          </cell>
          <cell r="O137">
            <v>523.2044059549047</v>
          </cell>
          <cell r="P137">
            <v>-133.64913209300005</v>
          </cell>
          <cell r="Q137">
            <v>656.85353804790475</v>
          </cell>
          <cell r="R137">
            <v>1921.3418151199949</v>
          </cell>
          <cell r="S137">
            <v>41.523615687999957</v>
          </cell>
          <cell r="T137">
            <v>42.665615687999981</v>
          </cell>
          <cell r="U137">
            <v>-1.1420000000000243</v>
          </cell>
          <cell r="V137">
            <v>1879.8181994319948</v>
          </cell>
          <cell r="W137">
            <v>3.950756723</v>
          </cell>
          <cell r="X137">
            <v>1875.867442708995</v>
          </cell>
          <cell r="Y137">
            <v>360.04891642700005</v>
          </cell>
          <cell r="Z137">
            <v>292.60817650700005</v>
          </cell>
          <cell r="AA137">
            <v>2.9891765069999998</v>
          </cell>
          <cell r="AB137">
            <v>289.61900000000003</v>
          </cell>
          <cell r="AC137">
            <v>67.440739919999999</v>
          </cell>
          <cell r="AD137">
            <v>46.004739919999999</v>
          </cell>
          <cell r="AE137">
            <v>16.724</v>
          </cell>
          <cell r="AF137">
            <v>4.7119999999999997</v>
          </cell>
          <cell r="AG137">
            <v>-115.59503398499999</v>
          </cell>
          <cell r="AH137">
            <v>-147.34960890900001</v>
          </cell>
          <cell r="AI137">
            <v>2200.0923386328996</v>
          </cell>
          <cell r="AJ137" t="str">
            <v>Validée</v>
          </cell>
          <cell r="AK137">
            <v>135</v>
          </cell>
        </row>
        <row r="138">
          <cell r="A138">
            <v>42124</v>
          </cell>
          <cell r="B138">
            <v>187.82424123999999</v>
          </cell>
          <cell r="C138">
            <v>241.81729999999999</v>
          </cell>
          <cell r="D138">
            <v>48.634999999999998</v>
          </cell>
          <cell r="E138">
            <v>5.3580587600000005</v>
          </cell>
          <cell r="F138">
            <v>1052.6127145785733</v>
          </cell>
          <cell r="G138">
            <v>0.51212526399999991</v>
          </cell>
          <cell r="H138">
            <v>901.30888460257324</v>
          </cell>
          <cell r="I138">
            <v>150.79170471199998</v>
          </cell>
          <cell r="J138">
            <v>1240.4369558185733</v>
          </cell>
          <cell r="K138">
            <v>976.35260002936252</v>
          </cell>
          <cell r="L138">
            <v>0</v>
          </cell>
          <cell r="M138">
            <v>976.35260002936252</v>
          </cell>
          <cell r="N138">
            <v>2216.7895558479358</v>
          </cell>
          <cell r="O138">
            <v>559.98358548376996</v>
          </cell>
          <cell r="P138">
            <v>-149.31824742700002</v>
          </cell>
          <cell r="Q138">
            <v>709.30183291076992</v>
          </cell>
          <cell r="R138">
            <v>1960.7032537471659</v>
          </cell>
          <cell r="S138">
            <v>37.079322729999994</v>
          </cell>
          <cell r="T138">
            <v>30.36232273000001</v>
          </cell>
          <cell r="U138">
            <v>6.7169999999999845</v>
          </cell>
          <cell r="V138">
            <v>1923.6239310171659</v>
          </cell>
          <cell r="W138">
            <v>3.9662792959999997</v>
          </cell>
          <cell r="X138">
            <v>1919.6576517211661</v>
          </cell>
          <cell r="Y138">
            <v>351.76411762499998</v>
          </cell>
          <cell r="Z138">
            <v>276.69729956699996</v>
          </cell>
          <cell r="AA138">
            <v>3.4802995669999999</v>
          </cell>
          <cell r="AB138">
            <v>273.21699999999998</v>
          </cell>
          <cell r="AC138">
            <v>75.06681805800001</v>
          </cell>
          <cell r="AD138">
            <v>52.579818058000008</v>
          </cell>
          <cell r="AE138">
            <v>17.751999999999999</v>
          </cell>
          <cell r="AF138">
            <v>4.7350000000000003</v>
          </cell>
          <cell r="AG138">
            <v>-47.866834241999982</v>
          </cell>
          <cell r="AH138">
            <v>-150.79170471199998</v>
          </cell>
          <cell r="AI138">
            <v>2216.7895558479363</v>
          </cell>
          <cell r="AJ138" t="str">
            <v>Validée</v>
          </cell>
          <cell r="AK138">
            <v>136</v>
          </cell>
        </row>
        <row r="139">
          <cell r="A139">
            <v>42155</v>
          </cell>
          <cell r="B139">
            <v>166.279354711</v>
          </cell>
          <cell r="C139">
            <v>235.7825</v>
          </cell>
          <cell r="D139">
            <v>56.546999999999997</v>
          </cell>
          <cell r="E139">
            <v>12.956145289</v>
          </cell>
          <cell r="F139">
            <v>1035.4575242636797</v>
          </cell>
          <cell r="G139">
            <v>0.51569876999999997</v>
          </cell>
          <cell r="H139">
            <v>882.60927537367979</v>
          </cell>
          <cell r="I139">
            <v>152.33255012000001</v>
          </cell>
          <cell r="J139">
            <v>1201.7368789746797</v>
          </cell>
          <cell r="K139">
            <v>991.89415070169946</v>
          </cell>
          <cell r="L139">
            <v>10</v>
          </cell>
          <cell r="M139">
            <v>981.89415070169946</v>
          </cell>
          <cell r="N139">
            <v>2193.6310296763791</v>
          </cell>
          <cell r="O139">
            <v>518.8708046412371</v>
          </cell>
          <cell r="P139">
            <v>-150.36835441300008</v>
          </cell>
          <cell r="Q139">
            <v>669.23915905423712</v>
          </cell>
          <cell r="R139">
            <v>1948.097553209142</v>
          </cell>
          <cell r="S139">
            <v>24.91109748200001</v>
          </cell>
          <cell r="T139">
            <v>12.595097482000005</v>
          </cell>
          <cell r="U139">
            <v>12.316000000000003</v>
          </cell>
          <cell r="V139">
            <v>1923.1864557271419</v>
          </cell>
          <cell r="W139">
            <v>3.9851887059999997</v>
          </cell>
          <cell r="X139">
            <v>1919.201267021142</v>
          </cell>
          <cell r="Y139">
            <v>351.90127439499997</v>
          </cell>
          <cell r="Z139">
            <v>277.763701352</v>
          </cell>
          <cell r="AA139">
            <v>4.2647013520000003</v>
          </cell>
          <cell r="AB139">
            <v>273.49900000000002</v>
          </cell>
          <cell r="AC139">
            <v>74.137573043000003</v>
          </cell>
          <cell r="AD139">
            <v>54.747573043000003</v>
          </cell>
          <cell r="AE139">
            <v>14.625</v>
          </cell>
          <cell r="AF139">
            <v>4.7650000000000006</v>
          </cell>
          <cell r="AG139">
            <v>-78.563946220999981</v>
          </cell>
          <cell r="AH139">
            <v>-152.33255012000001</v>
          </cell>
          <cell r="AI139">
            <v>2193.6310296763795</v>
          </cell>
          <cell r="AJ139" t="str">
            <v>Validée</v>
          </cell>
          <cell r="AK139">
            <v>137</v>
          </cell>
        </row>
        <row r="140">
          <cell r="A140">
            <v>42185</v>
          </cell>
          <cell r="B140">
            <v>209.87679320699999</v>
          </cell>
          <cell r="C140">
            <v>266.7901</v>
          </cell>
          <cell r="D140">
            <v>51.591000000000001</v>
          </cell>
          <cell r="E140">
            <v>5.3223067930000001</v>
          </cell>
          <cell r="F140">
            <v>1037.5050825518929</v>
          </cell>
          <cell r="G140">
            <v>0.46757948199999999</v>
          </cell>
          <cell r="H140">
            <v>881.76574291689292</v>
          </cell>
          <cell r="I140">
            <v>155.271760153</v>
          </cell>
          <cell r="J140">
            <v>1247.3818757588929</v>
          </cell>
          <cell r="K140">
            <v>1014.1649874426172</v>
          </cell>
          <cell r="L140">
            <v>0</v>
          </cell>
          <cell r="M140">
            <v>1014.1649874426172</v>
          </cell>
          <cell r="N140">
            <v>2261.54686320151</v>
          </cell>
          <cell r="O140">
            <v>491.08956981790129</v>
          </cell>
          <cell r="P140">
            <v>-81.893259354000008</v>
          </cell>
          <cell r="Q140">
            <v>572.98282917190136</v>
          </cell>
          <cell r="R140">
            <v>1961.0121917116089</v>
          </cell>
          <cell r="S140">
            <v>14.844508336000015</v>
          </cell>
          <cell r="T140">
            <v>9.8215083360000186</v>
          </cell>
          <cell r="U140">
            <v>5.0229999999999961</v>
          </cell>
          <cell r="V140">
            <v>1946.1676833756089</v>
          </cell>
          <cell r="W140">
            <v>4.0307821879999999</v>
          </cell>
          <cell r="X140">
            <v>1942.1369011876088</v>
          </cell>
          <cell r="Y140">
            <v>358.77724268899999</v>
          </cell>
          <cell r="Z140">
            <v>281.928396986</v>
          </cell>
          <cell r="AA140">
            <v>5.2033969860000004</v>
          </cell>
          <cell r="AB140">
            <v>276.72500000000002</v>
          </cell>
          <cell r="AC140">
            <v>76.848845702999995</v>
          </cell>
          <cell r="AD140">
            <v>55.139845702999999</v>
          </cell>
          <cell r="AE140">
            <v>16.914999999999999</v>
          </cell>
          <cell r="AF140">
            <v>4.7940000000000005</v>
          </cell>
          <cell r="AG140">
            <v>-168.22234436100001</v>
          </cell>
          <cell r="AH140">
            <v>-155.271760153</v>
          </cell>
          <cell r="AI140">
            <v>2261.5468632015104</v>
          </cell>
          <cell r="AJ140" t="str">
            <v>Validée</v>
          </cell>
          <cell r="AK140">
            <v>138</v>
          </cell>
        </row>
        <row r="141">
          <cell r="A141">
            <v>42216</v>
          </cell>
          <cell r="B141">
            <v>192.815853731</v>
          </cell>
          <cell r="C141">
            <v>249.6816</v>
          </cell>
          <cell r="D141">
            <v>51.485999999999997</v>
          </cell>
          <cell r="E141">
            <v>5.379746269</v>
          </cell>
          <cell r="F141">
            <v>1023.9189295793482</v>
          </cell>
          <cell r="G141">
            <v>0.68510815799999991</v>
          </cell>
          <cell r="H141">
            <v>866.07474146034815</v>
          </cell>
          <cell r="I141">
            <v>157.159079961</v>
          </cell>
          <cell r="J141">
            <v>1216.7347833103481</v>
          </cell>
          <cell r="K141">
            <v>1014.6544942112531</v>
          </cell>
          <cell r="L141">
            <v>0</v>
          </cell>
          <cell r="M141">
            <v>1014.6544942112531</v>
          </cell>
          <cell r="N141">
            <v>2231.3892775216013</v>
          </cell>
          <cell r="O141">
            <v>631.20751971665322</v>
          </cell>
          <cell r="P141">
            <v>-72.882122391999985</v>
          </cell>
          <cell r="Q141">
            <v>704.08964210865315</v>
          </cell>
          <cell r="R141">
            <v>1871.2250169589483</v>
          </cell>
          <cell r="S141">
            <v>-25.522233197000013</v>
          </cell>
          <cell r="T141">
            <v>-49.420233197000037</v>
          </cell>
          <cell r="U141">
            <v>23.898000000000025</v>
          </cell>
          <cell r="V141">
            <v>1896.7472501559484</v>
          </cell>
          <cell r="W141">
            <v>4.0636565930000002</v>
          </cell>
          <cell r="X141">
            <v>1892.6835935629483</v>
          </cell>
          <cell r="Y141">
            <v>370.47243284799998</v>
          </cell>
          <cell r="Z141">
            <v>290.65191670799999</v>
          </cell>
          <cell r="AA141">
            <v>5.5669167079999999</v>
          </cell>
          <cell r="AB141">
            <v>285.08499999999998</v>
          </cell>
          <cell r="AC141">
            <v>79.820516139999995</v>
          </cell>
          <cell r="AD141">
            <v>53.280516140000003</v>
          </cell>
          <cell r="AE141">
            <v>21.72</v>
          </cell>
          <cell r="AF141">
            <v>4.82</v>
          </cell>
          <cell r="AG141">
            <v>-99.429173693999985</v>
          </cell>
          <cell r="AH141">
            <v>-157.159079961</v>
          </cell>
          <cell r="AI141">
            <v>2231.3892775216013</v>
          </cell>
          <cell r="AJ141" t="str">
            <v>Validée</v>
          </cell>
          <cell r="AK141">
            <v>139</v>
          </cell>
        </row>
        <row r="142">
          <cell r="A142">
            <v>42247</v>
          </cell>
          <cell r="B142">
            <v>244.01347176499996</v>
          </cell>
          <cell r="C142">
            <v>296.33819999999997</v>
          </cell>
          <cell r="D142">
            <v>46.911000000000001</v>
          </cell>
          <cell r="E142">
            <v>5.4137282350000007</v>
          </cell>
          <cell r="F142">
            <v>1022.2509990481686</v>
          </cell>
          <cell r="G142">
            <v>0.55373175599999991</v>
          </cell>
          <cell r="H142">
            <v>863.30881728016857</v>
          </cell>
          <cell r="I142">
            <v>158.38845001199999</v>
          </cell>
          <cell r="J142">
            <v>1266.2644708131686</v>
          </cell>
          <cell r="K142">
            <v>1025.6047678138648</v>
          </cell>
          <cell r="L142">
            <v>0</v>
          </cell>
          <cell r="M142">
            <v>1025.6047678138648</v>
          </cell>
          <cell r="N142">
            <v>2291.8692386270332</v>
          </cell>
          <cell r="O142">
            <v>717.80777560819092</v>
          </cell>
          <cell r="P142">
            <v>17.600834398000075</v>
          </cell>
          <cell r="Q142">
            <v>700.20694121019073</v>
          </cell>
          <cell r="R142">
            <v>1827.8371080618426</v>
          </cell>
          <cell r="S142">
            <v>-75.43855176400001</v>
          </cell>
          <cell r="T142">
            <v>-97.57155176400002</v>
          </cell>
          <cell r="U142">
            <v>22.13300000000001</v>
          </cell>
          <cell r="V142">
            <v>1903.2756598258427</v>
          </cell>
          <cell r="W142">
            <v>4.0890159419999996</v>
          </cell>
          <cell r="X142">
            <v>1899.1866438838426</v>
          </cell>
          <cell r="Y142">
            <v>372.28836756499993</v>
          </cell>
          <cell r="Z142">
            <v>298.41052182299995</v>
          </cell>
          <cell r="AA142">
            <v>6.3135218230000003</v>
          </cell>
          <cell r="AB142">
            <v>292.09699999999998</v>
          </cell>
          <cell r="AC142">
            <v>73.877845742000005</v>
          </cell>
          <cell r="AD142">
            <v>50.593845742000006</v>
          </cell>
          <cell r="AE142">
            <v>18.437000000000001</v>
          </cell>
          <cell r="AF142">
            <v>4.8469999999999995</v>
          </cell>
          <cell r="AG142">
            <v>-118.51272252199996</v>
          </cell>
          <cell r="AH142">
            <v>-158.38845001199999</v>
          </cell>
          <cell r="AI142">
            <v>2291.8692386270336</v>
          </cell>
          <cell r="AJ142" t="str">
            <v>Validée</v>
          </cell>
          <cell r="AK142">
            <v>140</v>
          </cell>
        </row>
        <row r="143">
          <cell r="A143">
            <v>42277</v>
          </cell>
          <cell r="B143">
            <v>251.59141227000001</v>
          </cell>
          <cell r="C143">
            <v>309.73590000000002</v>
          </cell>
          <cell r="D143">
            <v>54.073999999999998</v>
          </cell>
          <cell r="E143">
            <v>4.07048773</v>
          </cell>
          <cell r="F143">
            <v>1033.4687187186692</v>
          </cell>
          <cell r="G143">
            <v>0.63726771399999993</v>
          </cell>
          <cell r="H143">
            <v>875.20752999566912</v>
          </cell>
          <cell r="I143">
            <v>157.62392100900001</v>
          </cell>
          <cell r="J143">
            <v>1285.0601309886692</v>
          </cell>
          <cell r="K143">
            <v>1029.8828701366033</v>
          </cell>
          <cell r="L143">
            <v>0.26609407699999998</v>
          </cell>
          <cell r="M143">
            <v>1029.6167760596034</v>
          </cell>
          <cell r="N143">
            <v>2314.9430011252725</v>
          </cell>
          <cell r="O143">
            <v>650.98189194319286</v>
          </cell>
          <cell r="P143">
            <v>2.259052975999964</v>
          </cell>
          <cell r="Q143">
            <v>648.72283896719296</v>
          </cell>
          <cell r="R143">
            <v>1870.5762354640799</v>
          </cell>
          <cell r="S143">
            <v>-33.00151539899997</v>
          </cell>
          <cell r="T143">
            <v>-58.853515399000003</v>
          </cell>
          <cell r="U143">
            <v>25.852000000000032</v>
          </cell>
          <cell r="V143">
            <v>1903.5777508630799</v>
          </cell>
          <cell r="W143">
            <v>4.1242837749999994</v>
          </cell>
          <cell r="X143">
            <v>1899.4534670880798</v>
          </cell>
          <cell r="Y143">
            <v>379.979883282</v>
          </cell>
          <cell r="Z143">
            <v>305.17511001000003</v>
          </cell>
          <cell r="AA143">
            <v>7.2511100099999997</v>
          </cell>
          <cell r="AB143">
            <v>297.92400000000004</v>
          </cell>
          <cell r="AC143">
            <v>74.804773271999991</v>
          </cell>
          <cell r="AD143">
            <v>51.120773272000001</v>
          </cell>
          <cell r="AE143">
            <v>18.791999999999998</v>
          </cell>
          <cell r="AF143">
            <v>4.8920000000000003</v>
          </cell>
          <cell r="AG143">
            <v>-173.36475700000003</v>
          </cell>
          <cell r="AH143">
            <v>-157.62392100900001</v>
          </cell>
          <cell r="AI143">
            <v>2314.9430011252725</v>
          </cell>
          <cell r="AJ143" t="str">
            <v>Validée</v>
          </cell>
          <cell r="AK143">
            <v>141</v>
          </cell>
        </row>
        <row r="144">
          <cell r="A144">
            <v>42308</v>
          </cell>
          <cell r="B144">
            <v>259.67840008299999</v>
          </cell>
          <cell r="C144">
            <v>314.80430000000001</v>
          </cell>
          <cell r="D144">
            <v>50.024000000000001</v>
          </cell>
          <cell r="E144">
            <v>5.1018999170000008</v>
          </cell>
          <cell r="F144">
            <v>1009.4448474496562</v>
          </cell>
          <cell r="G144">
            <v>0.545178194</v>
          </cell>
          <cell r="H144">
            <v>851.24423316865625</v>
          </cell>
          <cell r="I144">
            <v>157.65543608699997</v>
          </cell>
          <cell r="J144">
            <v>1269.1232475326563</v>
          </cell>
          <cell r="K144">
            <v>1039.2615880155538</v>
          </cell>
          <cell r="L144">
            <v>0.26609407699999998</v>
          </cell>
          <cell r="M144">
            <v>1038.9954939385539</v>
          </cell>
          <cell r="N144">
            <v>2308.38483554821</v>
          </cell>
          <cell r="O144">
            <v>653.57875080728468</v>
          </cell>
          <cell r="P144">
            <v>-78.582743023000035</v>
          </cell>
          <cell r="Q144">
            <v>732.16149383028471</v>
          </cell>
          <cell r="R144">
            <v>1922.4636985979259</v>
          </cell>
          <cell r="S144">
            <v>-37.399164086999917</v>
          </cell>
          <cell r="T144">
            <v>-75.221164086999977</v>
          </cell>
          <cell r="U144">
            <v>37.82200000000006</v>
          </cell>
          <cell r="V144">
            <v>1959.8628626849259</v>
          </cell>
          <cell r="W144">
            <v>4.2326294080000002</v>
          </cell>
          <cell r="X144">
            <v>1955.6302332769258</v>
          </cell>
          <cell r="Y144">
            <v>380.66671841000004</v>
          </cell>
          <cell r="Z144">
            <v>309.52764928000005</v>
          </cell>
          <cell r="AA144">
            <v>7.4956492800000003</v>
          </cell>
          <cell r="AB144">
            <v>302.03200000000004</v>
          </cell>
          <cell r="AC144">
            <v>71.139069129999996</v>
          </cell>
          <cell r="AD144">
            <v>47.034069129999999</v>
          </cell>
          <cell r="AE144">
            <v>20.116</v>
          </cell>
          <cell r="AF144">
            <v>3.9889999999999999</v>
          </cell>
          <cell r="AG144">
            <v>-113.00910455299999</v>
          </cell>
          <cell r="AH144">
            <v>-157.65543608699997</v>
          </cell>
          <cell r="AI144">
            <v>2308.38483554821</v>
          </cell>
          <cell r="AJ144" t="str">
            <v>Validée</v>
          </cell>
          <cell r="AK144">
            <v>142</v>
          </cell>
        </row>
        <row r="145">
          <cell r="A145">
            <v>42338</v>
          </cell>
          <cell r="B145">
            <v>274.466075961</v>
          </cell>
          <cell r="C145">
            <v>328.71289999999999</v>
          </cell>
          <cell r="D145">
            <v>49.598999999999997</v>
          </cell>
          <cell r="E145">
            <v>4.6478240389999987</v>
          </cell>
          <cell r="F145">
            <v>1031.7848807208377</v>
          </cell>
          <cell r="G145">
            <v>0.48346727099999998</v>
          </cell>
          <cell r="H145">
            <v>874.94363620883769</v>
          </cell>
          <cell r="I145">
            <v>156.35777724100001</v>
          </cell>
          <cell r="J145">
            <v>1306.2509566818376</v>
          </cell>
          <cell r="K145">
            <v>1049.9256220438187</v>
          </cell>
          <cell r="L145">
            <v>0.26609407699999998</v>
          </cell>
          <cell r="M145">
            <v>1049.6595279668188</v>
          </cell>
          <cell r="N145">
            <v>2356.1765787256563</v>
          </cell>
          <cell r="O145">
            <v>673.07108670302932</v>
          </cell>
          <cell r="P145">
            <v>-103.30285127500008</v>
          </cell>
          <cell r="Q145">
            <v>776.37393797802952</v>
          </cell>
          <cell r="R145">
            <v>1982.2230068366266</v>
          </cell>
          <cell r="S145">
            <v>14.048835156000024</v>
          </cell>
          <cell r="T145">
            <v>-16.005164844000006</v>
          </cell>
          <cell r="U145">
            <v>30.05400000000003</v>
          </cell>
          <cell r="V145">
            <v>1968.1741716806266</v>
          </cell>
          <cell r="W145">
            <v>4.1599454829999996</v>
          </cell>
          <cell r="X145">
            <v>1964.0142261976266</v>
          </cell>
          <cell r="Y145">
            <v>398.04716454400062</v>
          </cell>
          <cell r="Z145">
            <v>316.94518107500062</v>
          </cell>
          <cell r="AA145">
            <v>8.2791810750000003</v>
          </cell>
          <cell r="AB145">
            <v>308.66600000000062</v>
          </cell>
          <cell r="AC145">
            <v>81.101983469000018</v>
          </cell>
          <cell r="AD145">
            <v>61.215983469000008</v>
          </cell>
          <cell r="AE145">
            <v>15.909000000000001</v>
          </cell>
          <cell r="AF145">
            <v>3.9770000000000003</v>
          </cell>
          <cell r="AG145">
            <v>-98.929649730000051</v>
          </cell>
          <cell r="AH145">
            <v>-156.35777724100001</v>
          </cell>
          <cell r="AI145">
            <v>2356.1765787256554</v>
          </cell>
          <cell r="AJ145" t="str">
            <v>Validée</v>
          </cell>
          <cell r="AK145">
            <v>143</v>
          </cell>
        </row>
        <row r="146">
          <cell r="A146">
            <v>42369</v>
          </cell>
          <cell r="B146">
            <v>299.16585148599995</v>
          </cell>
          <cell r="C146">
            <v>366.91550191099998</v>
          </cell>
          <cell r="D146">
            <v>61.564999999999998</v>
          </cell>
          <cell r="E146">
            <v>6.184650425000001</v>
          </cell>
          <cell r="F146">
            <v>1130.6913948919098</v>
          </cell>
          <cell r="G146">
            <v>0.5645789200000001</v>
          </cell>
          <cell r="H146">
            <v>968.7470627599098</v>
          </cell>
          <cell r="I146">
            <v>161.379753212</v>
          </cell>
          <cell r="J146">
            <v>1429.8572463779096</v>
          </cell>
          <cell r="K146">
            <v>1060.2708073716069</v>
          </cell>
          <cell r="L146">
            <v>0.26609407699999998</v>
          </cell>
          <cell r="M146">
            <v>1060.004713294607</v>
          </cell>
          <cell r="N146">
            <v>2490.1280537495168</v>
          </cell>
          <cell r="O146">
            <v>737.75407879126396</v>
          </cell>
          <cell r="P146">
            <v>-136.05306034600005</v>
          </cell>
          <cell r="Q146">
            <v>873.8071391372639</v>
          </cell>
          <cell r="R146">
            <v>2036.1243578712526</v>
          </cell>
          <cell r="S146">
            <v>17.871258429999983</v>
          </cell>
          <cell r="T146">
            <v>-14.083741570000001</v>
          </cell>
          <cell r="U146">
            <v>31.954999999999984</v>
          </cell>
          <cell r="V146">
            <v>2018.2530994412527</v>
          </cell>
          <cell r="W146">
            <v>3.5684625240000001</v>
          </cell>
          <cell r="X146">
            <v>2014.6846369172526</v>
          </cell>
          <cell r="Y146">
            <v>394.72472733499995</v>
          </cell>
          <cell r="Z146">
            <v>313.20177773399996</v>
          </cell>
          <cell r="AA146">
            <v>8.7337777340000002</v>
          </cell>
          <cell r="AB146">
            <v>304.46799999999996</v>
          </cell>
          <cell r="AC146">
            <v>81.522949600999979</v>
          </cell>
          <cell r="AD146">
            <v>62.203949600999991</v>
          </cell>
          <cell r="AE146">
            <v>15.237</v>
          </cell>
          <cell r="AF146">
            <v>4.0819999999999999</v>
          </cell>
          <cell r="AG146">
            <v>-110.97434442200013</v>
          </cell>
          <cell r="AH146">
            <v>-161.379753212</v>
          </cell>
          <cell r="AI146">
            <v>2490.1280537495172</v>
          </cell>
          <cell r="AJ146" t="str">
            <v>Validée</v>
          </cell>
          <cell r="AK146">
            <v>144</v>
          </cell>
        </row>
        <row r="147">
          <cell r="A147">
            <v>42400</v>
          </cell>
          <cell r="B147">
            <v>299.43943783999998</v>
          </cell>
          <cell r="C147">
            <v>359.45164979999998</v>
          </cell>
          <cell r="D147">
            <v>53.843000000000004</v>
          </cell>
          <cell r="E147">
            <v>6.1692119599999993</v>
          </cell>
          <cell r="F147">
            <v>1109.3215624789652</v>
          </cell>
          <cell r="G147">
            <v>0.52286980400000005</v>
          </cell>
          <cell r="H147">
            <v>944.44615988796522</v>
          </cell>
          <cell r="I147">
            <v>164.352532787</v>
          </cell>
          <cell r="J147">
            <v>1408.7610003189652</v>
          </cell>
          <cell r="K147">
            <v>1073.1712069976254</v>
          </cell>
          <cell r="L147">
            <v>0.26609407699999998</v>
          </cell>
          <cell r="M147">
            <v>1072.9051129206255</v>
          </cell>
          <cell r="N147">
            <v>2481.9322073165904</v>
          </cell>
          <cell r="O147">
            <v>745.90025919406082</v>
          </cell>
          <cell r="P147">
            <v>-137.64523415500003</v>
          </cell>
          <cell r="Q147">
            <v>883.54549334906085</v>
          </cell>
          <cell r="R147">
            <v>1973.3343446695294</v>
          </cell>
          <cell r="S147">
            <v>-18.720559709999989</v>
          </cell>
          <cell r="T147">
            <v>-57.412559709999996</v>
          </cell>
          <cell r="U147">
            <v>38.692000000000007</v>
          </cell>
          <cell r="V147">
            <v>1992.0549043795295</v>
          </cell>
          <cell r="W147">
            <v>3.5791249199999999</v>
          </cell>
          <cell r="X147">
            <v>1988.4757794595296</v>
          </cell>
          <cell r="Y147">
            <v>377.78092597699998</v>
          </cell>
          <cell r="Z147">
            <v>304.21623145699999</v>
          </cell>
          <cell r="AA147">
            <v>1.2322314569999999</v>
          </cell>
          <cell r="AB147">
            <v>302.98399999999998</v>
          </cell>
          <cell r="AC147">
            <v>73.564694520000003</v>
          </cell>
          <cell r="AD147">
            <v>56.665694520000002</v>
          </cell>
          <cell r="AE147">
            <v>12.891999999999999</v>
          </cell>
          <cell r="AF147">
            <v>4.0069999999999997</v>
          </cell>
          <cell r="AG147">
            <v>-140.47852942999987</v>
          </cell>
          <cell r="AH147">
            <v>-164.352532787</v>
          </cell>
          <cell r="AI147">
            <v>2481.9322073165899</v>
          </cell>
          <cell r="AJ147" t="str">
            <v>Validée</v>
          </cell>
          <cell r="AK147">
            <v>145</v>
          </cell>
        </row>
        <row r="148">
          <cell r="A148">
            <v>42429</v>
          </cell>
          <cell r="B148">
            <v>309.14316342400002</v>
          </cell>
          <cell r="C148">
            <v>367.51304109199998</v>
          </cell>
          <cell r="D148">
            <v>51.429000000000002</v>
          </cell>
          <cell r="E148">
            <v>6.9408776679999988</v>
          </cell>
          <cell r="F148">
            <v>1124.5049835972397</v>
          </cell>
          <cell r="G148">
            <v>1.0612946089999999</v>
          </cell>
          <cell r="H148">
            <v>957.36371206523972</v>
          </cell>
          <cell r="I148">
            <v>166.07997692299998</v>
          </cell>
          <cell r="J148">
            <v>1433.6481470212398</v>
          </cell>
          <cell r="K148">
            <v>1088.1184500065954</v>
          </cell>
          <cell r="L148">
            <v>0.26609407699999998</v>
          </cell>
          <cell r="M148">
            <v>1087.8523559295954</v>
          </cell>
          <cell r="N148">
            <v>2521.7665970278349</v>
          </cell>
          <cell r="O148">
            <v>742.83065835082766</v>
          </cell>
          <cell r="P148">
            <v>-148.94028216000015</v>
          </cell>
          <cell r="Q148">
            <v>891.7709405108277</v>
          </cell>
          <cell r="R148">
            <v>2052.2027244430074</v>
          </cell>
          <cell r="S148">
            <v>34.539178912000025</v>
          </cell>
          <cell r="T148">
            <v>-12.002821088000005</v>
          </cell>
          <cell r="U148">
            <v>46.54200000000003</v>
          </cell>
          <cell r="V148">
            <v>2017.6635455310075</v>
          </cell>
          <cell r="W148">
            <v>4.2774180470000003</v>
          </cell>
          <cell r="X148">
            <v>2013.3861274840074</v>
          </cell>
          <cell r="Y148">
            <v>381.45406901299998</v>
          </cell>
          <cell r="Z148">
            <v>309.25522874199999</v>
          </cell>
          <cell r="AA148">
            <v>1.9832287419999999</v>
          </cell>
          <cell r="AB148">
            <v>307.27199999999999</v>
          </cell>
          <cell r="AC148">
            <v>72.198840270999995</v>
          </cell>
          <cell r="AD148">
            <v>53.995840270999999</v>
          </cell>
          <cell r="AE148">
            <v>15.017000000000001</v>
          </cell>
          <cell r="AF148">
            <v>3.1859999999999999</v>
          </cell>
          <cell r="AG148">
            <v>-108.18728324699993</v>
          </cell>
          <cell r="AH148">
            <v>-166.07997692299998</v>
          </cell>
          <cell r="AI148">
            <v>2521.7665970278349</v>
          </cell>
          <cell r="AJ148" t="str">
            <v>Validée</v>
          </cell>
          <cell r="AK148">
            <v>146</v>
          </cell>
        </row>
        <row r="149">
          <cell r="A149">
            <v>42460</v>
          </cell>
          <cell r="B149">
            <v>323.85781388900006</v>
          </cell>
          <cell r="C149">
            <v>388.101821911</v>
          </cell>
          <cell r="D149">
            <v>60.179000000000002</v>
          </cell>
          <cell r="E149">
            <v>4.0650080219999998</v>
          </cell>
          <cell r="F149">
            <v>1176.251222170431</v>
          </cell>
          <cell r="G149">
            <v>0.31157468999999999</v>
          </cell>
          <cell r="H149">
            <v>1007.6974373394308</v>
          </cell>
          <cell r="I149">
            <v>168.24221014099999</v>
          </cell>
          <cell r="J149">
            <v>1500.109036059431</v>
          </cell>
          <cell r="K149">
            <v>1105.7701335845816</v>
          </cell>
          <cell r="L149">
            <v>0.26609407699999998</v>
          </cell>
          <cell r="M149">
            <v>1105.5040395075816</v>
          </cell>
          <cell r="N149">
            <v>2605.8791696440126</v>
          </cell>
          <cell r="O149">
            <v>823.58451706976825</v>
          </cell>
          <cell r="P149">
            <v>-135.50939624600016</v>
          </cell>
          <cell r="Q149">
            <v>959.09391331576853</v>
          </cell>
          <cell r="R149">
            <v>2033.6743651472434</v>
          </cell>
          <cell r="S149">
            <v>35.218995739999997</v>
          </cell>
          <cell r="T149">
            <v>-22.365004260000006</v>
          </cell>
          <cell r="U149">
            <v>57.584000000000003</v>
          </cell>
          <cell r="V149">
            <v>1998.4553694072433</v>
          </cell>
          <cell r="W149">
            <v>3.543805876</v>
          </cell>
          <cell r="X149">
            <v>1994.9115635312435</v>
          </cell>
          <cell r="Y149">
            <v>379.99496468500001</v>
          </cell>
          <cell r="Z149">
            <v>303.923309206</v>
          </cell>
          <cell r="AA149">
            <v>4.2393092059999997</v>
          </cell>
          <cell r="AB149">
            <v>299.68400000000003</v>
          </cell>
          <cell r="AC149">
            <v>76.071655479</v>
          </cell>
          <cell r="AD149">
            <v>57.699655479</v>
          </cell>
          <cell r="AE149">
            <v>15.167</v>
          </cell>
          <cell r="AF149">
            <v>3.2050000000000001</v>
          </cell>
          <cell r="AG149">
            <v>-128.61525211199998</v>
          </cell>
          <cell r="AH149">
            <v>-168.24221014099999</v>
          </cell>
          <cell r="AI149">
            <v>2605.8791696440117</v>
          </cell>
          <cell r="AJ149" t="str">
            <v>Validée</v>
          </cell>
          <cell r="AK149">
            <v>147</v>
          </cell>
        </row>
        <row r="150">
          <cell r="A150">
            <v>42490</v>
          </cell>
          <cell r="B150">
            <v>327.12748847099994</v>
          </cell>
          <cell r="C150">
            <v>388.68953743899999</v>
          </cell>
          <cell r="D150">
            <v>55.84</v>
          </cell>
          <cell r="E150">
            <v>5.7220489680000002</v>
          </cell>
          <cell r="F150">
            <v>1158.8469545568437</v>
          </cell>
          <cell r="G150">
            <v>0.47603532500000001</v>
          </cell>
          <cell r="H150">
            <v>988.22132658884379</v>
          </cell>
          <cell r="I150">
            <v>170.14959264300001</v>
          </cell>
          <cell r="J150">
            <v>1485.9744430278436</v>
          </cell>
          <cell r="K150">
            <v>1115.0504539801188</v>
          </cell>
          <cell r="L150">
            <v>0.26609407699999998</v>
          </cell>
          <cell r="M150">
            <v>1114.7843599031189</v>
          </cell>
          <cell r="N150">
            <v>2601.0248970079624</v>
          </cell>
          <cell r="O150">
            <v>834.20862182667997</v>
          </cell>
          <cell r="P150">
            <v>-134.30882126899996</v>
          </cell>
          <cell r="Q150">
            <v>968.51744309567982</v>
          </cell>
          <cell r="R150">
            <v>2027.7556193092828</v>
          </cell>
          <cell r="S150">
            <v>20.424483127999959</v>
          </cell>
          <cell r="T150">
            <v>-15.274516871999996</v>
          </cell>
          <cell r="U150">
            <v>35.698999999999955</v>
          </cell>
          <cell r="V150">
            <v>2007.3311361812828</v>
          </cell>
          <cell r="W150">
            <v>4.2108927850000004</v>
          </cell>
          <cell r="X150">
            <v>2003.1202433962826</v>
          </cell>
          <cell r="Y150">
            <v>372.48328018800004</v>
          </cell>
          <cell r="Z150">
            <v>292.21309178400003</v>
          </cell>
          <cell r="AA150">
            <v>5.4350917839999999</v>
          </cell>
          <cell r="AB150">
            <v>286.77800000000002</v>
          </cell>
          <cell r="AC150">
            <v>80.270188403999995</v>
          </cell>
          <cell r="AD150">
            <v>59.497188403999999</v>
          </cell>
          <cell r="AE150">
            <v>17.549999999999997</v>
          </cell>
          <cell r="AF150">
            <v>3.2229999999999999</v>
          </cell>
          <cell r="AG150">
            <v>-111.54393606000001</v>
          </cell>
          <cell r="AH150">
            <v>-170.14959264300001</v>
          </cell>
          <cell r="AI150">
            <v>2601.0248970079624</v>
          </cell>
          <cell r="AJ150" t="str">
            <v>Validée</v>
          </cell>
          <cell r="AK150">
            <v>148</v>
          </cell>
        </row>
        <row r="151">
          <cell r="A151">
            <v>42521</v>
          </cell>
          <cell r="B151">
            <v>299.98442998599995</v>
          </cell>
          <cell r="C151">
            <v>363.06281886699998</v>
          </cell>
          <cell r="D151">
            <v>57.856999999999999</v>
          </cell>
          <cell r="E151">
            <v>5.2213888810000002</v>
          </cell>
          <cell r="F151">
            <v>1201.9842386406804</v>
          </cell>
          <cell r="G151">
            <v>0.36761502400000001</v>
          </cell>
          <cell r="H151">
            <v>1031.2301617456803</v>
          </cell>
          <cell r="I151">
            <v>170.38646187099999</v>
          </cell>
          <cell r="J151">
            <v>1501.9686686266803</v>
          </cell>
          <cell r="K151">
            <v>1146.7702750346609</v>
          </cell>
          <cell r="L151">
            <v>0.26609407699999998</v>
          </cell>
          <cell r="M151">
            <v>1146.504180957661</v>
          </cell>
          <cell r="N151">
            <v>2648.7389436613412</v>
          </cell>
          <cell r="O151">
            <v>782.95230764098551</v>
          </cell>
          <cell r="P151">
            <v>-130.01416139899993</v>
          </cell>
          <cell r="Q151">
            <v>912.96646903998544</v>
          </cell>
          <cell r="R151">
            <v>2132.4578953333557</v>
          </cell>
          <cell r="S151">
            <v>21.966848249999991</v>
          </cell>
          <cell r="T151">
            <v>-41.349151749999983</v>
          </cell>
          <cell r="U151">
            <v>63.315999999999974</v>
          </cell>
          <cell r="V151">
            <v>2110.4910470833556</v>
          </cell>
          <cell r="W151">
            <v>4.1841734199999996</v>
          </cell>
          <cell r="X151">
            <v>2106.3068736633559</v>
          </cell>
          <cell r="Y151">
            <v>387.76748473100002</v>
          </cell>
          <cell r="Z151">
            <v>306.16397770200001</v>
          </cell>
          <cell r="AA151">
            <v>7.0919777020000003</v>
          </cell>
          <cell r="AB151">
            <v>299.072</v>
          </cell>
          <cell r="AC151">
            <v>81.603507028999999</v>
          </cell>
          <cell r="AD151">
            <v>61.144507029000003</v>
          </cell>
          <cell r="AE151">
            <v>17.218999999999998</v>
          </cell>
          <cell r="AF151">
            <v>3.24</v>
          </cell>
          <cell r="AG151">
            <v>-121.09622541799997</v>
          </cell>
          <cell r="AH151">
            <v>-170.38646187099999</v>
          </cell>
          <cell r="AI151">
            <v>2648.7389436613412</v>
          </cell>
          <cell r="AJ151" t="str">
            <v>Validée</v>
          </cell>
          <cell r="AK151">
            <v>149</v>
          </cell>
        </row>
        <row r="152">
          <cell r="A152">
            <v>42551</v>
          </cell>
          <cell r="B152">
            <v>304.71336664399996</v>
          </cell>
          <cell r="C152">
            <v>363.06281886699998</v>
          </cell>
          <cell r="D152">
            <v>53.134</v>
          </cell>
          <cell r="E152">
            <v>5.2154522230000007</v>
          </cell>
          <cell r="F152">
            <v>1165.2206898897855</v>
          </cell>
          <cell r="G152">
            <v>0.288446588</v>
          </cell>
          <cell r="H152">
            <v>993.62203762378545</v>
          </cell>
          <cell r="I152">
            <v>171.31020567799999</v>
          </cell>
          <cell r="J152">
            <v>1469.9340565337855</v>
          </cell>
          <cell r="K152">
            <v>1138.9443694321119</v>
          </cell>
          <cell r="L152">
            <v>0.26609407699999998</v>
          </cell>
          <cell r="M152">
            <v>1138.678275355112</v>
          </cell>
          <cell r="N152">
            <v>2608.8784259658973</v>
          </cell>
          <cell r="O152">
            <v>830.54150418713607</v>
          </cell>
          <cell r="P152">
            <v>-108.78433889700011</v>
          </cell>
          <cell r="Q152">
            <v>939.3258430841363</v>
          </cell>
          <cell r="R152">
            <v>2079.0300702707614</v>
          </cell>
          <cell r="S152">
            <v>-3.4380817659999536</v>
          </cell>
          <cell r="T152">
            <v>-63.27108176599998</v>
          </cell>
          <cell r="U152">
            <v>59.833000000000027</v>
          </cell>
          <cell r="V152">
            <v>2082.4681520367612</v>
          </cell>
          <cell r="W152">
            <v>4.2576821420000002</v>
          </cell>
          <cell r="X152">
            <v>2078.2104698947614</v>
          </cell>
          <cell r="Y152">
            <v>394.607343077</v>
          </cell>
          <cell r="Z152">
            <v>309.58656740499998</v>
          </cell>
          <cell r="AA152">
            <v>8.5795674049999988</v>
          </cell>
          <cell r="AB152">
            <v>301.00700000000001</v>
          </cell>
          <cell r="AC152">
            <v>85.020775671999999</v>
          </cell>
          <cell r="AD152">
            <v>60.750775671999996</v>
          </cell>
          <cell r="AE152">
            <v>21.01</v>
          </cell>
          <cell r="AF152">
            <v>3.26</v>
          </cell>
          <cell r="AG152">
            <v>-93.91419458499999</v>
          </cell>
          <cell r="AH152">
            <v>-171.31020567799999</v>
          </cell>
          <cell r="AI152">
            <v>2608.8784259658973</v>
          </cell>
          <cell r="AJ152" t="str">
            <v>Validée</v>
          </cell>
          <cell r="AK152">
            <v>150</v>
          </cell>
        </row>
        <row r="153">
          <cell r="A153">
            <v>42582</v>
          </cell>
          <cell r="B153">
            <v>261.43370783899996</v>
          </cell>
          <cell r="C153">
            <v>323.21530115399997</v>
          </cell>
          <cell r="D153">
            <v>55.591000000000001</v>
          </cell>
          <cell r="E153">
            <v>6.1905933150000001</v>
          </cell>
          <cell r="F153">
            <v>1146.9550321194217</v>
          </cell>
          <cell r="G153">
            <v>0.39210922999999998</v>
          </cell>
          <cell r="H153">
            <v>974.47526757642186</v>
          </cell>
          <cell r="I153">
            <v>172.087655313</v>
          </cell>
          <cell r="J153">
            <v>1408.3887399584216</v>
          </cell>
          <cell r="K153">
            <v>1140.541669076953</v>
          </cell>
          <cell r="L153">
            <v>0.26609407699999998</v>
          </cell>
          <cell r="M153">
            <v>1140.2755749999531</v>
          </cell>
          <cell r="N153">
            <v>2548.9304090353744</v>
          </cell>
          <cell r="O153">
            <v>804.29016402838852</v>
          </cell>
          <cell r="P153">
            <v>-166.30242031799992</v>
          </cell>
          <cell r="Q153">
            <v>970.59258434638855</v>
          </cell>
          <cell r="R153">
            <v>2005.7084037399859</v>
          </cell>
          <cell r="S153">
            <v>-43.826710791000039</v>
          </cell>
          <cell r="T153">
            <v>-80.382710791000022</v>
          </cell>
          <cell r="U153">
            <v>36.555999999999983</v>
          </cell>
          <cell r="V153">
            <v>2049.535114530986</v>
          </cell>
          <cell r="W153">
            <v>4.2508563009999998</v>
          </cell>
          <cell r="X153">
            <v>2045.2842582299861</v>
          </cell>
          <cell r="Y153">
            <v>400.416610983</v>
          </cell>
          <cell r="Z153">
            <v>317.26751151399998</v>
          </cell>
          <cell r="AA153">
            <v>9.8845115139999997</v>
          </cell>
          <cell r="AB153">
            <v>307.38299999999998</v>
          </cell>
          <cell r="AC153">
            <v>83.149099469000006</v>
          </cell>
          <cell r="AD153">
            <v>61.210099468999999</v>
          </cell>
          <cell r="AE153">
            <v>18.661999999999999</v>
          </cell>
          <cell r="AF153">
            <v>3.2770000000000001</v>
          </cell>
          <cell r="AG153">
            <v>-139.34845224999995</v>
          </cell>
          <cell r="AH153">
            <v>-172.087655313</v>
          </cell>
          <cell r="AI153">
            <v>2548.9304090353744</v>
          </cell>
          <cell r="AJ153" t="str">
            <v>Validée</v>
          </cell>
          <cell r="AK153">
            <v>151</v>
          </cell>
        </row>
        <row r="154">
          <cell r="A154">
            <v>42613</v>
          </cell>
          <cell r="B154">
            <v>250.49132426</v>
          </cell>
          <cell r="C154">
            <v>307.380620196</v>
          </cell>
          <cell r="D154">
            <v>52.375</v>
          </cell>
          <cell r="E154">
            <v>4.5142959360000008</v>
          </cell>
          <cell r="F154">
            <v>1154.7162513168496</v>
          </cell>
          <cell r="G154">
            <v>0.34025705300000003</v>
          </cell>
          <cell r="H154">
            <v>981.25601468184959</v>
          </cell>
          <cell r="I154">
            <v>173.11997958200001</v>
          </cell>
          <cell r="J154">
            <v>1405.2075755768496</v>
          </cell>
          <cell r="K154">
            <v>1141.6961319873744</v>
          </cell>
          <cell r="L154">
            <v>0.26609407699999998</v>
          </cell>
          <cell r="M154">
            <v>1141.4300379103745</v>
          </cell>
          <cell r="N154">
            <v>2546.9037075642241</v>
          </cell>
          <cell r="O154">
            <v>859.69587498756277</v>
          </cell>
          <cell r="P154">
            <v>-137.12748439000006</v>
          </cell>
          <cell r="Q154">
            <v>996.82335937756284</v>
          </cell>
          <cell r="R154">
            <v>1991.4642811936615</v>
          </cell>
          <cell r="S154">
            <v>-39.413518226000036</v>
          </cell>
          <cell r="T154">
            <v>-97.909518226000017</v>
          </cell>
          <cell r="U154">
            <v>58.495999999999981</v>
          </cell>
          <cell r="V154">
            <v>2030.8777994196614</v>
          </cell>
          <cell r="W154">
            <v>4.2921062050000005</v>
          </cell>
          <cell r="X154">
            <v>2026.5856932146614</v>
          </cell>
          <cell r="Y154">
            <v>404.61039947299997</v>
          </cell>
          <cell r="Z154">
            <v>322.21313347299997</v>
          </cell>
          <cell r="AA154">
            <v>11.624133473000001</v>
          </cell>
          <cell r="AB154">
            <v>310.58899999999994</v>
          </cell>
          <cell r="AC154">
            <v>82.397265999999988</v>
          </cell>
          <cell r="AD154">
            <v>58.462266</v>
          </cell>
          <cell r="AE154">
            <v>20.640999999999998</v>
          </cell>
          <cell r="AF154">
            <v>3.294</v>
          </cell>
          <cell r="AG154">
            <v>-100.35395085600004</v>
          </cell>
          <cell r="AH154">
            <v>-173.11997958200001</v>
          </cell>
          <cell r="AI154">
            <v>2546.9037075642241</v>
          </cell>
          <cell r="AJ154" t="str">
            <v>Validée</v>
          </cell>
          <cell r="AK154">
            <v>152</v>
          </cell>
        </row>
        <row r="155">
          <cell r="A155">
            <v>42643</v>
          </cell>
          <cell r="B155">
            <v>252.16774623000001</v>
          </cell>
          <cell r="C155">
            <v>307.35772046900001</v>
          </cell>
          <cell r="D155">
            <v>50.927999999999997</v>
          </cell>
          <cell r="E155">
            <v>4.2619742389999997</v>
          </cell>
          <cell r="F155">
            <v>1183.3942332799463</v>
          </cell>
          <cell r="G155">
            <v>0.37074391000000001</v>
          </cell>
          <cell r="H155">
            <v>1011.2225902959464</v>
          </cell>
          <cell r="I155">
            <v>171.800899074</v>
          </cell>
          <cell r="J155">
            <v>1435.5619795099462</v>
          </cell>
          <cell r="K155">
            <v>1148.2170314737946</v>
          </cell>
          <cell r="L155">
            <v>0.26609407699999998</v>
          </cell>
          <cell r="M155">
            <v>1147.9509373967946</v>
          </cell>
          <cell r="N155">
            <v>2583.7790109837406</v>
          </cell>
          <cell r="O155">
            <v>925.42490973062309</v>
          </cell>
          <cell r="P155">
            <v>-133.28973059099997</v>
          </cell>
          <cell r="Q155">
            <v>1058.7146403216232</v>
          </cell>
          <cell r="R155">
            <v>1999.0192095841178</v>
          </cell>
          <cell r="S155">
            <v>-12.477470770000068</v>
          </cell>
          <cell r="T155">
            <v>-85.72947077000002</v>
          </cell>
          <cell r="U155">
            <v>73.251999999999953</v>
          </cell>
          <cell r="V155">
            <v>2011.4966803541179</v>
          </cell>
          <cell r="W155">
            <v>4.3587929829999998</v>
          </cell>
          <cell r="X155">
            <v>2007.1378873711176</v>
          </cell>
          <cell r="Y155">
            <v>420.71912774500004</v>
          </cell>
          <cell r="Z155">
            <v>329.68891515500002</v>
          </cell>
          <cell r="AA155">
            <v>13.058915154999999</v>
          </cell>
          <cell r="AB155">
            <v>316.63</v>
          </cell>
          <cell r="AC155">
            <v>91.030212589999991</v>
          </cell>
          <cell r="AD155">
            <v>60.322212589999992</v>
          </cell>
          <cell r="AE155">
            <v>27.397000000000002</v>
          </cell>
          <cell r="AF155">
            <v>3.3109999999999999</v>
          </cell>
          <cell r="AG155">
            <v>-80.05401941400001</v>
          </cell>
          <cell r="AH155">
            <v>-171.800899074</v>
          </cell>
          <cell r="AI155">
            <v>2583.7790109837406</v>
          </cell>
          <cell r="AJ155" t="str">
            <v>Validée</v>
          </cell>
          <cell r="AK155">
            <v>153</v>
          </cell>
        </row>
        <row r="156">
          <cell r="A156">
            <v>42674</v>
          </cell>
          <cell r="B156">
            <v>240.524909374</v>
          </cell>
          <cell r="C156">
            <v>292.97586025800001</v>
          </cell>
          <cell r="D156">
            <v>47.343000000000004</v>
          </cell>
          <cell r="E156">
            <v>5.1079508840000001</v>
          </cell>
          <cell r="F156">
            <v>1159.6450793501385</v>
          </cell>
          <cell r="G156">
            <v>0.39385831700000001</v>
          </cell>
          <cell r="H156">
            <v>986.20972913413868</v>
          </cell>
          <cell r="I156">
            <v>173.04149189899999</v>
          </cell>
          <cell r="J156">
            <v>1400.1699887241384</v>
          </cell>
          <cell r="K156">
            <v>1150.579634529282</v>
          </cell>
          <cell r="L156">
            <v>0.26609407699999998</v>
          </cell>
          <cell r="M156">
            <v>1150.313540452282</v>
          </cell>
          <cell r="N156">
            <v>2550.7496232534204</v>
          </cell>
          <cell r="O156">
            <v>871.40471790801803</v>
          </cell>
          <cell r="P156">
            <v>-190.99111126699995</v>
          </cell>
          <cell r="Q156">
            <v>1062.395829175018</v>
          </cell>
          <cell r="R156">
            <v>1993.0468990064028</v>
          </cell>
          <cell r="S156">
            <v>-41.308974867000003</v>
          </cell>
          <cell r="T156">
            <v>-111.14697486700003</v>
          </cell>
          <cell r="U156">
            <v>69.838000000000022</v>
          </cell>
          <cell r="V156">
            <v>2034.3558738734027</v>
          </cell>
          <cell r="W156">
            <v>4.3574334620000004</v>
          </cell>
          <cell r="X156">
            <v>2029.9984404114027</v>
          </cell>
          <cell r="Y156">
            <v>419.81314606699993</v>
          </cell>
          <cell r="Z156">
            <v>335.68540623199993</v>
          </cell>
          <cell r="AA156">
            <v>13.940406232000001</v>
          </cell>
          <cell r="AB156">
            <v>321.74499999999995</v>
          </cell>
          <cell r="AC156">
            <v>84.127739835000014</v>
          </cell>
          <cell r="AD156">
            <v>59.240739834999999</v>
          </cell>
          <cell r="AE156">
            <v>22.46</v>
          </cell>
          <cell r="AF156">
            <v>2.427</v>
          </cell>
          <cell r="AG156">
            <v>-106.1111524060001</v>
          </cell>
          <cell r="AH156">
            <v>-173.04149189899999</v>
          </cell>
          <cell r="AI156">
            <v>2550.7496232534209</v>
          </cell>
          <cell r="AJ156" t="str">
            <v>Validée</v>
          </cell>
          <cell r="AK156">
            <v>154</v>
          </cell>
        </row>
        <row r="157">
          <cell r="A157">
            <v>42704</v>
          </cell>
          <cell r="B157">
            <v>254.60619780100006</v>
          </cell>
          <cell r="C157">
            <v>313.05689694300003</v>
          </cell>
          <cell r="D157">
            <v>48.625999999999998</v>
          </cell>
          <cell r="E157">
            <v>9.8246991420000001</v>
          </cell>
          <cell r="F157">
            <v>1262.6154661894789</v>
          </cell>
          <cell r="G157">
            <v>0.37074871599999998</v>
          </cell>
          <cell r="H157">
            <v>1088.9706669274788</v>
          </cell>
          <cell r="I157">
            <v>173.27405054600001</v>
          </cell>
          <cell r="J157">
            <v>1517.2216639904789</v>
          </cell>
          <cell r="K157">
            <v>1158.5339735264117</v>
          </cell>
          <cell r="L157">
            <v>0.26609407699999998</v>
          </cell>
          <cell r="M157">
            <v>1158.2678794494118</v>
          </cell>
          <cell r="N157">
            <v>2675.7556375168906</v>
          </cell>
          <cell r="O157">
            <v>925.70521319569298</v>
          </cell>
          <cell r="P157">
            <v>-226.39131581699996</v>
          </cell>
          <cell r="Q157">
            <v>1152.0965290126926</v>
          </cell>
          <cell r="R157">
            <v>2069.8125741751983</v>
          </cell>
          <cell r="S157">
            <v>12.529201395000015</v>
          </cell>
          <cell r="T157">
            <v>-48.779798605000011</v>
          </cell>
          <cell r="U157">
            <v>61.309000000000026</v>
          </cell>
          <cell r="V157">
            <v>2057.2833727801981</v>
          </cell>
          <cell r="W157">
            <v>4.3403554159999995</v>
          </cell>
          <cell r="X157">
            <v>2052.9430173641981</v>
          </cell>
          <cell r="Y157">
            <v>433.09189092600002</v>
          </cell>
          <cell r="Z157">
            <v>346.41945906700005</v>
          </cell>
          <cell r="AA157">
            <v>16.474459067000002</v>
          </cell>
          <cell r="AB157">
            <v>329.94500000000005</v>
          </cell>
          <cell r="AC157">
            <v>86.672431859</v>
          </cell>
          <cell r="AD157">
            <v>60.836431859000001</v>
          </cell>
          <cell r="AE157">
            <v>23.391999999999999</v>
          </cell>
          <cell r="AF157">
            <v>2.444</v>
          </cell>
          <cell r="AG157">
            <v>-113.32974107199999</v>
          </cell>
          <cell r="AH157">
            <v>-173.27405054600001</v>
          </cell>
          <cell r="AI157">
            <v>2675.7556375168915</v>
          </cell>
          <cell r="AJ157" t="str">
            <v>Validée</v>
          </cell>
          <cell r="AK157">
            <v>155</v>
          </cell>
        </row>
        <row r="158">
          <cell r="A158">
            <v>42735</v>
          </cell>
          <cell r="B158">
            <v>280.60299587099996</v>
          </cell>
          <cell r="C158">
            <v>351.19464741199999</v>
          </cell>
          <cell r="D158">
            <v>62.607999999999997</v>
          </cell>
          <cell r="E158">
            <v>7.9836515410000004</v>
          </cell>
          <cell r="F158">
            <v>1333.2101895123162</v>
          </cell>
          <cell r="G158">
            <v>0.55865610099999996</v>
          </cell>
          <cell r="H158">
            <v>1153.7245386403163</v>
          </cell>
          <cell r="I158">
            <v>178.92699477100001</v>
          </cell>
          <cell r="J158">
            <v>1613.8131853833161</v>
          </cell>
          <cell r="K158">
            <v>1166.8155620798632</v>
          </cell>
          <cell r="L158">
            <v>0.32656776799999998</v>
          </cell>
          <cell r="M158">
            <v>1166.4889943118633</v>
          </cell>
          <cell r="N158">
            <v>2780.628747463179</v>
          </cell>
          <cell r="O158">
            <v>1052.7629037723555</v>
          </cell>
          <cell r="P158">
            <v>-136.60231978799993</v>
          </cell>
          <cell r="Q158">
            <v>1189.3652235603556</v>
          </cell>
          <cell r="R158">
            <v>2055.8370954678235</v>
          </cell>
          <cell r="S158">
            <v>-88.478374844000058</v>
          </cell>
          <cell r="T158">
            <v>-149.77337484400002</v>
          </cell>
          <cell r="U158">
            <v>61.294999999999959</v>
          </cell>
          <cell r="V158">
            <v>2144.3154703118234</v>
          </cell>
          <cell r="W158">
            <v>4.2281609199999997</v>
          </cell>
          <cell r="X158">
            <v>2140.0873093918235</v>
          </cell>
          <cell r="Y158">
            <v>487.006033011</v>
          </cell>
          <cell r="Z158">
            <v>396.49178617799998</v>
          </cell>
          <cell r="AA158">
            <v>17.945786177999999</v>
          </cell>
          <cell r="AB158">
            <v>378.54599999999999</v>
          </cell>
          <cell r="AC158">
            <v>90.514246833000001</v>
          </cell>
          <cell r="AD158">
            <v>61.376246833000003</v>
          </cell>
          <cell r="AE158">
            <v>26.687999999999999</v>
          </cell>
          <cell r="AF158">
            <v>2.4500000000000002</v>
          </cell>
          <cell r="AG158">
            <v>-159.03478123400004</v>
          </cell>
          <cell r="AH158">
            <v>-178.92699477100001</v>
          </cell>
          <cell r="AI158">
            <v>2780.628747463179</v>
          </cell>
          <cell r="AJ158" t="str">
            <v>Validée</v>
          </cell>
          <cell r="AK158">
            <v>156</v>
          </cell>
        </row>
        <row r="159">
          <cell r="A159">
            <v>42766</v>
          </cell>
          <cell r="B159">
            <v>267.82942532800001</v>
          </cell>
          <cell r="C159">
            <v>332.94435714100001</v>
          </cell>
          <cell r="D159">
            <v>56.947000000000003</v>
          </cell>
          <cell r="E159">
            <v>8.1679318130000009</v>
          </cell>
          <cell r="F159">
            <v>1296.6336426812118</v>
          </cell>
          <cell r="G159">
            <v>0.498113368</v>
          </cell>
          <cell r="H159">
            <v>1113.5094989472118</v>
          </cell>
          <cell r="I159">
            <v>182.62603036599998</v>
          </cell>
          <cell r="J159">
            <v>1564.4630680092118</v>
          </cell>
          <cell r="K159">
            <v>1194.997281004124</v>
          </cell>
          <cell r="L159">
            <v>0.32656776799999998</v>
          </cell>
          <cell r="M159">
            <v>1194.6707132361241</v>
          </cell>
          <cell r="N159">
            <v>2759.4603490133359</v>
          </cell>
          <cell r="O159">
            <v>925.67964595162471</v>
          </cell>
          <cell r="P159">
            <v>-194.69075469200004</v>
          </cell>
          <cell r="Q159">
            <v>1120.3704006436249</v>
          </cell>
          <cell r="R159">
            <v>2101.6625192667107</v>
          </cell>
          <cell r="S159">
            <v>-67.813989691000018</v>
          </cell>
          <cell r="T159">
            <v>-144.21298969100002</v>
          </cell>
          <cell r="U159">
            <v>76.399000000000001</v>
          </cell>
          <cell r="V159">
            <v>2169.4765089577108</v>
          </cell>
          <cell r="W159">
            <v>4.2696974179999998</v>
          </cell>
          <cell r="X159">
            <v>2165.206811539711</v>
          </cell>
          <cell r="Y159">
            <v>475.96506255000003</v>
          </cell>
          <cell r="Z159">
            <v>388.75016349000003</v>
          </cell>
          <cell r="AA159">
            <v>2.2131634900000003</v>
          </cell>
          <cell r="AB159">
            <v>386.53700000000003</v>
          </cell>
          <cell r="AC159">
            <v>87.214899060000008</v>
          </cell>
          <cell r="AD159">
            <v>61.13289906</v>
          </cell>
          <cell r="AE159">
            <v>23.615000000000002</v>
          </cell>
          <cell r="AF159">
            <v>2.4670000000000001</v>
          </cell>
          <cell r="AG159">
            <v>-208.08324634499999</v>
          </cell>
          <cell r="AH159">
            <v>-182.62603036599998</v>
          </cell>
          <cell r="AI159">
            <v>2759.4603490133354</v>
          </cell>
          <cell r="AJ159" t="str">
            <v>Validée</v>
          </cell>
          <cell r="AK159">
            <v>157</v>
          </cell>
        </row>
        <row r="160">
          <cell r="A160">
            <v>42794</v>
          </cell>
          <cell r="B160">
            <v>335.25467592487905</v>
          </cell>
          <cell r="C160">
            <v>399.35516145687905</v>
          </cell>
          <cell r="D160">
            <v>54.524999999999999</v>
          </cell>
          <cell r="E160">
            <v>9.5754855319999983</v>
          </cell>
          <cell r="F160">
            <v>1336.0210260600559</v>
          </cell>
          <cell r="G160">
            <v>0.33139541</v>
          </cell>
          <cell r="H160">
            <v>1149.034689561056</v>
          </cell>
          <cell r="I160">
            <v>186.654941089</v>
          </cell>
          <cell r="J160">
            <v>1671.275701984935</v>
          </cell>
          <cell r="K160">
            <v>1251.5053333482858</v>
          </cell>
          <cell r="L160">
            <v>0.32656776799999998</v>
          </cell>
          <cell r="M160">
            <v>1251.1787655802859</v>
          </cell>
          <cell r="N160">
            <v>2922.7810353332206</v>
          </cell>
          <cell r="O160">
            <v>1078.5645821663361</v>
          </cell>
          <cell r="P160">
            <v>-148.29685204212115</v>
          </cell>
          <cell r="Q160">
            <v>1226.8614342084575</v>
          </cell>
          <cell r="R160">
            <v>2166.7044665748845</v>
          </cell>
          <cell r="S160">
            <v>-6.3047001769999866</v>
          </cell>
          <cell r="T160">
            <v>-101.18470017699998</v>
          </cell>
          <cell r="U160">
            <v>94.88</v>
          </cell>
          <cell r="V160">
            <v>2173.0091667518845</v>
          </cell>
          <cell r="W160">
            <v>4.4461458189999998</v>
          </cell>
          <cell r="X160">
            <v>2168.5630209328842</v>
          </cell>
          <cell r="Y160">
            <v>479.85301201300001</v>
          </cell>
          <cell r="Z160">
            <v>392.23684173800001</v>
          </cell>
          <cell r="AA160">
            <v>4.7218417379999993</v>
          </cell>
          <cell r="AB160">
            <v>387.51499999999999</v>
          </cell>
          <cell r="AC160">
            <v>87.616170275000002</v>
          </cell>
          <cell r="AD160">
            <v>70.584170275000005</v>
          </cell>
          <cell r="AE160">
            <v>15.347000000000001</v>
          </cell>
          <cell r="AF160">
            <v>1.6850000000000001</v>
          </cell>
          <cell r="AG160">
            <v>-157.36499860500001</v>
          </cell>
          <cell r="AH160">
            <v>-186.654941089</v>
          </cell>
          <cell r="AI160">
            <v>2922.7810353332206</v>
          </cell>
          <cell r="AJ160" t="str">
            <v>Validée</v>
          </cell>
          <cell r="AK160">
            <v>158</v>
          </cell>
        </row>
        <row r="161">
          <cell r="A161">
            <v>42825</v>
          </cell>
          <cell r="B161">
            <v>282.88850064899998</v>
          </cell>
          <cell r="C161">
            <v>347.17516612399999</v>
          </cell>
          <cell r="D161">
            <v>59.470999999999997</v>
          </cell>
          <cell r="E161">
            <v>4.8156654749999994</v>
          </cell>
          <cell r="F161">
            <v>1394.1349562599707</v>
          </cell>
          <cell r="G161">
            <v>0.38604696700000002</v>
          </cell>
          <cell r="H161">
            <v>1204.2277096639707</v>
          </cell>
          <cell r="I161">
            <v>189.52119962900002</v>
          </cell>
          <cell r="J161">
            <v>1677.0234569089707</v>
          </cell>
          <cell r="K161">
            <v>1255.2819100108675</v>
          </cell>
          <cell r="L161">
            <v>0.32656776799999998</v>
          </cell>
          <cell r="M161">
            <v>1254.9553422428676</v>
          </cell>
          <cell r="N161">
            <v>2932.305366919838</v>
          </cell>
          <cell r="O161">
            <v>1125.4047199810218</v>
          </cell>
          <cell r="P161">
            <v>-232.63005314100008</v>
          </cell>
          <cell r="Q161">
            <v>1358.0347731220222</v>
          </cell>
          <cell r="R161">
            <v>2153.1102394728164</v>
          </cell>
          <cell r="S161">
            <v>-19.762168720000062</v>
          </cell>
          <cell r="T161">
            <v>-98.188168719999993</v>
          </cell>
          <cell r="U161">
            <v>78.425999999999931</v>
          </cell>
          <cell r="V161">
            <v>2172.8724081928162</v>
          </cell>
          <cell r="W161">
            <v>4.4581294080000005</v>
          </cell>
          <cell r="X161">
            <v>2168.4142787848164</v>
          </cell>
          <cell r="Y161">
            <v>481.59625178599998</v>
          </cell>
          <cell r="Z161">
            <v>388.41115099699999</v>
          </cell>
          <cell r="AA161">
            <v>7.0651509969999999</v>
          </cell>
          <cell r="AB161">
            <v>381.346</v>
          </cell>
          <cell r="AC161">
            <v>93.185100788999989</v>
          </cell>
          <cell r="AD161">
            <v>74.037100788999993</v>
          </cell>
          <cell r="AE161">
            <v>17.450999999999997</v>
          </cell>
          <cell r="AF161">
            <v>1.6970000000000001</v>
          </cell>
          <cell r="AG161">
            <v>-135.38665925199999</v>
          </cell>
          <cell r="AH161">
            <v>-189.52119962900002</v>
          </cell>
          <cell r="AI161">
            <v>2932.305366919838</v>
          </cell>
          <cell r="AJ161" t="str">
            <v>Validée</v>
          </cell>
          <cell r="AK161">
            <v>159</v>
          </cell>
        </row>
        <row r="162">
          <cell r="A162">
            <v>42855</v>
          </cell>
          <cell r="B162">
            <v>285.22181559199998</v>
          </cell>
          <cell r="C162">
            <v>352.77265829800001</v>
          </cell>
          <cell r="D162">
            <v>60.076000000000001</v>
          </cell>
          <cell r="E162">
            <v>7.4748427060000004</v>
          </cell>
          <cell r="F162">
            <v>1356.3190311233229</v>
          </cell>
          <cell r="G162">
            <v>0.40560426499999996</v>
          </cell>
          <cell r="H162">
            <v>1164.355966163323</v>
          </cell>
          <cell r="I162">
            <v>191.55746069499997</v>
          </cell>
          <cell r="J162">
            <v>1641.5408467153229</v>
          </cell>
          <cell r="K162">
            <v>1272.3805378035706</v>
          </cell>
          <cell r="L162">
            <v>0.32656776799999998</v>
          </cell>
          <cell r="M162">
            <v>1272.0539700355707</v>
          </cell>
          <cell r="N162">
            <v>2913.9213845188933</v>
          </cell>
          <cell r="O162">
            <v>1128.1835295197081</v>
          </cell>
          <cell r="P162">
            <v>-229.32665080200013</v>
          </cell>
          <cell r="Q162">
            <v>1357.510180321708</v>
          </cell>
          <cell r="R162">
            <v>2153.377802903186</v>
          </cell>
          <cell r="S162">
            <v>-41.066484185000064</v>
          </cell>
          <cell r="T162">
            <v>-119.81148418500001</v>
          </cell>
          <cell r="U162">
            <v>78.744999999999948</v>
          </cell>
          <cell r="V162">
            <v>2194.4442870881862</v>
          </cell>
          <cell r="W162">
            <v>4.3875312109999998</v>
          </cell>
          <cell r="X162">
            <v>2190.0567558771859</v>
          </cell>
          <cell r="Y162">
            <v>464.76048516800006</v>
          </cell>
          <cell r="Z162">
            <v>372.64810161200006</v>
          </cell>
          <cell r="AA162">
            <v>7.2601016120000006</v>
          </cell>
          <cell r="AB162">
            <v>365.38800000000003</v>
          </cell>
          <cell r="AC162">
            <v>92.112383555999997</v>
          </cell>
          <cell r="AD162">
            <v>72.108383556000007</v>
          </cell>
          <cell r="AE162">
            <v>18.294</v>
          </cell>
          <cell r="AF162">
            <v>1.71</v>
          </cell>
          <cell r="AG162">
            <v>-97.120537263999964</v>
          </cell>
          <cell r="AH162">
            <v>-191.55746069499997</v>
          </cell>
          <cell r="AI162">
            <v>2913.9213845188947</v>
          </cell>
          <cell r="AJ162" t="str">
            <v>Validée</v>
          </cell>
          <cell r="AK162">
            <v>160</v>
          </cell>
        </row>
        <row r="163">
          <cell r="A163">
            <v>42886</v>
          </cell>
          <cell r="B163">
            <v>442.84778346117002</v>
          </cell>
          <cell r="C163">
            <v>509.42296725117001</v>
          </cell>
          <cell r="D163">
            <v>59.381</v>
          </cell>
          <cell r="E163">
            <v>7.1941837900000003</v>
          </cell>
          <cell r="F163">
            <v>1412.6888334497116</v>
          </cell>
          <cell r="G163">
            <v>0.92789637699999994</v>
          </cell>
          <cell r="H163">
            <v>1219.2223658977116</v>
          </cell>
          <cell r="I163">
            <v>192.53857117500002</v>
          </cell>
          <cell r="J163">
            <v>1855.5366169108815</v>
          </cell>
          <cell r="K163">
            <v>1260.8153075787557</v>
          </cell>
          <cell r="L163">
            <v>0.32656776799999998</v>
          </cell>
          <cell r="M163">
            <v>1260.4887398107558</v>
          </cell>
          <cell r="N163">
            <v>3116.351924489637</v>
          </cell>
          <cell r="O163">
            <v>1289.9405932929981</v>
          </cell>
          <cell r="P163">
            <v>-29.012201569829926</v>
          </cell>
          <cell r="Q163">
            <v>1318.9527948628281</v>
          </cell>
          <cell r="R163">
            <v>2187.8946204696394</v>
          </cell>
          <cell r="S163">
            <v>-70.50423609799995</v>
          </cell>
          <cell r="T163">
            <v>-149.538236098</v>
          </cell>
          <cell r="U163">
            <v>79.034000000000049</v>
          </cell>
          <cell r="V163">
            <v>2258.3988565676395</v>
          </cell>
          <cell r="W163">
            <v>4.5205457220000005</v>
          </cell>
          <cell r="X163">
            <v>2253.8783108456396</v>
          </cell>
          <cell r="Y163">
            <v>476.21448313499997</v>
          </cell>
          <cell r="Z163">
            <v>383.30066844299995</v>
          </cell>
          <cell r="AA163">
            <v>8.7346684430000003</v>
          </cell>
          <cell r="AB163">
            <v>374.56599999999997</v>
          </cell>
          <cell r="AC163">
            <v>92.913814692000003</v>
          </cell>
          <cell r="AD163">
            <v>73.124814692000001</v>
          </cell>
          <cell r="AE163">
            <v>18.084</v>
          </cell>
          <cell r="AF163">
            <v>1.7050000000000001</v>
          </cell>
          <cell r="AG163">
            <v>-114.73119386199994</v>
          </cell>
          <cell r="AH163">
            <v>-192.53857117500002</v>
          </cell>
          <cell r="AI163">
            <v>3116.3519244896374</v>
          </cell>
          <cell r="AJ163" t="str">
            <v>Validée</v>
          </cell>
          <cell r="AK163">
            <v>161</v>
          </cell>
        </row>
        <row r="164">
          <cell r="A164">
            <v>42916</v>
          </cell>
          <cell r="B164">
            <v>332.20080301199999</v>
          </cell>
          <cell r="C164">
            <v>403.57118624700001</v>
          </cell>
          <cell r="D164">
            <v>62.665999999999997</v>
          </cell>
          <cell r="E164">
            <v>8.7043832350000017</v>
          </cell>
          <cell r="F164">
            <v>1456.8871976531518</v>
          </cell>
          <cell r="G164">
            <v>0.45726683700000004</v>
          </cell>
          <cell r="H164">
            <v>1264.517122284152</v>
          </cell>
          <cell r="I164">
            <v>191.91280853199999</v>
          </cell>
          <cell r="J164">
            <v>1789.0880006651519</v>
          </cell>
          <cell r="K164">
            <v>1278.0264498339368</v>
          </cell>
          <cell r="L164">
            <v>0.32656776799999998</v>
          </cell>
          <cell r="M164">
            <v>1277.6998820659369</v>
          </cell>
          <cell r="N164">
            <v>3067.1144504990889</v>
          </cell>
          <cell r="O164">
            <v>1182.612644385099</v>
          </cell>
          <cell r="P164">
            <v>-146.20323957999994</v>
          </cell>
          <cell r="Q164">
            <v>1328.8158839650989</v>
          </cell>
          <cell r="R164">
            <v>2269.3503666219904</v>
          </cell>
          <cell r="S164">
            <v>-19.947977449000007</v>
          </cell>
          <cell r="T164">
            <v>-112.58497744900001</v>
          </cell>
          <cell r="U164">
            <v>92.637</v>
          </cell>
          <cell r="V164">
            <v>2289.2983440709904</v>
          </cell>
          <cell r="W164">
            <v>4.5032236860000001</v>
          </cell>
          <cell r="X164">
            <v>2284.7951203849907</v>
          </cell>
          <cell r="Y164">
            <v>503.6404388200001</v>
          </cell>
          <cell r="Z164">
            <v>405.11138306000009</v>
          </cell>
          <cell r="AA164">
            <v>11.823383059999999</v>
          </cell>
          <cell r="AB164">
            <v>393.28800000000007</v>
          </cell>
          <cell r="AC164">
            <v>98.529055760000006</v>
          </cell>
          <cell r="AD164">
            <v>70.26205576000001</v>
          </cell>
          <cell r="AE164">
            <v>26.559000000000001</v>
          </cell>
          <cell r="AF164">
            <v>1.7080000000000002</v>
          </cell>
          <cell r="AG164">
            <v>-118.79187831200012</v>
          </cell>
          <cell r="AH164">
            <v>-191.91280853199999</v>
          </cell>
          <cell r="AI164">
            <v>3067.1144504990898</v>
          </cell>
          <cell r="AJ164" t="str">
            <v>Validée</v>
          </cell>
          <cell r="AK164">
            <v>162</v>
          </cell>
        </row>
        <row r="165">
          <cell r="A165">
            <v>42947</v>
          </cell>
          <cell r="B165">
            <v>370.47084328199998</v>
          </cell>
          <cell r="C165">
            <v>436.48750520800002</v>
          </cell>
          <cell r="D165">
            <v>58.521000000000001</v>
          </cell>
          <cell r="E165">
            <v>7.4956619260000004</v>
          </cell>
          <cell r="F165">
            <v>1483.0051150961424</v>
          </cell>
          <cell r="G165">
            <v>0.40566448999999999</v>
          </cell>
          <cell r="H165">
            <v>1288.9621889251425</v>
          </cell>
          <cell r="I165">
            <v>193.63726168100001</v>
          </cell>
          <cell r="J165">
            <v>1853.4759583781424</v>
          </cell>
          <cell r="K165">
            <v>1279.1784910431356</v>
          </cell>
          <cell r="L165">
            <v>0.32656776799999998</v>
          </cell>
          <cell r="M165">
            <v>1278.8519232751357</v>
          </cell>
          <cell r="N165">
            <v>3132.6544494212781</v>
          </cell>
          <cell r="O165">
            <v>1272.1959856919721</v>
          </cell>
          <cell r="P165">
            <v>37.980832432999932</v>
          </cell>
          <cell r="Q165">
            <v>1234.2151532589724</v>
          </cell>
          <cell r="R165">
            <v>2262.7193068913061</v>
          </cell>
          <cell r="S165">
            <v>5.6714347589999932</v>
          </cell>
          <cell r="T165">
            <v>-100.25456524099999</v>
          </cell>
          <cell r="U165">
            <v>105.92599999999999</v>
          </cell>
          <cell r="V165">
            <v>2257.0478721323061</v>
          </cell>
          <cell r="W165">
            <v>4.5539131909999995</v>
          </cell>
          <cell r="X165">
            <v>2252.4939589413057</v>
          </cell>
          <cell r="Y165">
            <v>504.67827017999997</v>
          </cell>
          <cell r="Z165">
            <v>413.11061573199999</v>
          </cell>
          <cell r="AA165">
            <v>13.048615732</v>
          </cell>
          <cell r="AB165">
            <v>400.06200000000001</v>
          </cell>
          <cell r="AC165">
            <v>91.567654447999999</v>
          </cell>
          <cell r="AD165">
            <v>72.015654447999992</v>
          </cell>
          <cell r="AE165">
            <v>17.84</v>
          </cell>
          <cell r="AF165">
            <v>1.7120000000000002</v>
          </cell>
          <cell r="AG165">
            <v>-102.4174270180001</v>
          </cell>
          <cell r="AH165">
            <v>-193.63726168100001</v>
          </cell>
          <cell r="AI165">
            <v>3132.6544494212785</v>
          </cell>
          <cell r="AJ165" t="str">
            <v>Validée</v>
          </cell>
          <cell r="AK165">
            <v>163</v>
          </cell>
        </row>
        <row r="166">
          <cell r="A166">
            <v>42978</v>
          </cell>
          <cell r="B166">
            <v>383.140696248425</v>
          </cell>
          <cell r="C166">
            <v>446.55766173942499</v>
          </cell>
          <cell r="D166">
            <v>57.33</v>
          </cell>
          <cell r="E166">
            <v>6.086965491</v>
          </cell>
          <cell r="F166">
            <v>1389.1792660684418</v>
          </cell>
          <cell r="G166">
            <v>0.35761968900000002</v>
          </cell>
          <cell r="H166">
            <v>1194.1216003324416</v>
          </cell>
          <cell r="I166">
            <v>194.700046047</v>
          </cell>
          <cell r="J166">
            <v>1772.3199623168668</v>
          </cell>
          <cell r="K166">
            <v>1300.0501589282483</v>
          </cell>
          <cell r="L166">
            <v>0.32656776799999998</v>
          </cell>
          <cell r="M166">
            <v>1299.7235911602484</v>
          </cell>
          <cell r="N166">
            <v>3072.3701212451151</v>
          </cell>
          <cell r="O166">
            <v>1256.1074337078369</v>
          </cell>
          <cell r="P166">
            <v>24.929191752424799</v>
          </cell>
          <cell r="Q166">
            <v>1231.178241955412</v>
          </cell>
          <cell r="R166">
            <v>2205.7952405882784</v>
          </cell>
          <cell r="S166">
            <v>-39.274681554000011</v>
          </cell>
          <cell r="T166">
            <v>-145.06568155400001</v>
          </cell>
          <cell r="U166">
            <v>105.791</v>
          </cell>
          <cell r="V166">
            <v>2245.0699221422783</v>
          </cell>
          <cell r="W166">
            <v>4.5529726049999999</v>
          </cell>
          <cell r="X166">
            <v>2240.5169495372784</v>
          </cell>
          <cell r="Y166">
            <v>526.50471518500001</v>
          </cell>
          <cell r="Z166">
            <v>430.77561305199998</v>
          </cell>
          <cell r="AA166">
            <v>14.669613052000001</v>
          </cell>
          <cell r="AB166">
            <v>416.10599999999999</v>
          </cell>
          <cell r="AC166">
            <v>95.729102132999998</v>
          </cell>
          <cell r="AD166">
            <v>74.075102133000001</v>
          </cell>
          <cell r="AE166">
            <v>19.937000000000001</v>
          </cell>
          <cell r="AF166">
            <v>1.7170000000000001</v>
          </cell>
          <cell r="AG166">
            <v>-136.972162134</v>
          </cell>
          <cell r="AH166">
            <v>-194.700046047</v>
          </cell>
          <cell r="AI166">
            <v>3072.3701212451151</v>
          </cell>
          <cell r="AJ166" t="str">
            <v>Validée</v>
          </cell>
          <cell r="AK166">
            <v>164</v>
          </cell>
        </row>
        <row r="167">
          <cell r="A167">
            <v>43008</v>
          </cell>
          <cell r="B167">
            <v>389.288254832956</v>
          </cell>
          <cell r="C167">
            <v>454.03088963395601</v>
          </cell>
          <cell r="D167">
            <v>57.62</v>
          </cell>
          <cell r="E167">
            <v>7.1226348010000002</v>
          </cell>
          <cell r="F167">
            <v>1408.9334970832335</v>
          </cell>
          <cell r="G167">
            <v>1.679586923</v>
          </cell>
          <cell r="H167">
            <v>1213.5813881582335</v>
          </cell>
          <cell r="I167">
            <v>193.67252200199999</v>
          </cell>
          <cell r="J167">
            <v>1798.2217519161895</v>
          </cell>
          <cell r="K167">
            <v>1305.674200390652</v>
          </cell>
          <cell r="L167">
            <v>0.32656776799999998</v>
          </cell>
          <cell r="M167">
            <v>1305.3476326226521</v>
          </cell>
          <cell r="N167">
            <v>3103.8959523068415</v>
          </cell>
          <cell r="O167">
            <v>1260.3277636730809</v>
          </cell>
          <cell r="P167">
            <v>36.945802214956075</v>
          </cell>
          <cell r="Q167">
            <v>1223.3819614581248</v>
          </cell>
          <cell r="R167">
            <v>2268.2651970117604</v>
          </cell>
          <cell r="S167">
            <v>-6.9064918540000235</v>
          </cell>
          <cell r="T167">
            <v>-119.15849185399998</v>
          </cell>
          <cell r="U167">
            <v>112.25199999999995</v>
          </cell>
          <cell r="V167">
            <v>2275.1716888657602</v>
          </cell>
          <cell r="W167">
            <v>5.1626295429999995</v>
          </cell>
          <cell r="X167">
            <v>2270.0090593227601</v>
          </cell>
          <cell r="Y167">
            <v>529.239709855</v>
          </cell>
          <cell r="Z167">
            <v>436.581240444</v>
          </cell>
          <cell r="AA167">
            <v>15.974240444000001</v>
          </cell>
          <cell r="AB167">
            <v>420.60700000000003</v>
          </cell>
          <cell r="AC167">
            <v>92.658469410999999</v>
          </cell>
          <cell r="AD167">
            <v>72.550469410999995</v>
          </cell>
          <cell r="AE167">
            <v>18.382000000000001</v>
          </cell>
          <cell r="AF167">
            <v>1.726</v>
          </cell>
          <cell r="AG167">
            <v>-104.54270147699985</v>
          </cell>
          <cell r="AH167">
            <v>-193.67252200199999</v>
          </cell>
          <cell r="AI167">
            <v>3103.8959523068411</v>
          </cell>
          <cell r="AJ167" t="str">
            <v>Validée</v>
          </cell>
          <cell r="AK167">
            <v>165</v>
          </cell>
        </row>
        <row r="168">
          <cell r="A168">
            <v>43039</v>
          </cell>
          <cell r="B168">
            <v>396.19907098728902</v>
          </cell>
          <cell r="C168">
            <v>454.41625107228901</v>
          </cell>
          <cell r="D168">
            <v>50.978999999999999</v>
          </cell>
          <cell r="E168">
            <v>7.2381800849999998</v>
          </cell>
          <cell r="F168">
            <v>1374.8607745172606</v>
          </cell>
          <cell r="G168">
            <v>0.45376441699999998</v>
          </cell>
          <cell r="H168">
            <v>1180.9286660492605</v>
          </cell>
          <cell r="I168">
            <v>193.47834405099999</v>
          </cell>
          <cell r="J168">
            <v>1771.0598455045497</v>
          </cell>
          <cell r="K168">
            <v>1307.3465189357773</v>
          </cell>
          <cell r="L168">
            <v>0.32656776799999998</v>
          </cell>
          <cell r="M168">
            <v>1307.0199511677774</v>
          </cell>
          <cell r="N168">
            <v>3078.4063644403268</v>
          </cell>
          <cell r="O168">
            <v>1327.8259013962997</v>
          </cell>
          <cell r="P168">
            <v>36.355622195289129</v>
          </cell>
          <cell r="Q168">
            <v>1291.4702792010103</v>
          </cell>
          <cell r="R168">
            <v>2206.5715252970281</v>
          </cell>
          <cell r="S168">
            <v>-95.16653980600006</v>
          </cell>
          <cell r="T168">
            <v>-204.16753980600004</v>
          </cell>
          <cell r="U168">
            <v>109.00099999999998</v>
          </cell>
          <cell r="V168">
            <v>2301.738065103028</v>
          </cell>
          <cell r="W168">
            <v>5.3007270870000003</v>
          </cell>
          <cell r="X168">
            <v>2296.4373380160278</v>
          </cell>
          <cell r="Y168">
            <v>545.41319115900001</v>
          </cell>
          <cell r="Z168">
            <v>446.13019576800002</v>
          </cell>
          <cell r="AA168">
            <v>19.047195768000002</v>
          </cell>
          <cell r="AB168">
            <v>427.08300000000003</v>
          </cell>
          <cell r="AC168">
            <v>99.282995390999986</v>
          </cell>
          <cell r="AD168">
            <v>76.498995390999994</v>
          </cell>
          <cell r="AE168">
            <v>21.939</v>
          </cell>
          <cell r="AF168">
            <v>0.84500000000000008</v>
          </cell>
          <cell r="AG168">
            <v>-89.422128905999969</v>
          </cell>
          <cell r="AH168">
            <v>-193.47834405099999</v>
          </cell>
          <cell r="AI168">
            <v>3078.4063644403282</v>
          </cell>
          <cell r="AJ168" t="str">
            <v>Validée</v>
          </cell>
          <cell r="AK168">
            <v>166</v>
          </cell>
        </row>
        <row r="169">
          <cell r="A169">
            <v>43069</v>
          </cell>
          <cell r="B169">
            <v>402.87479088104203</v>
          </cell>
          <cell r="C169">
            <v>463.496135219042</v>
          </cell>
          <cell r="D169">
            <v>52.429000000000002</v>
          </cell>
          <cell r="E169">
            <v>8.1923443379999998</v>
          </cell>
          <cell r="F169">
            <v>1473.8939114464188</v>
          </cell>
          <cell r="G169">
            <v>0.37833056000000004</v>
          </cell>
          <cell r="H169">
            <v>1280.0372368354188</v>
          </cell>
          <cell r="I169">
            <v>193.47834405099999</v>
          </cell>
          <cell r="J169">
            <v>1876.7687023274607</v>
          </cell>
          <cell r="K169">
            <v>1325.609927009561</v>
          </cell>
          <cell r="L169">
            <v>0.33310831899999999</v>
          </cell>
          <cell r="M169">
            <v>1325.276818690561</v>
          </cell>
          <cell r="N169">
            <v>3202.3786293370217</v>
          </cell>
          <cell r="O169">
            <v>1308.7759741335954</v>
          </cell>
          <cell r="P169">
            <v>48.98806446404194</v>
          </cell>
          <cell r="Q169">
            <v>1259.7879096695533</v>
          </cell>
          <cell r="R169">
            <v>2341.3833981174266</v>
          </cell>
          <cell r="S169">
            <v>39.023979132999926</v>
          </cell>
          <cell r="T169">
            <v>-75.452020867000016</v>
          </cell>
          <cell r="U169">
            <v>114.47599999999994</v>
          </cell>
          <cell r="V169">
            <v>2302.3594189844266</v>
          </cell>
          <cell r="W169">
            <v>5.213273128</v>
          </cell>
          <cell r="X169">
            <v>2297.1461458564268</v>
          </cell>
          <cell r="Y169">
            <v>554.03965761500001</v>
          </cell>
          <cell r="Z169">
            <v>457.47758388400001</v>
          </cell>
          <cell r="AA169">
            <v>20.627583884</v>
          </cell>
          <cell r="AB169">
            <v>436.85</v>
          </cell>
          <cell r="AC169">
            <v>96.562073730999998</v>
          </cell>
          <cell r="AD169">
            <v>75.422073731000012</v>
          </cell>
          <cell r="AE169">
            <v>20.29</v>
          </cell>
          <cell r="AF169">
            <v>0.85000000000000009</v>
          </cell>
          <cell r="AG169">
            <v>-106.25891470099995</v>
          </cell>
          <cell r="AH169">
            <v>-193.47834405099999</v>
          </cell>
          <cell r="AI169">
            <v>3202.3786293370217</v>
          </cell>
          <cell r="AJ169" t="str">
            <v>Validée</v>
          </cell>
          <cell r="AK169">
            <v>167</v>
          </cell>
        </row>
        <row r="170">
          <cell r="A170">
            <v>43100</v>
          </cell>
          <cell r="B170">
            <v>447.88524436486398</v>
          </cell>
          <cell r="C170">
            <v>521.52453824986401</v>
          </cell>
          <cell r="D170">
            <v>66.009</v>
          </cell>
          <cell r="E170">
            <v>7.6302938850000004</v>
          </cell>
          <cell r="F170">
            <v>1577.7467324755287</v>
          </cell>
          <cell r="G170">
            <v>0.38193575400000002</v>
          </cell>
          <cell r="H170">
            <v>1377.2429933615285</v>
          </cell>
          <cell r="I170">
            <v>200.12180336</v>
          </cell>
          <cell r="J170">
            <v>2025.6319768403928</v>
          </cell>
          <cell r="K170">
            <v>1341.0855441282247</v>
          </cell>
          <cell r="L170">
            <v>0.33310831899999999</v>
          </cell>
          <cell r="M170">
            <v>1340.7524358092246</v>
          </cell>
          <cell r="N170">
            <v>3366.7175209686175</v>
          </cell>
          <cell r="O170">
            <v>1330.1164299021225</v>
          </cell>
          <cell r="P170">
            <v>-0.97584279913587579</v>
          </cell>
          <cell r="Q170">
            <v>1331.0922727012585</v>
          </cell>
          <cell r="R170">
            <v>2436.3076982104953</v>
          </cell>
          <cell r="S170">
            <v>66.063862190000023</v>
          </cell>
          <cell r="T170">
            <v>-55.738137809999998</v>
          </cell>
          <cell r="U170">
            <v>121.80200000000002</v>
          </cell>
          <cell r="V170">
            <v>2370.2438360204951</v>
          </cell>
          <cell r="W170">
            <v>5.1866795510000001</v>
          </cell>
          <cell r="X170">
            <v>2365.0571564694951</v>
          </cell>
          <cell r="Y170">
            <v>571.34283875799997</v>
          </cell>
          <cell r="Z170">
            <v>463.80793289500002</v>
          </cell>
          <cell r="AA170">
            <v>22.699932895</v>
          </cell>
          <cell r="AB170">
            <v>441.108</v>
          </cell>
          <cell r="AC170">
            <v>107.53490586299999</v>
          </cell>
          <cell r="AD170">
            <v>89.580905862999998</v>
          </cell>
          <cell r="AE170">
            <v>17.099999999999998</v>
          </cell>
          <cell r="AF170">
            <v>0.85400000000000009</v>
          </cell>
          <cell r="AG170">
            <v>-171.63623161400011</v>
          </cell>
          <cell r="AH170">
            <v>-200.12180336</v>
          </cell>
          <cell r="AI170">
            <v>3366.7175209686184</v>
          </cell>
          <cell r="AJ170" t="str">
            <v>Validée</v>
          </cell>
          <cell r="AK170">
            <v>168</v>
          </cell>
        </row>
        <row r="171">
          <cell r="A171">
            <v>43131</v>
          </cell>
          <cell r="B171">
            <v>455.48230536099999</v>
          </cell>
          <cell r="C171">
            <v>527.16418973099996</v>
          </cell>
          <cell r="D171">
            <v>62.512</v>
          </cell>
          <cell r="E171">
            <v>9.1698843700000001</v>
          </cell>
          <cell r="F171">
            <v>1555.2988111509999</v>
          </cell>
          <cell r="G171">
            <v>1.7079930030000001</v>
          </cell>
          <cell r="H171">
            <v>1348.413</v>
          </cell>
          <cell r="I171">
            <v>205.177818148</v>
          </cell>
          <cell r="J171">
            <v>2010.7811165119999</v>
          </cell>
          <cell r="K171">
            <v>1375.297108319</v>
          </cell>
          <cell r="L171">
            <v>0.33310831899999999</v>
          </cell>
          <cell r="M171">
            <v>1374.9639999999999</v>
          </cell>
          <cell r="N171">
            <v>3386.0782248309997</v>
          </cell>
          <cell r="O171">
            <v>931.30647472300052</v>
          </cell>
          <cell r="P171">
            <v>60.279474723000135</v>
          </cell>
          <cell r="Q171">
            <v>871.02700000000004</v>
          </cell>
          <cell r="R171">
            <v>2920.9207507430001</v>
          </cell>
          <cell r="S171">
            <v>370.23923052999999</v>
          </cell>
          <cell r="T171">
            <v>-41.049769470000008</v>
          </cell>
          <cell r="U171">
            <v>411.28899999999999</v>
          </cell>
          <cell r="V171">
            <v>2550.6815202130001</v>
          </cell>
          <cell r="W171">
            <v>5.2625202130000002</v>
          </cell>
          <cell r="X171">
            <v>2545.4189999999999</v>
          </cell>
          <cell r="Y171">
            <v>680.92315385300003</v>
          </cell>
          <cell r="Z171">
            <v>433.44697712600004</v>
          </cell>
          <cell r="AA171">
            <v>2.7099771260000001</v>
          </cell>
          <cell r="AB171">
            <v>430.73700000000002</v>
          </cell>
          <cell r="AC171">
            <v>247.47617672699997</v>
          </cell>
          <cell r="AD171">
            <v>130.495176727</v>
          </cell>
          <cell r="AE171">
            <v>116.97199999999999</v>
          </cell>
          <cell r="AF171">
            <v>8.9999999999999993E-3</v>
          </cell>
          <cell r="AG171">
            <v>-214.77415321799998</v>
          </cell>
          <cell r="AH171">
            <v>-205.177818148</v>
          </cell>
          <cell r="AI171">
            <v>3386.0782248310006</v>
          </cell>
          <cell r="AJ171" t="str">
            <v>Validée</v>
          </cell>
          <cell r="AK171">
            <v>169</v>
          </cell>
        </row>
        <row r="172">
          <cell r="A172">
            <v>43159</v>
          </cell>
          <cell r="B172">
            <v>467.60939213299997</v>
          </cell>
          <cell r="C172">
            <v>543.34827650299997</v>
          </cell>
          <cell r="D172">
            <v>66.569000000000003</v>
          </cell>
          <cell r="E172">
            <v>9.1698843700000001</v>
          </cell>
          <cell r="F172">
            <v>1589.5912991499999</v>
          </cell>
          <cell r="G172">
            <v>0.35466903999999999</v>
          </cell>
          <cell r="H172">
            <v>1380.752</v>
          </cell>
          <cell r="I172">
            <v>208.48463011000001</v>
          </cell>
          <cell r="J172">
            <v>2057.2006912829997</v>
          </cell>
          <cell r="K172">
            <v>1391.0701083190002</v>
          </cell>
          <cell r="L172">
            <v>0.33310831899999999</v>
          </cell>
          <cell r="M172">
            <v>1390.7370000000001</v>
          </cell>
          <cell r="N172">
            <v>3448.2707996019999</v>
          </cell>
          <cell r="O172">
            <v>1210.7814527210001</v>
          </cell>
          <cell r="P172">
            <v>78.442452720999995</v>
          </cell>
          <cell r="Q172">
            <v>1132.3389999999999</v>
          </cell>
          <cell r="R172">
            <v>2666.7208088909997</v>
          </cell>
          <cell r="S172">
            <v>139.15318674500006</v>
          </cell>
          <cell r="T172">
            <v>-38.12381325499998</v>
          </cell>
          <cell r="U172">
            <v>177.27700000000004</v>
          </cell>
          <cell r="V172">
            <v>2527.5676221459998</v>
          </cell>
          <cell r="W172">
            <v>17.531622146</v>
          </cell>
          <cell r="X172">
            <v>2510.0359999999996</v>
          </cell>
          <cell r="Y172">
            <v>675.80799599700003</v>
          </cell>
          <cell r="Z172">
            <v>433.56754591999999</v>
          </cell>
          <cell r="AA172">
            <v>4.6465459200000003</v>
          </cell>
          <cell r="AB172">
            <v>428.92099999999999</v>
          </cell>
          <cell r="AC172">
            <v>242.24045007699999</v>
          </cell>
          <cell r="AD172">
            <v>123.06145007699998</v>
          </cell>
          <cell r="AE172">
            <v>119.179</v>
          </cell>
          <cell r="AF172">
            <v>0</v>
          </cell>
          <cell r="AG172">
            <v>-246.57653398700006</v>
          </cell>
          <cell r="AH172">
            <v>-208.48463011000001</v>
          </cell>
          <cell r="AI172">
            <v>3448.2707996019994</v>
          </cell>
          <cell r="AJ172" t="str">
            <v>Validée</v>
          </cell>
          <cell r="AK172">
            <v>170</v>
          </cell>
        </row>
        <row r="173">
          <cell r="A173">
            <v>43190</v>
          </cell>
          <cell r="B173">
            <v>494.75071774899993</v>
          </cell>
          <cell r="C173">
            <v>565.70425263699997</v>
          </cell>
          <cell r="D173">
            <v>63.865000000000002</v>
          </cell>
          <cell r="E173">
            <v>7.0885348879999999</v>
          </cell>
          <cell r="F173">
            <v>1666.090048408</v>
          </cell>
          <cell r="G173">
            <v>0.33940256799999996</v>
          </cell>
          <cell r="H173">
            <v>1453.74</v>
          </cell>
          <cell r="I173">
            <v>212.01064584000002</v>
          </cell>
          <cell r="J173">
            <v>2160.840766157</v>
          </cell>
          <cell r="K173">
            <v>1373.8711083190001</v>
          </cell>
          <cell r="L173">
            <v>0.33310831899999999</v>
          </cell>
          <cell r="M173">
            <v>1373.538</v>
          </cell>
          <cell r="N173">
            <v>3534.711874476</v>
          </cell>
          <cell r="O173">
            <v>1374.9749899349999</v>
          </cell>
          <cell r="P173">
            <v>175.4779899350001</v>
          </cell>
          <cell r="Q173">
            <v>1199.4969999999998</v>
          </cell>
          <cell r="R173">
            <v>2594.6044734740008</v>
          </cell>
          <cell r="S173">
            <v>123.27655343700005</v>
          </cell>
          <cell r="T173">
            <v>-12.915446563000019</v>
          </cell>
          <cell r="U173">
            <v>136.19200000000006</v>
          </cell>
          <cell r="V173">
            <v>2471.3279200370007</v>
          </cell>
          <cell r="W173">
            <v>5.5909200370000001</v>
          </cell>
          <cell r="X173">
            <v>2465.7370000000005</v>
          </cell>
          <cell r="Y173">
            <v>652.16133164500002</v>
          </cell>
          <cell r="Z173">
            <v>434.29069774699997</v>
          </cell>
          <cell r="AA173">
            <v>6.422697747</v>
          </cell>
          <cell r="AB173">
            <v>427.86799999999999</v>
          </cell>
          <cell r="AC173">
            <v>217.87063389799999</v>
          </cell>
          <cell r="AD173">
            <v>116.761633898</v>
          </cell>
          <cell r="AE173">
            <v>101.10899999999999</v>
          </cell>
          <cell r="AF173">
            <v>0</v>
          </cell>
          <cell r="AG173">
            <v>-217.29374271200012</v>
          </cell>
          <cell r="AH173">
            <v>-212.01064584000002</v>
          </cell>
          <cell r="AI173">
            <v>3534.7118744760005</v>
          </cell>
          <cell r="AJ173" t="str">
            <v>Validée</v>
          </cell>
          <cell r="AK173">
            <v>171</v>
          </cell>
        </row>
        <row r="174">
          <cell r="A174">
            <v>43220</v>
          </cell>
          <cell r="B174">
            <v>504.11075422199997</v>
          </cell>
          <cell r="C174">
            <v>572.89651398299998</v>
          </cell>
          <cell r="D174">
            <v>61.935000000000002</v>
          </cell>
          <cell r="E174">
            <v>6.8507597609999991</v>
          </cell>
          <cell r="F174">
            <v>1659.106201906</v>
          </cell>
          <cell r="G174">
            <v>0.36344484300000002</v>
          </cell>
          <cell r="H174">
            <v>1444.385</v>
          </cell>
          <cell r="I174">
            <v>214.35775706300001</v>
          </cell>
          <cell r="J174">
            <v>2163.2169561279998</v>
          </cell>
          <cell r="K174">
            <v>1441.1971083190001</v>
          </cell>
          <cell r="L174">
            <v>0.33310831899999999</v>
          </cell>
          <cell r="M174">
            <v>1440.864</v>
          </cell>
          <cell r="N174">
            <v>3604.4140644469999</v>
          </cell>
          <cell r="O174">
            <v>1377.32001126</v>
          </cell>
          <cell r="P174">
            <v>255.08201126000006</v>
          </cell>
          <cell r="Q174">
            <v>1122.2379999999998</v>
          </cell>
          <cell r="R174">
            <v>2589.6169811579998</v>
          </cell>
          <cell r="S174">
            <v>99.704777217000014</v>
          </cell>
          <cell r="T174">
            <v>1.1217772169999805</v>
          </cell>
          <cell r="U174">
            <v>98.583000000000027</v>
          </cell>
          <cell r="V174">
            <v>2489.9122039409999</v>
          </cell>
          <cell r="W174">
            <v>12.427203941000002</v>
          </cell>
          <cell r="X174">
            <v>2477.4849999999997</v>
          </cell>
          <cell r="Y174">
            <v>616.28834292500005</v>
          </cell>
          <cell r="Z174">
            <v>412.058390089</v>
          </cell>
          <cell r="AA174">
            <v>7.8803900890000005</v>
          </cell>
          <cell r="AB174">
            <v>404.178</v>
          </cell>
          <cell r="AC174">
            <v>204.229952836</v>
          </cell>
          <cell r="AD174">
            <v>116.400952836</v>
          </cell>
          <cell r="AE174">
            <v>87.828999999999994</v>
          </cell>
          <cell r="AF174">
            <v>0</v>
          </cell>
          <cell r="AG174">
            <v>-253.76541495400011</v>
          </cell>
          <cell r="AH174">
            <v>-214.35775706300001</v>
          </cell>
          <cell r="AI174">
            <v>3604.4140644469999</v>
          </cell>
          <cell r="AJ174" t="str">
            <v>Validée</v>
          </cell>
          <cell r="AK174">
            <v>172</v>
          </cell>
        </row>
        <row r="175">
          <cell r="A175">
            <v>43251</v>
          </cell>
          <cell r="B175">
            <v>502.67899937599992</v>
          </cell>
          <cell r="C175">
            <v>572.74677876199996</v>
          </cell>
          <cell r="D175">
            <v>65.748999999999995</v>
          </cell>
          <cell r="E175">
            <v>4.3187793860000001</v>
          </cell>
          <cell r="F175">
            <v>1695.2392778340002</v>
          </cell>
          <cell r="G175">
            <v>0.35265532500000002</v>
          </cell>
          <cell r="H175">
            <v>1477.1550000000002</v>
          </cell>
          <cell r="I175">
            <v>217.731622509</v>
          </cell>
          <cell r="J175">
            <v>2197.9182772100003</v>
          </cell>
          <cell r="K175">
            <v>1426.1201083190001</v>
          </cell>
          <cell r="L175">
            <v>0.33310831899999999</v>
          </cell>
          <cell r="M175">
            <v>1425.787</v>
          </cell>
          <cell r="N175">
            <v>3624.0383855290002</v>
          </cell>
          <cell r="O175">
            <v>1415.869067569</v>
          </cell>
          <cell r="P175">
            <v>301.94006756899989</v>
          </cell>
          <cell r="Q175">
            <v>1113.9290000000001</v>
          </cell>
          <cell r="R175">
            <v>2618.7031532740002</v>
          </cell>
          <cell r="S175">
            <v>135.27649425700002</v>
          </cell>
          <cell r="T175">
            <v>11.445494256999996</v>
          </cell>
          <cell r="U175">
            <v>123.83100000000002</v>
          </cell>
          <cell r="V175">
            <v>2483.426659017</v>
          </cell>
          <cell r="W175">
            <v>6.3556590170000007</v>
          </cell>
          <cell r="X175">
            <v>2477.0709999999999</v>
          </cell>
          <cell r="Y175">
            <v>615.81612464</v>
          </cell>
          <cell r="Z175">
            <v>419.80444465300002</v>
          </cell>
          <cell r="AA175">
            <v>9.6094446530000006</v>
          </cell>
          <cell r="AB175">
            <v>410.19499999999999</v>
          </cell>
          <cell r="AC175">
            <v>196.01167998700001</v>
          </cell>
          <cell r="AD175">
            <v>116.78567998700001</v>
          </cell>
          <cell r="AE175">
            <v>79.225999999999999</v>
          </cell>
          <cell r="AF175">
            <v>0</v>
          </cell>
          <cell r="AG175">
            <v>-205.28228932599995</v>
          </cell>
          <cell r="AH175">
            <v>-217.731622509</v>
          </cell>
          <cell r="AI175">
            <v>3624.0383855290002</v>
          </cell>
          <cell r="AJ175" t="str">
            <v>Validée</v>
          </cell>
          <cell r="AK175">
            <v>173</v>
          </cell>
        </row>
        <row r="176">
          <cell r="A176">
            <v>43281</v>
          </cell>
          <cell r="B176">
            <v>513.30257099599999</v>
          </cell>
          <cell r="C176">
            <v>588.15019797900004</v>
          </cell>
          <cell r="D176">
            <v>66.709000000000003</v>
          </cell>
          <cell r="E176">
            <v>8.138626983</v>
          </cell>
          <cell r="F176">
            <v>1672.6648020580001</v>
          </cell>
          <cell r="G176">
            <v>1.150241066</v>
          </cell>
          <cell r="H176">
            <v>1452.44</v>
          </cell>
          <cell r="I176">
            <v>219.07456099199999</v>
          </cell>
          <cell r="J176">
            <v>2185.9673730539998</v>
          </cell>
          <cell r="K176">
            <v>1464.998108319</v>
          </cell>
          <cell r="L176">
            <v>0.33310831899999999</v>
          </cell>
          <cell r="M176">
            <v>1464.665</v>
          </cell>
          <cell r="N176">
            <v>3650.9654813729999</v>
          </cell>
          <cell r="O176">
            <v>1482.1249953999998</v>
          </cell>
          <cell r="P176">
            <v>415.36299539999982</v>
          </cell>
          <cell r="Q176">
            <v>1066.7619999999999</v>
          </cell>
          <cell r="R176">
            <v>2540.1024509100002</v>
          </cell>
          <cell r="S176">
            <v>-9.0647325489999986</v>
          </cell>
          <cell r="T176">
            <v>-107.78373254899999</v>
          </cell>
          <cell r="U176">
            <v>98.718999999999994</v>
          </cell>
          <cell r="V176">
            <v>2549.1671834590002</v>
          </cell>
          <cell r="W176">
            <v>6.3291834590000002</v>
          </cell>
          <cell r="X176">
            <v>2542.8380000000002</v>
          </cell>
          <cell r="Y176">
            <v>582.11624254200001</v>
          </cell>
          <cell r="Z176">
            <v>423.60151102700002</v>
          </cell>
          <cell r="AA176">
            <v>10.568511027</v>
          </cell>
          <cell r="AB176">
            <v>413.03300000000002</v>
          </cell>
          <cell r="AC176">
            <v>158.51473151499999</v>
          </cell>
          <cell r="AD176">
            <v>79.025731515000004</v>
          </cell>
          <cell r="AE176">
            <v>79.489000000000004</v>
          </cell>
          <cell r="AF176">
            <v>0</v>
          </cell>
          <cell r="AG176">
            <v>-210.85427760500005</v>
          </cell>
          <cell r="AH176">
            <v>-219.07456099199999</v>
          </cell>
          <cell r="AI176">
            <v>3650.9654813730003</v>
          </cell>
          <cell r="AJ176" t="str">
            <v>Validée</v>
          </cell>
          <cell r="AK176">
            <v>174</v>
          </cell>
        </row>
        <row r="177">
          <cell r="A177">
            <v>43312</v>
          </cell>
          <cell r="B177">
            <v>508.445812655</v>
          </cell>
          <cell r="C177">
            <v>579.36230711999997</v>
          </cell>
          <cell r="D177">
            <v>63.601999999999997</v>
          </cell>
          <cell r="E177">
            <v>7.3144944650000001</v>
          </cell>
          <cell r="F177">
            <v>1552.4878647739999</v>
          </cell>
          <cell r="G177">
            <v>0.41791118099999996</v>
          </cell>
          <cell r="H177">
            <v>1332.97</v>
          </cell>
          <cell r="I177">
            <v>219.09995359299998</v>
          </cell>
          <cell r="J177">
            <v>2060.933677429</v>
          </cell>
          <cell r="K177">
            <v>1403.2361083190001</v>
          </cell>
          <cell r="L177">
            <v>0.33310831899999999</v>
          </cell>
          <cell r="M177">
            <v>1402.903</v>
          </cell>
          <cell r="N177">
            <v>3464.1697857480003</v>
          </cell>
          <cell r="O177">
            <v>1398.6189073770001</v>
          </cell>
          <cell r="P177">
            <v>355.51790737700003</v>
          </cell>
          <cell r="Q177">
            <v>1043.1010000000001</v>
          </cell>
          <cell r="R177">
            <v>2535.1702227170003</v>
          </cell>
          <cell r="S177">
            <v>14.336826566999989</v>
          </cell>
          <cell r="T177">
            <v>-102.30917343300003</v>
          </cell>
          <cell r="U177">
            <v>116.64600000000002</v>
          </cell>
          <cell r="V177">
            <v>2520.8333961500002</v>
          </cell>
          <cell r="W177">
            <v>20.958396150000002</v>
          </cell>
          <cell r="X177">
            <v>2499.875</v>
          </cell>
          <cell r="Y177">
            <v>564.01481529000012</v>
          </cell>
          <cell r="Z177">
            <v>434.58338875200008</v>
          </cell>
          <cell r="AA177">
            <v>11.220388752</v>
          </cell>
          <cell r="AB177">
            <v>423.36300000000006</v>
          </cell>
          <cell r="AC177">
            <v>129.43142653800001</v>
          </cell>
          <cell r="AD177">
            <v>113.352426538</v>
          </cell>
          <cell r="AE177">
            <v>16.079000000000001</v>
          </cell>
          <cell r="AF177">
            <v>0</v>
          </cell>
          <cell r="AG177">
            <v>-94.395470943999996</v>
          </cell>
          <cell r="AH177">
            <v>-219.09995359299998</v>
          </cell>
          <cell r="AI177">
            <v>3464.1697857480003</v>
          </cell>
          <cell r="AJ177" t="str">
            <v>Validée</v>
          </cell>
          <cell r="AK177">
            <v>175</v>
          </cell>
        </row>
        <row r="178">
          <cell r="A178">
            <v>43343</v>
          </cell>
          <cell r="B178">
            <v>512.52333656199994</v>
          </cell>
          <cell r="C178">
            <v>586.02427378699997</v>
          </cell>
          <cell r="D178">
            <v>66.704999999999998</v>
          </cell>
          <cell r="E178">
            <v>6.7959372249999994</v>
          </cell>
          <cell r="F178">
            <v>1611.1873344400001</v>
          </cell>
          <cell r="G178">
            <v>0.35310495399999997</v>
          </cell>
          <cell r="H178">
            <v>1391.9780000000001</v>
          </cell>
          <cell r="I178">
            <v>218.85622948599999</v>
          </cell>
          <cell r="J178">
            <v>2123.7106710019998</v>
          </cell>
          <cell r="K178">
            <v>1438.1191083190001</v>
          </cell>
          <cell r="L178">
            <v>0.33310831899999999</v>
          </cell>
          <cell r="M178">
            <v>1437.7860000000001</v>
          </cell>
          <cell r="N178">
            <v>3561.8297793209999</v>
          </cell>
          <cell r="O178">
            <v>1370.4860119099999</v>
          </cell>
          <cell r="P178">
            <v>300.71201191000011</v>
          </cell>
          <cell r="Q178">
            <v>1069.7739999999999</v>
          </cell>
          <cell r="R178">
            <v>2597.4150319750001</v>
          </cell>
          <cell r="S178">
            <v>54.369214928000048</v>
          </cell>
          <cell r="T178">
            <v>-62.544785071999996</v>
          </cell>
          <cell r="U178">
            <v>116.91400000000004</v>
          </cell>
          <cell r="V178">
            <v>2543.0458170470001</v>
          </cell>
          <cell r="W178">
            <v>6.6038170469999997</v>
          </cell>
          <cell r="X178">
            <v>2536.442</v>
          </cell>
          <cell r="Y178">
            <v>568.26638656199998</v>
          </cell>
          <cell r="Z178">
            <v>439.41938850000003</v>
          </cell>
          <cell r="AA178">
            <v>11.9973885</v>
          </cell>
          <cell r="AB178">
            <v>427.42200000000003</v>
          </cell>
          <cell r="AC178">
            <v>128.84699806200001</v>
          </cell>
          <cell r="AD178">
            <v>113.212998062</v>
          </cell>
          <cell r="AE178">
            <v>15.634</v>
          </cell>
          <cell r="AF178">
            <v>0</v>
          </cell>
          <cell r="AG178">
            <v>-162.19512199799999</v>
          </cell>
          <cell r="AH178">
            <v>-218.85622948599999</v>
          </cell>
          <cell r="AI178">
            <v>3561.8297793210004</v>
          </cell>
          <cell r="AJ178" t="str">
            <v>Validée</v>
          </cell>
          <cell r="AK178">
            <v>176</v>
          </cell>
        </row>
        <row r="179">
          <cell r="A179">
            <v>43373</v>
          </cell>
          <cell r="B179">
            <v>498.427988094</v>
          </cell>
          <cell r="C179">
            <v>564.54466985099998</v>
          </cell>
          <cell r="D179">
            <v>59.292999999999999</v>
          </cell>
          <cell r="E179">
            <v>6.8236817570000001</v>
          </cell>
          <cell r="F179">
            <v>1546.776219371</v>
          </cell>
          <cell r="G179">
            <v>0.41814021599999995</v>
          </cell>
          <cell r="H179">
            <v>1328.0900000000001</v>
          </cell>
          <cell r="I179">
            <v>218.26807915500001</v>
          </cell>
          <cell r="J179">
            <v>2045.2042074650001</v>
          </cell>
          <cell r="K179">
            <v>1451.3511083190001</v>
          </cell>
          <cell r="L179">
            <v>0.33310831899999999</v>
          </cell>
          <cell r="M179">
            <v>1451.018</v>
          </cell>
          <cell r="N179">
            <v>3496.5553157840004</v>
          </cell>
          <cell r="O179">
            <v>1246.5533834439998</v>
          </cell>
          <cell r="P179">
            <v>216.10138344399991</v>
          </cell>
          <cell r="Q179">
            <v>1030.4520000000002</v>
          </cell>
          <cell r="R179">
            <v>2683.7665308769997</v>
          </cell>
          <cell r="S179">
            <v>78.548184442000021</v>
          </cell>
          <cell r="T179">
            <v>-34.821815557999983</v>
          </cell>
          <cell r="U179">
            <v>113.37</v>
          </cell>
          <cell r="V179">
            <v>2605.2183464349996</v>
          </cell>
          <cell r="W179">
            <v>6.4483464350000013</v>
          </cell>
          <cell r="X179">
            <v>2598.77</v>
          </cell>
          <cell r="Y179">
            <v>578.66076109499932</v>
          </cell>
          <cell r="Z179">
            <v>444.34253455899932</v>
          </cell>
          <cell r="AA179">
            <v>12.738534559</v>
          </cell>
          <cell r="AB179">
            <v>431.6039999999993</v>
          </cell>
          <cell r="AC179">
            <v>134.318226536</v>
          </cell>
          <cell r="AD179">
            <v>114.12022653599999</v>
          </cell>
          <cell r="AE179">
            <v>20.198</v>
          </cell>
          <cell r="AF179">
            <v>0</v>
          </cell>
          <cell r="AG179">
            <v>-144.89616255799993</v>
          </cell>
          <cell r="AH179">
            <v>-218.26807915500001</v>
          </cell>
          <cell r="AI179">
            <v>3496.555315784</v>
          </cell>
          <cell r="AJ179" t="str">
            <v>Validée</v>
          </cell>
          <cell r="AK179">
            <v>177</v>
          </cell>
        </row>
        <row r="180">
          <cell r="A180">
            <v>43404</v>
          </cell>
          <cell r="B180">
            <v>493.41945155699995</v>
          </cell>
          <cell r="C180">
            <v>562.92753360899997</v>
          </cell>
          <cell r="D180">
            <v>62.682000000000002</v>
          </cell>
          <cell r="E180">
            <v>6.8260820519999994</v>
          </cell>
          <cell r="F180">
            <v>1504.1816670400001</v>
          </cell>
          <cell r="G180">
            <v>0.333302612</v>
          </cell>
          <cell r="H180">
            <v>1286.5720000000001</v>
          </cell>
          <cell r="I180">
            <v>217.27636442799999</v>
          </cell>
          <cell r="J180">
            <v>1997.6011185970001</v>
          </cell>
          <cell r="K180">
            <v>1476.1061083190002</v>
          </cell>
          <cell r="L180">
            <v>0.33310831899999999</v>
          </cell>
          <cell r="M180">
            <v>1475.7730000000001</v>
          </cell>
          <cell r="N180">
            <v>3473.7072269160003</v>
          </cell>
          <cell r="O180">
            <v>1257.2255482980001</v>
          </cell>
          <cell r="P180">
            <v>228.09454829800006</v>
          </cell>
          <cell r="Q180">
            <v>1029.1310000000001</v>
          </cell>
          <cell r="R180">
            <v>2672.1659929669995</v>
          </cell>
          <cell r="S180">
            <v>73.850666772000039</v>
          </cell>
          <cell r="T180">
            <v>-50.270333227999991</v>
          </cell>
          <cell r="U180">
            <v>124.12100000000004</v>
          </cell>
          <cell r="V180">
            <v>2598.3153261949997</v>
          </cell>
          <cell r="W180">
            <v>6.5093261949999999</v>
          </cell>
          <cell r="X180">
            <v>2591.806</v>
          </cell>
          <cell r="Y180">
            <v>583.78364952799939</v>
          </cell>
          <cell r="Z180">
            <v>446.02992675999934</v>
          </cell>
          <cell r="AA180">
            <v>13.95092676</v>
          </cell>
          <cell r="AB180">
            <v>432.07899999999933</v>
          </cell>
          <cell r="AC180">
            <v>137.75372276800002</v>
          </cell>
          <cell r="AD180">
            <v>116.41572276800001</v>
          </cell>
          <cell r="AE180">
            <v>21.338000000000001</v>
          </cell>
          <cell r="AF180">
            <v>0</v>
          </cell>
          <cell r="AG180">
            <v>-128.09933517899998</v>
          </cell>
          <cell r="AH180">
            <v>-217.27636442799999</v>
          </cell>
          <cell r="AI180">
            <v>3473.7072269159999</v>
          </cell>
          <cell r="AJ180" t="str">
            <v>Validée</v>
          </cell>
          <cell r="AK180">
            <v>178</v>
          </cell>
        </row>
        <row r="181">
          <cell r="A181">
            <v>43434</v>
          </cell>
          <cell r="B181">
            <v>527.28241877000005</v>
          </cell>
          <cell r="C181">
            <v>597.02852005099999</v>
          </cell>
          <cell r="D181">
            <v>61.631999999999998</v>
          </cell>
          <cell r="E181">
            <v>8.1141012809999999</v>
          </cell>
          <cell r="F181">
            <v>1523.7622451220002</v>
          </cell>
          <cell r="G181">
            <v>0.28168376299999998</v>
          </cell>
          <cell r="H181">
            <v>1306.777</v>
          </cell>
          <cell r="I181">
            <v>216.70356135900002</v>
          </cell>
          <cell r="J181">
            <v>2051.0446638920002</v>
          </cell>
          <cell r="K181">
            <v>1455.1421083190003</v>
          </cell>
          <cell r="L181">
            <v>0.33310831899999999</v>
          </cell>
          <cell r="M181">
            <v>1454.8090000000002</v>
          </cell>
          <cell r="N181">
            <v>3506.1867722110005</v>
          </cell>
          <cell r="O181">
            <v>1354.7896108790001</v>
          </cell>
          <cell r="P181">
            <v>230.78061087900016</v>
          </cell>
          <cell r="Q181">
            <v>1124.0089999999998</v>
          </cell>
          <cell r="R181">
            <v>2701.3786013340005</v>
          </cell>
          <cell r="S181">
            <v>98.108576945999957</v>
          </cell>
          <cell r="T181">
            <v>-39.446423053999993</v>
          </cell>
          <cell r="U181">
            <v>137.55499999999995</v>
          </cell>
          <cell r="V181">
            <v>2603.2700243880004</v>
          </cell>
          <cell r="W181">
            <v>6.2380243879999995</v>
          </cell>
          <cell r="X181">
            <v>2597.0320000000002</v>
          </cell>
          <cell r="Y181">
            <v>611.73154596400002</v>
          </cell>
          <cell r="Z181">
            <v>456.91234303599998</v>
          </cell>
          <cell r="AA181">
            <v>14.837343036</v>
          </cell>
          <cell r="AB181">
            <v>442.07499999999999</v>
          </cell>
          <cell r="AC181">
            <v>154.81920292800001</v>
          </cell>
          <cell r="AD181">
            <v>133.84320292800001</v>
          </cell>
          <cell r="AE181">
            <v>20.975999999999999</v>
          </cell>
          <cell r="AF181">
            <v>0</v>
          </cell>
          <cell r="AG181">
            <v>-61.750105962000021</v>
          </cell>
          <cell r="AH181">
            <v>-216.70356135900002</v>
          </cell>
          <cell r="AI181">
            <v>3506.1867722110005</v>
          </cell>
          <cell r="AJ181" t="str">
            <v>Validée</v>
          </cell>
          <cell r="AK181">
            <v>179</v>
          </cell>
        </row>
        <row r="182">
          <cell r="A182">
            <v>43465</v>
          </cell>
          <cell r="B182">
            <v>577.81096395400016</v>
          </cell>
          <cell r="C182">
            <v>665.86361347800005</v>
          </cell>
          <cell r="D182">
            <v>78.641999999999996</v>
          </cell>
          <cell r="E182">
            <v>9.4106495240000001</v>
          </cell>
          <cell r="F182">
            <v>1710.9678940620001</v>
          </cell>
          <cell r="G182">
            <v>0.37287757199999999</v>
          </cell>
          <cell r="H182">
            <v>1486.229</v>
          </cell>
          <cell r="I182">
            <v>224.36601649000002</v>
          </cell>
          <cell r="J182">
            <v>2288.7788580160004</v>
          </cell>
          <cell r="K182">
            <v>1429.4871083190001</v>
          </cell>
          <cell r="L182">
            <v>0.33310831899999999</v>
          </cell>
          <cell r="M182">
            <v>1429.154</v>
          </cell>
          <cell r="N182">
            <v>3718.2659663350005</v>
          </cell>
          <cell r="O182">
            <v>1443.5011101120001</v>
          </cell>
          <cell r="P182">
            <v>310.50211011199997</v>
          </cell>
          <cell r="Q182">
            <v>1132.999</v>
          </cell>
          <cell r="R182">
            <v>2721.8996238999998</v>
          </cell>
          <cell r="S182">
            <v>57.226900240000049</v>
          </cell>
          <cell r="T182">
            <v>-66.737099760000007</v>
          </cell>
          <cell r="U182">
            <v>123.96400000000006</v>
          </cell>
          <cell r="V182">
            <v>2664.67272366</v>
          </cell>
          <cell r="W182">
            <v>5.6977236600000003</v>
          </cell>
          <cell r="X182">
            <v>2658.9750000000004</v>
          </cell>
          <cell r="Y182">
            <v>630.06899696300002</v>
          </cell>
          <cell r="Z182">
            <v>470.94339050400004</v>
          </cell>
          <cell r="AA182">
            <v>16.510390504</v>
          </cell>
          <cell r="AB182">
            <v>454.43300000000005</v>
          </cell>
          <cell r="AC182">
            <v>159.12560645899998</v>
          </cell>
          <cell r="AD182">
            <v>134.08060645899997</v>
          </cell>
          <cell r="AE182">
            <v>25.045000000000002</v>
          </cell>
          <cell r="AF182">
            <v>0</v>
          </cell>
          <cell r="AG182">
            <v>-182.93422928600012</v>
          </cell>
          <cell r="AH182">
            <v>-224.36601649000002</v>
          </cell>
          <cell r="AI182">
            <v>3718.2659663349996</v>
          </cell>
          <cell r="AJ182" t="str">
            <v>Validée</v>
          </cell>
          <cell r="AK182">
            <v>180</v>
          </cell>
        </row>
        <row r="183">
          <cell r="A183">
            <v>43496</v>
          </cell>
          <cell r="B183">
            <v>556.15485447408037</v>
          </cell>
          <cell r="C183">
            <v>635.54310485908036</v>
          </cell>
          <cell r="D183">
            <v>72.948999999999998</v>
          </cell>
          <cell r="E183">
            <v>6.4392503850000002</v>
          </cell>
          <cell r="F183">
            <v>1561.4909430540001</v>
          </cell>
          <cell r="G183">
            <v>0.26328754800000004</v>
          </cell>
          <cell r="H183">
            <v>1334.828</v>
          </cell>
          <cell r="I183">
            <v>226.39965550600002</v>
          </cell>
          <cell r="J183">
            <v>2117.6457975280805</v>
          </cell>
          <cell r="K183">
            <v>1459.1471083189999</v>
          </cell>
          <cell r="L183">
            <v>0.33310831899999999</v>
          </cell>
          <cell r="M183">
            <v>1458.8139999999999</v>
          </cell>
          <cell r="N183">
            <v>3576.7929058470804</v>
          </cell>
          <cell r="O183">
            <v>1340.6134312300801</v>
          </cell>
          <cell r="P183">
            <v>253.2284312300801</v>
          </cell>
          <cell r="Q183">
            <v>1087.385</v>
          </cell>
          <cell r="R183">
            <v>2643.9239946839998</v>
          </cell>
          <cell r="S183">
            <v>0.59524108500006889</v>
          </cell>
          <cell r="T183">
            <v>-123.58075891499998</v>
          </cell>
          <cell r="U183">
            <v>124.17600000000004</v>
          </cell>
          <cell r="V183">
            <v>2643.3287535989998</v>
          </cell>
          <cell r="W183">
            <v>5.7687535990000001</v>
          </cell>
          <cell r="X183">
            <v>2637.56</v>
          </cell>
          <cell r="Y183">
            <v>639.38607832999992</v>
          </cell>
          <cell r="Z183">
            <v>465.69185237299996</v>
          </cell>
          <cell r="AA183">
            <v>2.5268523729999997</v>
          </cell>
          <cell r="AB183">
            <v>463.16499999999996</v>
          </cell>
          <cell r="AC183">
            <v>173.69422595699999</v>
          </cell>
          <cell r="AD183">
            <v>138.49122595699998</v>
          </cell>
          <cell r="AE183">
            <v>35.203000000000003</v>
          </cell>
          <cell r="AF183">
            <v>0</v>
          </cell>
          <cell r="AG183">
            <v>-231.64155826299989</v>
          </cell>
          <cell r="AH183">
            <v>-226.39965550600002</v>
          </cell>
          <cell r="AI183">
            <v>3576.79290584708</v>
          </cell>
          <cell r="AJ183" t="str">
            <v>Validée</v>
          </cell>
          <cell r="AK183">
            <v>181</v>
          </cell>
        </row>
        <row r="184">
          <cell r="A184">
            <v>43524</v>
          </cell>
          <cell r="B184">
            <v>564.45864322721116</v>
          </cell>
          <cell r="C184">
            <v>639.05799769021121</v>
          </cell>
          <cell r="D184">
            <v>67.128</v>
          </cell>
          <cell r="E184">
            <v>7.4713544629999999</v>
          </cell>
          <cell r="F184">
            <v>1636.5610427029999</v>
          </cell>
          <cell r="G184">
            <v>0.44987428899999998</v>
          </cell>
          <cell r="H184">
            <v>1408.0039999999999</v>
          </cell>
          <cell r="I184">
            <v>228.107168414</v>
          </cell>
          <cell r="J184">
            <v>2201.0196859302109</v>
          </cell>
          <cell r="K184">
            <v>1465.722108319</v>
          </cell>
          <cell r="L184">
            <v>0.33310831899999999</v>
          </cell>
          <cell r="M184">
            <v>1465.3889999999999</v>
          </cell>
          <cell r="N184">
            <v>3666.7417942492111</v>
          </cell>
          <cell r="O184">
            <v>1400.5917088142116</v>
          </cell>
          <cell r="P184">
            <v>260.07070881421123</v>
          </cell>
          <cell r="Q184">
            <v>1140.5210000000002</v>
          </cell>
          <cell r="R184">
            <v>2650.608200997</v>
          </cell>
          <cell r="S184">
            <v>12.492446313000016</v>
          </cell>
          <cell r="T184">
            <v>-104.08555368700002</v>
          </cell>
          <cell r="U184">
            <v>116.57800000000003</v>
          </cell>
          <cell r="V184">
            <v>2638.115754684</v>
          </cell>
          <cell r="W184">
            <v>6.039754684</v>
          </cell>
          <cell r="X184">
            <v>2632.076</v>
          </cell>
          <cell r="Y184">
            <v>639.42941777700003</v>
          </cell>
          <cell r="Z184">
            <v>474.67464197300001</v>
          </cell>
          <cell r="AA184">
            <v>4.3836419729999996</v>
          </cell>
          <cell r="AB184">
            <v>470.291</v>
          </cell>
          <cell r="AC184">
            <v>164.75477580400002</v>
          </cell>
          <cell r="AD184">
            <v>134.78977580400002</v>
          </cell>
          <cell r="AE184">
            <v>29.965</v>
          </cell>
          <cell r="AF184">
            <v>0</v>
          </cell>
          <cell r="AG184">
            <v>-254.97130221499981</v>
          </cell>
          <cell r="AH184">
            <v>-228.107168414</v>
          </cell>
          <cell r="AI184">
            <v>3666.741794249212</v>
          </cell>
          <cell r="AJ184" t="str">
            <v>Validée</v>
          </cell>
          <cell r="AK184">
            <v>182</v>
          </cell>
        </row>
        <row r="185">
          <cell r="A185">
            <v>43555</v>
          </cell>
          <cell r="B185">
            <v>596.91050461700002</v>
          </cell>
          <cell r="C185">
            <v>672.12421788500001</v>
          </cell>
          <cell r="D185">
            <v>69.61</v>
          </cell>
          <cell r="E185">
            <v>5.6037132679999999</v>
          </cell>
          <cell r="F185">
            <v>1835.5257073700002</v>
          </cell>
          <cell r="G185">
            <v>0.30471630100000002</v>
          </cell>
          <cell r="H185">
            <v>1603.8090000000002</v>
          </cell>
          <cell r="I185">
            <v>231.41199106899998</v>
          </cell>
          <cell r="J185">
            <v>2432.4362119870002</v>
          </cell>
          <cell r="K185">
            <v>1473.0801083189999</v>
          </cell>
          <cell r="L185">
            <v>0.33310831899999999</v>
          </cell>
          <cell r="M185">
            <v>1472.7469999999998</v>
          </cell>
          <cell r="N185">
            <v>3905.5163203060001</v>
          </cell>
          <cell r="O185">
            <v>1512.5554275150002</v>
          </cell>
          <cell r="P185">
            <v>259.85342751500013</v>
          </cell>
          <cell r="Q185">
            <v>1252.702</v>
          </cell>
          <cell r="R185">
            <v>2805.8215981940002</v>
          </cell>
          <cell r="S185">
            <v>90.646441041999964</v>
          </cell>
          <cell r="T185">
            <v>-27.083558958000005</v>
          </cell>
          <cell r="U185">
            <v>117.72999999999996</v>
          </cell>
          <cell r="V185">
            <v>2715.1751571520003</v>
          </cell>
          <cell r="W185">
            <v>6.5231571519999996</v>
          </cell>
          <cell r="X185">
            <v>2708.6520000000005</v>
          </cell>
          <cell r="Y185">
            <v>649.07341690999999</v>
          </cell>
          <cell r="Z185">
            <v>476.085830203</v>
          </cell>
          <cell r="AA185">
            <v>6.174830203</v>
          </cell>
          <cell r="AB185">
            <v>469.911</v>
          </cell>
          <cell r="AC185">
            <v>172.98758670699999</v>
          </cell>
          <cell r="AD185">
            <v>150.42058670699998</v>
          </cell>
          <cell r="AE185">
            <v>22.567</v>
          </cell>
          <cell r="AF185">
            <v>0</v>
          </cell>
          <cell r="AG185">
            <v>-236.21271150700005</v>
          </cell>
          <cell r="AH185">
            <v>-231.41199106899998</v>
          </cell>
          <cell r="AI185">
            <v>3905.5163203060001</v>
          </cell>
          <cell r="AJ185" t="str">
            <v>Validée</v>
          </cell>
          <cell r="AK185">
            <v>183</v>
          </cell>
        </row>
        <row r="186">
          <cell r="A186">
            <v>43585</v>
          </cell>
          <cell r="B186">
            <v>593.0085980918933</v>
          </cell>
          <cell r="C186">
            <v>671.28481918489331</v>
          </cell>
          <cell r="D186">
            <v>68.712000000000003</v>
          </cell>
          <cell r="E186">
            <v>9.5642210930000005</v>
          </cell>
          <cell r="F186">
            <v>1673.6478806139999</v>
          </cell>
          <cell r="G186">
            <v>0.26366524099999999</v>
          </cell>
          <cell r="H186">
            <v>1438.9359999999999</v>
          </cell>
          <cell r="I186">
            <v>234.44821537300001</v>
          </cell>
          <cell r="J186">
            <v>2266.6564787058933</v>
          </cell>
          <cell r="K186">
            <v>1506.607108319</v>
          </cell>
          <cell r="L186">
            <v>0.33310831899999999</v>
          </cell>
          <cell r="M186">
            <v>1506.2739999999999</v>
          </cell>
          <cell r="N186">
            <v>3773.2635870248932</v>
          </cell>
          <cell r="O186">
            <v>1526.3659831088935</v>
          </cell>
          <cell r="P186">
            <v>384.95398310889334</v>
          </cell>
          <cell r="Q186">
            <v>1141.4120000000003</v>
          </cell>
          <cell r="R186">
            <v>2671.202181959</v>
          </cell>
          <cell r="S186">
            <v>-38.758282999000016</v>
          </cell>
          <cell r="T186">
            <v>-143.96928299900003</v>
          </cell>
          <cell r="U186">
            <v>105.21100000000001</v>
          </cell>
          <cell r="V186">
            <v>2709.9604649580001</v>
          </cell>
          <cell r="W186">
            <v>6.9714649580000003</v>
          </cell>
          <cell r="X186">
            <v>2702.989</v>
          </cell>
          <cell r="Y186">
            <v>629.90006438699993</v>
          </cell>
          <cell r="Z186">
            <v>455.42077647899998</v>
          </cell>
          <cell r="AA186">
            <v>8.0577764789999993</v>
          </cell>
          <cell r="AB186">
            <v>447.363</v>
          </cell>
          <cell r="AC186">
            <v>174.479287908</v>
          </cell>
          <cell r="AD186">
            <v>142.47428790800001</v>
          </cell>
          <cell r="AE186">
            <v>32.005000000000003</v>
          </cell>
          <cell r="AF186">
            <v>0</v>
          </cell>
          <cell r="AG186">
            <v>-205.59548634400005</v>
          </cell>
          <cell r="AH186">
            <v>-234.44821537300001</v>
          </cell>
          <cell r="AI186">
            <v>3773.2635870248937</v>
          </cell>
          <cell r="AJ186" t="str">
            <v>Validée</v>
          </cell>
          <cell r="AK186">
            <v>184</v>
          </cell>
        </row>
        <row r="187">
          <cell r="A187">
            <v>43616</v>
          </cell>
          <cell r="B187">
            <v>597.80315791134547</v>
          </cell>
          <cell r="C187">
            <v>670.48083181434549</v>
          </cell>
          <cell r="D187">
            <v>65.311999999999998</v>
          </cell>
          <cell r="E187">
            <v>7.3656739030000002</v>
          </cell>
          <cell r="F187">
            <v>1716.605932829</v>
          </cell>
          <cell r="G187">
            <v>0.25147133700000002</v>
          </cell>
          <cell r="H187">
            <v>1482.9349999999999</v>
          </cell>
          <cell r="I187">
            <v>233.41946149200001</v>
          </cell>
          <cell r="J187">
            <v>2314.4090907403456</v>
          </cell>
          <cell r="K187">
            <v>1530.3421083190001</v>
          </cell>
          <cell r="L187">
            <v>0.33310831899999999</v>
          </cell>
          <cell r="M187">
            <v>1530.009</v>
          </cell>
          <cell r="N187">
            <v>3844.7511990593457</v>
          </cell>
          <cell r="O187">
            <v>1476.6784665473454</v>
          </cell>
          <cell r="P187">
            <v>349.62746654734542</v>
          </cell>
          <cell r="Q187">
            <v>1127.0509999999999</v>
          </cell>
          <cell r="R187">
            <v>2774.4306330579998</v>
          </cell>
          <cell r="S187">
            <v>-50.582199561000067</v>
          </cell>
          <cell r="T187">
            <v>-199.87719956100003</v>
          </cell>
          <cell r="U187">
            <v>149.29499999999996</v>
          </cell>
          <cell r="V187">
            <v>2825.0128326189997</v>
          </cell>
          <cell r="W187">
            <v>7.0558326190000002</v>
          </cell>
          <cell r="X187">
            <v>2817.9569999999999</v>
          </cell>
          <cell r="Y187">
            <v>644.86927013000002</v>
          </cell>
          <cell r="Z187">
            <v>460.35895239700005</v>
          </cell>
          <cell r="AA187">
            <v>9.1259523970000007</v>
          </cell>
          <cell r="AB187">
            <v>451.23300000000006</v>
          </cell>
          <cell r="AC187">
            <v>184.51031773299999</v>
          </cell>
          <cell r="AD187">
            <v>148.21031773299998</v>
          </cell>
          <cell r="AE187">
            <v>36.300000000000004</v>
          </cell>
          <cell r="AF187">
            <v>0</v>
          </cell>
          <cell r="AG187">
            <v>-238.51136958400005</v>
          </cell>
          <cell r="AH187">
            <v>-233.41946149200001</v>
          </cell>
          <cell r="AI187">
            <v>3844.7511990593453</v>
          </cell>
          <cell r="AJ187" t="str">
            <v>Validée</v>
          </cell>
          <cell r="AK187">
            <v>185</v>
          </cell>
        </row>
        <row r="188">
          <cell r="A188">
            <v>43646</v>
          </cell>
          <cell r="B188">
            <v>571.95605468917836</v>
          </cell>
          <cell r="C188">
            <v>648.14734176717843</v>
          </cell>
          <cell r="D188">
            <v>69.373999999999995</v>
          </cell>
          <cell r="E188">
            <v>6.8172870779999997</v>
          </cell>
          <cell r="F188">
            <v>1779.0833197980003</v>
          </cell>
          <cell r="G188">
            <v>0.37876463900000001</v>
          </cell>
          <cell r="H188">
            <v>1543.6570000000002</v>
          </cell>
          <cell r="I188">
            <v>235.04755515899998</v>
          </cell>
          <cell r="J188">
            <v>2351.0393744871785</v>
          </cell>
          <cell r="K188">
            <v>1541.2351083190001</v>
          </cell>
          <cell r="L188">
            <v>0.33310831899999999</v>
          </cell>
          <cell r="M188">
            <v>1540.902</v>
          </cell>
          <cell r="N188">
            <v>3892.2744828061786</v>
          </cell>
          <cell r="O188">
            <v>1466.6964526651784</v>
          </cell>
          <cell r="P188">
            <v>320.36845266517844</v>
          </cell>
          <cell r="Q188">
            <v>1146.3279999999997</v>
          </cell>
          <cell r="R188">
            <v>2914.6619491460001</v>
          </cell>
          <cell r="S188">
            <v>29.940107212000072</v>
          </cell>
          <cell r="T188">
            <v>-152.705892788</v>
          </cell>
          <cell r="U188">
            <v>182.64600000000007</v>
          </cell>
          <cell r="V188">
            <v>2884.7218419340002</v>
          </cell>
          <cell r="W188">
            <v>7.188841934</v>
          </cell>
          <cell r="X188">
            <v>2877.5329999999999</v>
          </cell>
          <cell r="Y188">
            <v>686.61569364699994</v>
          </cell>
          <cell r="Z188">
            <v>490.624791571</v>
          </cell>
          <cell r="AA188">
            <v>10.381791571000001</v>
          </cell>
          <cell r="AB188">
            <v>480.24299999999999</v>
          </cell>
          <cell r="AC188">
            <v>195.990902076</v>
          </cell>
          <cell r="AD188">
            <v>148.55990207600001</v>
          </cell>
          <cell r="AE188">
            <v>47.430999999999997</v>
          </cell>
          <cell r="AF188">
            <v>0</v>
          </cell>
          <cell r="AG188">
            <v>-197.53177464199993</v>
          </cell>
          <cell r="AH188">
            <v>-235.04755515899998</v>
          </cell>
          <cell r="AI188">
            <v>3892.2744828061791</v>
          </cell>
          <cell r="AJ188" t="str">
            <v>Validée</v>
          </cell>
          <cell r="AK188">
            <v>186</v>
          </cell>
        </row>
        <row r="189">
          <cell r="A189">
            <v>43677</v>
          </cell>
          <cell r="B189">
            <v>566.1833044629999</v>
          </cell>
          <cell r="C189">
            <v>641.70873709499995</v>
          </cell>
          <cell r="D189">
            <v>68.281000000000006</v>
          </cell>
          <cell r="E189">
            <v>7.2444326319999996</v>
          </cell>
          <cell r="F189">
            <v>1660.054592836</v>
          </cell>
          <cell r="G189">
            <v>1.3343845329999999</v>
          </cell>
          <cell r="H189">
            <v>1422.6859999999999</v>
          </cell>
          <cell r="I189">
            <v>236.03420830300001</v>
          </cell>
          <cell r="J189">
            <v>2226.237897299</v>
          </cell>
          <cell r="K189">
            <v>1557.8961083190002</v>
          </cell>
          <cell r="L189">
            <v>0.33310831899999999</v>
          </cell>
          <cell r="M189">
            <v>1557.5630000000001</v>
          </cell>
          <cell r="N189">
            <v>3784.1340056180002</v>
          </cell>
          <cell r="O189">
            <v>1406.3030107050001</v>
          </cell>
          <cell r="P189">
            <v>334.98501070500004</v>
          </cell>
          <cell r="Q189">
            <v>1071.318</v>
          </cell>
          <cell r="R189">
            <v>2878.8609048989997</v>
          </cell>
          <cell r="S189">
            <v>-24.861823394000055</v>
          </cell>
          <cell r="T189">
            <v>-173.61782339400003</v>
          </cell>
          <cell r="U189">
            <v>148.75599999999997</v>
          </cell>
          <cell r="V189">
            <v>2903.7227282929998</v>
          </cell>
          <cell r="W189">
            <v>7.2257282930000004</v>
          </cell>
          <cell r="X189">
            <v>2896.4969999999998</v>
          </cell>
          <cell r="Y189">
            <v>693.33712146900007</v>
          </cell>
          <cell r="Z189">
            <v>500.0379437420001</v>
          </cell>
          <cell r="AA189">
            <v>12.721943741999999</v>
          </cell>
          <cell r="AB189">
            <v>487.31600000000009</v>
          </cell>
          <cell r="AC189">
            <v>193.299177727</v>
          </cell>
          <cell r="AD189">
            <v>147.71117772700001</v>
          </cell>
          <cell r="AE189">
            <v>45.588000000000001</v>
          </cell>
          <cell r="AF189">
            <v>0</v>
          </cell>
          <cell r="AG189">
            <v>-192.30721148300012</v>
          </cell>
          <cell r="AH189">
            <v>-236.03420830300001</v>
          </cell>
          <cell r="AI189">
            <v>3784.1340056180002</v>
          </cell>
          <cell r="AJ189" t="str">
            <v>Validée</v>
          </cell>
          <cell r="AK189">
            <v>187</v>
          </cell>
        </row>
        <row r="190">
          <cell r="A190">
            <v>43708</v>
          </cell>
          <cell r="B190">
            <v>562.48034102199995</v>
          </cell>
          <cell r="C190">
            <v>637.91067042700001</v>
          </cell>
          <cell r="D190">
            <v>69.033000000000001</v>
          </cell>
          <cell r="E190">
            <v>6.3973294050000007</v>
          </cell>
          <cell r="F190">
            <v>1668.4155016899999</v>
          </cell>
          <cell r="G190">
            <v>0.61017743000000002</v>
          </cell>
          <cell r="H190">
            <v>1430.4299999999998</v>
          </cell>
          <cell r="I190">
            <v>237.37532426000001</v>
          </cell>
          <cell r="J190">
            <v>2230.8958427119996</v>
          </cell>
          <cell r="K190">
            <v>1569.5621083190001</v>
          </cell>
          <cell r="L190">
            <v>0.33310831899999999</v>
          </cell>
          <cell r="M190">
            <v>1569.229</v>
          </cell>
          <cell r="N190">
            <v>3800.4579510309995</v>
          </cell>
          <cell r="O190">
            <v>1431.2982665800005</v>
          </cell>
          <cell r="P190">
            <v>326.48226657999999</v>
          </cell>
          <cell r="Q190">
            <v>1104.8160000000003</v>
          </cell>
          <cell r="R190">
            <v>2872.8530330489994</v>
          </cell>
          <cell r="S190">
            <v>-34.727085073000012</v>
          </cell>
          <cell r="T190">
            <v>-183.44208507299999</v>
          </cell>
          <cell r="U190">
            <v>148.71499999999997</v>
          </cell>
          <cell r="V190">
            <v>2907.5801181219995</v>
          </cell>
          <cell r="W190">
            <v>7.2441181220000006</v>
          </cell>
          <cell r="X190">
            <v>2900.3359999999993</v>
          </cell>
          <cell r="Y190">
            <v>688.68248827800016</v>
          </cell>
          <cell r="Z190">
            <v>506.76154517300012</v>
          </cell>
          <cell r="AA190">
            <v>14.441545173000002</v>
          </cell>
          <cell r="AB190">
            <v>492.32000000000011</v>
          </cell>
          <cell r="AC190">
            <v>181.92094310499999</v>
          </cell>
          <cell r="AD190">
            <v>145.79994310499998</v>
          </cell>
          <cell r="AE190">
            <v>36.121000000000002</v>
          </cell>
          <cell r="AF190">
            <v>0</v>
          </cell>
          <cell r="AG190">
            <v>-184.98913967999982</v>
          </cell>
          <cell r="AH190">
            <v>-237.37532426000001</v>
          </cell>
          <cell r="AI190">
            <v>3800.457951031</v>
          </cell>
          <cell r="AJ190" t="str">
            <v>Validée</v>
          </cell>
          <cell r="AK190">
            <v>188</v>
          </cell>
        </row>
        <row r="191">
          <cell r="A191">
            <v>43738</v>
          </cell>
          <cell r="B191">
            <v>554.64895519900006</v>
          </cell>
          <cell r="C191">
            <v>632.28046873200003</v>
          </cell>
          <cell r="D191">
            <v>71.5</v>
          </cell>
          <cell r="E191">
            <v>6.1315135330000006</v>
          </cell>
          <cell r="F191">
            <v>1651.3846579810001</v>
          </cell>
          <cell r="G191">
            <v>0.58877247700000002</v>
          </cell>
          <cell r="H191">
            <v>1415.4610000000002</v>
          </cell>
          <cell r="I191">
            <v>235.334885504</v>
          </cell>
          <cell r="J191">
            <v>2206.0336131800004</v>
          </cell>
          <cell r="K191">
            <v>1559.998108319</v>
          </cell>
          <cell r="L191">
            <v>0.33310831899999999</v>
          </cell>
          <cell r="M191">
            <v>1559.665</v>
          </cell>
          <cell r="N191">
            <v>3766.0317214990005</v>
          </cell>
          <cell r="O191">
            <v>1306.5900266479998</v>
          </cell>
          <cell r="P191">
            <v>161.52302664799981</v>
          </cell>
          <cell r="Q191">
            <v>1145.0670000000002</v>
          </cell>
          <cell r="R191">
            <v>2992.0923849280002</v>
          </cell>
          <cell r="S191">
            <v>68.00341806900002</v>
          </cell>
          <cell r="T191">
            <v>-70.16358193100001</v>
          </cell>
          <cell r="U191">
            <v>138.16700000000003</v>
          </cell>
          <cell r="V191">
            <v>2924.0889668590003</v>
          </cell>
          <cell r="W191">
            <v>7.3319668590000013</v>
          </cell>
          <cell r="X191">
            <v>2916.7570000000001</v>
          </cell>
          <cell r="Y191">
            <v>717.61284506899995</v>
          </cell>
          <cell r="Z191">
            <v>537.90311210799996</v>
          </cell>
          <cell r="AA191">
            <v>16.360112107999999</v>
          </cell>
          <cell r="AB191">
            <v>521.54300000000001</v>
          </cell>
          <cell r="AC191">
            <v>179.70973296099999</v>
          </cell>
          <cell r="AD191">
            <v>144.57273296099999</v>
          </cell>
          <cell r="AE191">
            <v>35.137</v>
          </cell>
          <cell r="AF191">
            <v>0</v>
          </cell>
          <cell r="AG191">
            <v>-184.96215499200002</v>
          </cell>
          <cell r="AH191">
            <v>-235.334885504</v>
          </cell>
          <cell r="AI191">
            <v>3766.031721499</v>
          </cell>
          <cell r="AJ191" t="str">
            <v>Validée</v>
          </cell>
          <cell r="AK191">
            <v>189</v>
          </cell>
        </row>
        <row r="192">
          <cell r="A192">
            <v>43769</v>
          </cell>
          <cell r="B192">
            <v>557.22728732200005</v>
          </cell>
          <cell r="C192">
            <v>636.63636477800003</v>
          </cell>
          <cell r="D192">
            <v>74.180000000000007</v>
          </cell>
          <cell r="E192">
            <v>5.2290774559999988</v>
          </cell>
          <cell r="F192">
            <v>1613.313057307</v>
          </cell>
          <cell r="G192">
            <v>1.740692879</v>
          </cell>
          <cell r="H192">
            <v>1394.2959999999998</v>
          </cell>
          <cell r="I192">
            <v>217.27636442799999</v>
          </cell>
          <cell r="J192">
            <v>2170.5403446290002</v>
          </cell>
          <cell r="K192">
            <v>1569.4561083190001</v>
          </cell>
          <cell r="L192">
            <v>0.33310831899999999</v>
          </cell>
          <cell r="M192">
            <v>1569.123</v>
          </cell>
          <cell r="N192">
            <v>3739.9964529480003</v>
          </cell>
          <cell r="O192">
            <v>1401.4207834620004</v>
          </cell>
          <cell r="P192">
            <v>222.50478346199998</v>
          </cell>
          <cell r="Q192">
            <v>1178.9160000000002</v>
          </cell>
          <cell r="R192">
            <v>2930.2730309629997</v>
          </cell>
          <cell r="S192">
            <v>47.298940246000001</v>
          </cell>
          <cell r="T192">
            <v>-155.18505975400004</v>
          </cell>
          <cell r="U192">
            <v>202.48400000000004</v>
          </cell>
          <cell r="V192">
            <v>2882.9740907169999</v>
          </cell>
          <cell r="W192">
            <v>7.4040907169999999</v>
          </cell>
          <cell r="X192">
            <v>2875.5699999999997</v>
          </cell>
          <cell r="Y192">
            <v>729.03457225900002</v>
          </cell>
          <cell r="Z192">
            <v>546.94684527699997</v>
          </cell>
          <cell r="AA192">
            <v>17.661845277000001</v>
          </cell>
          <cell r="AB192">
            <v>529.28499999999997</v>
          </cell>
          <cell r="AC192">
            <v>182.08772698199999</v>
          </cell>
          <cell r="AD192">
            <v>147.09872698199999</v>
          </cell>
          <cell r="AE192">
            <v>34.988999999999997</v>
          </cell>
          <cell r="AF192">
            <v>0</v>
          </cell>
          <cell r="AG192">
            <v>-137.33721078199994</v>
          </cell>
          <cell r="AH192">
            <v>-217.27636442799999</v>
          </cell>
          <cell r="AI192">
            <v>3739.9964529479998</v>
          </cell>
          <cell r="AJ192" t="str">
            <v>Validée</v>
          </cell>
          <cell r="AK192">
            <v>190</v>
          </cell>
        </row>
        <row r="193">
          <cell r="A193">
            <v>43799</v>
          </cell>
          <cell r="B193">
            <v>592.666747203</v>
          </cell>
          <cell r="C193">
            <v>670.02441183799999</v>
          </cell>
          <cell r="D193">
            <v>71.260999999999996</v>
          </cell>
          <cell r="E193">
            <v>6.0966646349999998</v>
          </cell>
          <cell r="F193">
            <v>1676.8675171490002</v>
          </cell>
          <cell r="G193">
            <v>1.735939691</v>
          </cell>
          <cell r="H193">
            <v>1434.1559999999999</v>
          </cell>
          <cell r="I193">
            <v>240.975577458</v>
          </cell>
          <cell r="J193">
            <v>2269.5342643520003</v>
          </cell>
          <cell r="K193">
            <v>1567.4471083190001</v>
          </cell>
          <cell r="L193">
            <v>0.33310831899999999</v>
          </cell>
          <cell r="M193">
            <v>1567.114</v>
          </cell>
          <cell r="N193">
            <v>3836.9813726710004</v>
          </cell>
          <cell r="O193">
            <v>1374.6962406989994</v>
          </cell>
          <cell r="P193">
            <v>216.57624069899987</v>
          </cell>
          <cell r="Q193">
            <v>1158.1199999999999</v>
          </cell>
          <cell r="R193">
            <v>2971.1800957659993</v>
          </cell>
          <cell r="S193">
            <v>110.94827620199993</v>
          </cell>
          <cell r="T193">
            <v>-68.582723798000018</v>
          </cell>
          <cell r="U193">
            <v>179.53099999999995</v>
          </cell>
          <cell r="V193">
            <v>2860.2318195639996</v>
          </cell>
          <cell r="W193">
            <v>7.1798195639999998</v>
          </cell>
          <cell r="X193">
            <v>2853.0519999999997</v>
          </cell>
          <cell r="Y193">
            <v>735.527627059</v>
          </cell>
          <cell r="Z193">
            <v>552.98177661600005</v>
          </cell>
          <cell r="AA193">
            <v>18.899776616</v>
          </cell>
          <cell r="AB193">
            <v>534.08199999999999</v>
          </cell>
          <cell r="AC193">
            <v>182.54585044300001</v>
          </cell>
          <cell r="AD193">
            <v>150.383850443</v>
          </cell>
          <cell r="AE193">
            <v>32.161999999999999</v>
          </cell>
          <cell r="AF193">
            <v>0</v>
          </cell>
          <cell r="AG193">
            <v>-226.63266326500005</v>
          </cell>
          <cell r="AH193">
            <v>-240.975577458</v>
          </cell>
          <cell r="AI193">
            <v>3836.9813726709986</v>
          </cell>
          <cell r="AJ193" t="str">
            <v>Validée</v>
          </cell>
          <cell r="AK193">
            <v>191</v>
          </cell>
        </row>
        <row r="194">
          <cell r="A194">
            <v>43830</v>
          </cell>
          <cell r="B194">
            <v>655.88045644454292</v>
          </cell>
          <cell r="C194">
            <v>752.75453084554294</v>
          </cell>
          <cell r="D194">
            <v>90.59</v>
          </cell>
          <cell r="E194">
            <v>6.2840744009999998</v>
          </cell>
          <cell r="F194">
            <v>1828.6421499549999</v>
          </cell>
          <cell r="G194">
            <v>2.1746091679999999</v>
          </cell>
          <cell r="H194">
            <v>1576.25</v>
          </cell>
          <cell r="I194">
            <v>250.21754078700002</v>
          </cell>
          <cell r="J194">
            <v>2484.5226063995428</v>
          </cell>
          <cell r="K194">
            <v>1571.8871083190002</v>
          </cell>
          <cell r="L194">
            <v>0.33310831899999999</v>
          </cell>
          <cell r="M194">
            <v>1571.5540000000001</v>
          </cell>
          <cell r="N194">
            <v>4056.409714718543</v>
          </cell>
          <cell r="O194">
            <v>1508.5330278715433</v>
          </cell>
          <cell r="P194">
            <v>76.720027871543039</v>
          </cell>
          <cell r="Q194">
            <v>1431.8130000000001</v>
          </cell>
          <cell r="R194">
            <v>3068.0108933849997</v>
          </cell>
          <cell r="S194">
            <v>151.84025188999999</v>
          </cell>
          <cell r="T194">
            <v>-41.731748109999998</v>
          </cell>
          <cell r="U194">
            <v>193.572</v>
          </cell>
          <cell r="V194">
            <v>2916.1706414949995</v>
          </cell>
          <cell r="W194">
            <v>6.3276414949999999</v>
          </cell>
          <cell r="X194">
            <v>2909.8429999999998</v>
          </cell>
          <cell r="Y194">
            <v>719.81468277199997</v>
          </cell>
          <cell r="Z194">
            <v>535.84870823099993</v>
          </cell>
          <cell r="AA194">
            <v>1.5537082310000001</v>
          </cell>
          <cell r="AB194">
            <v>534.29499999999996</v>
          </cell>
          <cell r="AC194">
            <v>183.96597454100001</v>
          </cell>
          <cell r="AD194">
            <v>150.57397454100001</v>
          </cell>
          <cell r="AE194">
            <v>33.391999999999996</v>
          </cell>
          <cell r="AF194">
            <v>0</v>
          </cell>
          <cell r="AG194">
            <v>-199.68047623400014</v>
          </cell>
          <cell r="AH194">
            <v>-250.21754078700002</v>
          </cell>
          <cell r="AI194">
            <v>4056.4097147185435</v>
          </cell>
          <cell r="AJ194" t="str">
            <v>Validée</v>
          </cell>
          <cell r="AK194">
            <v>192</v>
          </cell>
        </row>
        <row r="195">
          <cell r="A195">
            <v>43861</v>
          </cell>
          <cell r="B195">
            <v>641.43941933963845</v>
          </cell>
          <cell r="C195">
            <v>727.3508349386384</v>
          </cell>
          <cell r="D195">
            <v>75.933000000000007</v>
          </cell>
          <cell r="E195">
            <v>9.9784155989999999</v>
          </cell>
          <cell r="F195">
            <v>1834.5314103149999</v>
          </cell>
          <cell r="G195">
            <v>0.89070973099999995</v>
          </cell>
          <cell r="H195">
            <v>1578.568</v>
          </cell>
          <cell r="I195">
            <v>255.07270058400002</v>
          </cell>
          <cell r="J195">
            <v>2475.9708296546382</v>
          </cell>
          <cell r="K195">
            <v>1663.0771083190002</v>
          </cell>
          <cell r="L195">
            <v>0.33310831899999999</v>
          </cell>
          <cell r="M195">
            <v>1662.7440000000001</v>
          </cell>
          <cell r="N195">
            <v>4139.0479379736389</v>
          </cell>
          <cell r="O195">
            <v>1444.5897033276383</v>
          </cell>
          <cell r="P195">
            <v>216.68270332763814</v>
          </cell>
          <cell r="Q195">
            <v>1227.9070000000002</v>
          </cell>
          <cell r="R195">
            <v>3226.1496238720001</v>
          </cell>
          <cell r="S195">
            <v>332.32602114200006</v>
          </cell>
          <cell r="T195">
            <v>-57.67097885799997</v>
          </cell>
          <cell r="U195">
            <v>389.99700000000001</v>
          </cell>
          <cell r="V195">
            <v>2893.8236027299999</v>
          </cell>
          <cell r="W195">
            <v>6.3476027299999993</v>
          </cell>
          <cell r="X195">
            <v>2887.4759999999997</v>
          </cell>
          <cell r="Y195">
            <v>704.0784050819999</v>
          </cell>
          <cell r="Z195">
            <v>546.32931976599991</v>
          </cell>
          <cell r="AA195">
            <v>3.9113197660000001</v>
          </cell>
          <cell r="AB195">
            <v>542.41799999999989</v>
          </cell>
          <cell r="AC195">
            <v>157.74908531600002</v>
          </cell>
          <cell r="AD195">
            <v>133.18808531600001</v>
          </cell>
          <cell r="AE195">
            <v>24.560999999999996</v>
          </cell>
          <cell r="AF195">
            <v>0</v>
          </cell>
          <cell r="AG195">
            <v>-172.38701585600003</v>
          </cell>
          <cell r="AH195">
            <v>-255.07270058400002</v>
          </cell>
          <cell r="AI195">
            <v>4139.0479379736389</v>
          </cell>
          <cell r="AJ195" t="str">
            <v>Validée</v>
          </cell>
          <cell r="AK195">
            <v>193</v>
          </cell>
        </row>
        <row r="196">
          <cell r="A196">
            <v>43890</v>
          </cell>
          <cell r="B196">
            <v>649.78554837003003</v>
          </cell>
          <cell r="C196">
            <v>733.32908492303</v>
          </cell>
          <cell r="D196">
            <v>77.281000000000006</v>
          </cell>
          <cell r="E196">
            <v>6.2625365530000003</v>
          </cell>
          <cell r="F196">
            <v>1898.8955691780002</v>
          </cell>
          <cell r="G196">
            <v>0.35833198399999999</v>
          </cell>
          <cell r="H196">
            <v>1639.7690000000002</v>
          </cell>
          <cell r="I196">
            <v>258.76823719399999</v>
          </cell>
          <cell r="J196">
            <v>2548.6811175480302</v>
          </cell>
          <cell r="K196">
            <v>1713.6861083190001</v>
          </cell>
          <cell r="L196">
            <v>0.33310831899999999</v>
          </cell>
          <cell r="M196">
            <v>1713.3530000000001</v>
          </cell>
          <cell r="N196">
            <v>4262.3672258670304</v>
          </cell>
          <cell r="O196">
            <v>1488.2895143010301</v>
          </cell>
          <cell r="P196">
            <v>263.07151430103022</v>
          </cell>
          <cell r="Q196">
            <v>1225.2179999999998</v>
          </cell>
          <cell r="R196">
            <v>3333.2732072510003</v>
          </cell>
          <cell r="S196">
            <v>378.09910436100012</v>
          </cell>
          <cell r="T196">
            <v>-7.6578956389999853</v>
          </cell>
          <cell r="U196">
            <v>385.75700000000012</v>
          </cell>
          <cell r="V196">
            <v>2955.1741028900001</v>
          </cell>
          <cell r="W196">
            <v>6.9731028899999998</v>
          </cell>
          <cell r="X196">
            <v>2948.201</v>
          </cell>
          <cell r="Y196">
            <v>703.30410308300065</v>
          </cell>
          <cell r="Z196">
            <v>554.69001834600067</v>
          </cell>
          <cell r="AA196">
            <v>5.7150183459999999</v>
          </cell>
          <cell r="AB196">
            <v>548.9750000000007</v>
          </cell>
          <cell r="AC196">
            <v>148.61408473700001</v>
          </cell>
          <cell r="AD196">
            <v>125.62308473700001</v>
          </cell>
          <cell r="AE196">
            <v>22.991</v>
          </cell>
          <cell r="AF196">
            <v>0</v>
          </cell>
          <cell r="AG196">
            <v>-144.10860739800017</v>
          </cell>
          <cell r="AH196">
            <v>-258.76823719399999</v>
          </cell>
          <cell r="AI196">
            <v>4262.3672258670304</v>
          </cell>
          <cell r="AJ196" t="str">
            <v>Validée</v>
          </cell>
          <cell r="AK196">
            <v>194</v>
          </cell>
        </row>
        <row r="197">
          <cell r="A197">
            <v>43921</v>
          </cell>
          <cell r="B197">
            <v>654.77673972598882</v>
          </cell>
          <cell r="C197">
            <v>746.50250406198882</v>
          </cell>
          <cell r="D197">
            <v>84.18</v>
          </cell>
          <cell r="E197">
            <v>7.5457643360000004</v>
          </cell>
          <cell r="F197">
            <v>1887.5419678849998</v>
          </cell>
          <cell r="G197">
            <v>0.35379466200000004</v>
          </cell>
          <cell r="H197">
            <v>1625.809</v>
          </cell>
          <cell r="I197">
            <v>261.37917322300001</v>
          </cell>
          <cell r="J197">
            <v>2542.3187076109889</v>
          </cell>
          <cell r="K197">
            <v>1720.5211083190002</v>
          </cell>
          <cell r="L197">
            <v>0.33310831899999999</v>
          </cell>
          <cell r="M197">
            <v>1720.1880000000001</v>
          </cell>
          <cell r="N197">
            <v>4262.8398159299886</v>
          </cell>
          <cell r="O197">
            <v>1570.9718822869881</v>
          </cell>
          <cell r="P197">
            <v>324.47388228698867</v>
          </cell>
          <cell r="Q197">
            <v>1246.4979999999996</v>
          </cell>
          <cell r="R197">
            <v>3178.4879513169999</v>
          </cell>
          <cell r="S197">
            <v>200.58268766100002</v>
          </cell>
          <cell r="T197">
            <v>-219.09231233899999</v>
          </cell>
          <cell r="U197">
            <v>419.67500000000001</v>
          </cell>
          <cell r="V197">
            <v>2977.905263656</v>
          </cell>
          <cell r="W197">
            <v>6.9262636559999997</v>
          </cell>
          <cell r="X197">
            <v>2970.9789999999998</v>
          </cell>
          <cell r="Y197">
            <v>709.31704002000151</v>
          </cell>
          <cell r="Z197">
            <v>560.15378615100155</v>
          </cell>
          <cell r="AA197">
            <v>6.9327861510000002</v>
          </cell>
          <cell r="AB197">
            <v>553.2210000000016</v>
          </cell>
          <cell r="AC197">
            <v>149.16325386899999</v>
          </cell>
          <cell r="AD197">
            <v>126.00925386899999</v>
          </cell>
          <cell r="AE197">
            <v>23.154000000000003</v>
          </cell>
          <cell r="AF197">
            <v>0</v>
          </cell>
          <cell r="AG197">
            <v>-222.69702234600004</v>
          </cell>
          <cell r="AH197">
            <v>-261.37917322300001</v>
          </cell>
          <cell r="AI197">
            <v>4262.8398159299868</v>
          </cell>
          <cell r="AJ197" t="str">
            <v>Validée</v>
          </cell>
          <cell r="AK197">
            <v>195</v>
          </cell>
        </row>
        <row r="198">
          <cell r="A198">
            <v>43951</v>
          </cell>
          <cell r="B198">
            <v>667.73314264209307</v>
          </cell>
          <cell r="C198">
            <v>757.25385236709303</v>
          </cell>
          <cell r="D198">
            <v>82.554000000000002</v>
          </cell>
          <cell r="E198">
            <v>6.9667097250000003</v>
          </cell>
          <cell r="F198">
            <v>1941.0860471189999</v>
          </cell>
          <cell r="G198">
            <v>0.42945965799999997</v>
          </cell>
          <cell r="H198">
            <v>1677.32</v>
          </cell>
          <cell r="I198">
            <v>263.33658746100002</v>
          </cell>
          <cell r="J198">
            <v>2608.8191897610932</v>
          </cell>
          <cell r="K198">
            <v>1594.0041083190001</v>
          </cell>
          <cell r="L198">
            <v>0.33310831899999999</v>
          </cell>
          <cell r="M198">
            <v>1593.671</v>
          </cell>
          <cell r="N198">
            <v>4202.8232980800931</v>
          </cell>
          <cell r="O198">
            <v>1618.1707436360928</v>
          </cell>
          <cell r="P198">
            <v>246.05674363609285</v>
          </cell>
          <cell r="Q198">
            <v>1372.114</v>
          </cell>
          <cell r="R198">
            <v>3117.2970779369998</v>
          </cell>
          <cell r="S198">
            <v>29.402865187999964</v>
          </cell>
          <cell r="T198">
            <v>-130.28913481200004</v>
          </cell>
          <cell r="U198">
            <v>159.69200000000001</v>
          </cell>
          <cell r="V198">
            <v>3087.894212749</v>
          </cell>
          <cell r="W198">
            <v>6.9022127490000003</v>
          </cell>
          <cell r="X198">
            <v>3080.9920000000002</v>
          </cell>
          <cell r="Y198">
            <v>736.46538613799999</v>
          </cell>
          <cell r="Z198">
            <v>571.46714119399996</v>
          </cell>
          <cell r="AA198">
            <v>6.4231411940000003</v>
          </cell>
          <cell r="AB198">
            <v>565.04399999999998</v>
          </cell>
          <cell r="AC198">
            <v>164.99824494400002</v>
          </cell>
          <cell r="AD198">
            <v>141.22524494400002</v>
          </cell>
          <cell r="AE198">
            <v>23.773000000000003</v>
          </cell>
          <cell r="AF198">
            <v>0</v>
          </cell>
          <cell r="AG198">
            <v>-203.82086264499989</v>
          </cell>
          <cell r="AH198">
            <v>-263.33658746100002</v>
          </cell>
          <cell r="AI198">
            <v>4202.8232980800922</v>
          </cell>
          <cell r="AJ198" t="str">
            <v>Validée</v>
          </cell>
          <cell r="AK198">
            <v>196</v>
          </cell>
        </row>
        <row r="199">
          <cell r="A199">
            <v>43982</v>
          </cell>
          <cell r="B199">
            <v>692.87994507299993</v>
          </cell>
          <cell r="C199">
            <v>780.47724738199997</v>
          </cell>
          <cell r="D199">
            <v>79.796000000000006</v>
          </cell>
          <cell r="E199">
            <v>7.8013023090000004</v>
          </cell>
          <cell r="F199">
            <v>2050.5817973869998</v>
          </cell>
          <cell r="G199">
            <v>0.39972732</v>
          </cell>
          <cell r="H199">
            <v>1783.2129999999997</v>
          </cell>
          <cell r="I199">
            <v>266.96907006700002</v>
          </cell>
          <cell r="J199">
            <v>2743.4617424599996</v>
          </cell>
          <cell r="K199">
            <v>1629.931108319</v>
          </cell>
          <cell r="L199">
            <v>0.33310831899999999</v>
          </cell>
          <cell r="M199">
            <v>1629.598</v>
          </cell>
          <cell r="N199">
            <v>4373.3928507789997</v>
          </cell>
          <cell r="O199">
            <v>1747.3274137899994</v>
          </cell>
          <cell r="P199">
            <v>154.17341378999981</v>
          </cell>
          <cell r="Q199">
            <v>1593.154</v>
          </cell>
          <cell r="R199">
            <v>3155.938857049</v>
          </cell>
          <cell r="S199">
            <v>80.703041342000034</v>
          </cell>
          <cell r="T199">
            <v>-126.85495865799996</v>
          </cell>
          <cell r="U199">
            <v>207.55799999999999</v>
          </cell>
          <cell r="V199">
            <v>3075.2358157069998</v>
          </cell>
          <cell r="W199">
            <v>6.8918157069999992</v>
          </cell>
          <cell r="X199">
            <v>3068.3440000000001</v>
          </cell>
          <cell r="Y199">
            <v>753.47806763699998</v>
          </cell>
          <cell r="Z199">
            <v>577.73446755299994</v>
          </cell>
          <cell r="AA199">
            <v>7.4284675529999999</v>
          </cell>
          <cell r="AB199">
            <v>570.30599999999993</v>
          </cell>
          <cell r="AC199">
            <v>175.74360008400001</v>
          </cell>
          <cell r="AD199">
            <v>146.046600084</v>
          </cell>
          <cell r="AE199">
            <v>29.696999999999999</v>
          </cell>
          <cell r="AF199">
            <v>0</v>
          </cell>
          <cell r="AG199">
            <v>-223.60464757699992</v>
          </cell>
          <cell r="AH199">
            <v>-266.96907006700002</v>
          </cell>
          <cell r="AI199">
            <v>4373.3928507789997</v>
          </cell>
          <cell r="AJ199" t="str">
            <v>Validée</v>
          </cell>
          <cell r="AK199">
            <v>197</v>
          </cell>
        </row>
        <row r="200">
          <cell r="A200">
            <v>44012</v>
          </cell>
          <cell r="B200">
            <v>661.87057758999993</v>
          </cell>
          <cell r="C200">
            <v>752.31784290899998</v>
          </cell>
          <cell r="D200">
            <v>82.445999999999998</v>
          </cell>
          <cell r="E200">
            <v>8.0012653189999998</v>
          </cell>
          <cell r="F200">
            <v>2123.55626312</v>
          </cell>
          <cell r="G200">
            <v>2.9516664420000001</v>
          </cell>
          <cell r="H200">
            <v>1851.223</v>
          </cell>
          <cell r="I200">
            <v>269.38159667799999</v>
          </cell>
          <cell r="J200">
            <v>2785.4268407099999</v>
          </cell>
          <cell r="K200">
            <v>1715.5551083189998</v>
          </cell>
          <cell r="L200">
            <v>0.33310831899999999</v>
          </cell>
          <cell r="M200">
            <v>1715.2219999999998</v>
          </cell>
          <cell r="N200">
            <v>4500.9819490289992</v>
          </cell>
          <cell r="O200">
            <v>1962.799560616</v>
          </cell>
          <cell r="P200">
            <v>301.81956061599999</v>
          </cell>
          <cell r="Q200">
            <v>1660.98</v>
          </cell>
          <cell r="R200">
            <v>3109.3512532989998</v>
          </cell>
          <cell r="S200">
            <v>18.720295536000037</v>
          </cell>
          <cell r="T200">
            <v>-261.47570446400005</v>
          </cell>
          <cell r="U200">
            <v>280.19600000000008</v>
          </cell>
          <cell r="V200">
            <v>3090.630957763</v>
          </cell>
          <cell r="W200">
            <v>7.0609577630000002</v>
          </cell>
          <cell r="X200">
            <v>3083.5699999999997</v>
          </cell>
          <cell r="Y200">
            <v>790.32951198399996</v>
          </cell>
          <cell r="Z200">
            <v>587.91233155800001</v>
          </cell>
          <cell r="AA200">
            <v>8.8093315580000002</v>
          </cell>
          <cell r="AB200">
            <v>579.10299999999995</v>
          </cell>
          <cell r="AC200">
            <v>202.41718042599999</v>
          </cell>
          <cell r="AD200">
            <v>172.282180426</v>
          </cell>
          <cell r="AE200">
            <v>30.134999999999998</v>
          </cell>
          <cell r="AF200">
            <v>0</v>
          </cell>
          <cell r="AG200">
            <v>-219.16064709799997</v>
          </cell>
          <cell r="AH200">
            <v>-269.38159667799999</v>
          </cell>
          <cell r="AI200">
            <v>4500.9819490290001</v>
          </cell>
          <cell r="AJ200" t="str">
            <v>Validée</v>
          </cell>
          <cell r="AK200">
            <v>198</v>
          </cell>
        </row>
        <row r="201">
          <cell r="A201">
            <v>44043</v>
          </cell>
          <cell r="B201">
            <v>683.86547867499996</v>
          </cell>
          <cell r="C201">
            <v>766.88511768399997</v>
          </cell>
          <cell r="D201">
            <v>76.040999999999997</v>
          </cell>
          <cell r="E201">
            <v>6.9786390090000001</v>
          </cell>
          <cell r="F201">
            <v>1912.8814978089999</v>
          </cell>
          <cell r="G201">
            <v>0.67101375299999999</v>
          </cell>
          <cell r="H201">
            <v>1640.606</v>
          </cell>
          <cell r="I201">
            <v>271.60448405599993</v>
          </cell>
          <cell r="J201">
            <v>2596.7469764839998</v>
          </cell>
          <cell r="K201">
            <v>1678.5921083190001</v>
          </cell>
          <cell r="L201">
            <v>0.33310831899999999</v>
          </cell>
          <cell r="M201">
            <v>1678.259</v>
          </cell>
          <cell r="N201">
            <v>4275.3390848029994</v>
          </cell>
          <cell r="O201">
            <v>1885.1179442890002</v>
          </cell>
          <cell r="P201">
            <v>400.05294428900004</v>
          </cell>
          <cell r="Q201">
            <v>1485.0649999999998</v>
          </cell>
          <cell r="R201">
            <v>2974.445008532</v>
          </cell>
          <cell r="S201">
            <v>-64.239375611000071</v>
          </cell>
          <cell r="T201">
            <v>-331.71937561099998</v>
          </cell>
          <cell r="U201">
            <v>267.4799999999999</v>
          </cell>
          <cell r="V201">
            <v>3038.684384143</v>
          </cell>
          <cell r="W201">
            <v>7.0603841430000003</v>
          </cell>
          <cell r="X201">
            <v>3031.6240000000003</v>
          </cell>
          <cell r="Y201">
            <v>801.73173338999993</v>
          </cell>
          <cell r="Z201">
            <v>597.77243068099995</v>
          </cell>
          <cell r="AA201">
            <v>9.4274306810000006</v>
          </cell>
          <cell r="AB201">
            <v>588.34499999999991</v>
          </cell>
          <cell r="AC201">
            <v>203.95930270900001</v>
          </cell>
          <cell r="AD201">
            <v>179.42830270900001</v>
          </cell>
          <cell r="AE201">
            <v>24.531000000000002</v>
          </cell>
          <cell r="AF201">
            <v>0</v>
          </cell>
          <cell r="AG201">
            <v>-217.50786537200005</v>
          </cell>
          <cell r="AH201">
            <v>-271.60448405599993</v>
          </cell>
          <cell r="AI201">
            <v>4275.3390848030003</v>
          </cell>
          <cell r="AJ201" t="str">
            <v>Validée</v>
          </cell>
          <cell r="AK201">
            <v>199</v>
          </cell>
        </row>
        <row r="202">
          <cell r="A202">
            <v>44074</v>
          </cell>
          <cell r="B202">
            <v>645.20461593300001</v>
          </cell>
          <cell r="C202">
            <v>734.99490912099998</v>
          </cell>
          <cell r="D202">
            <v>82.242000000000004</v>
          </cell>
          <cell r="E202">
            <v>7.5482931879999997</v>
          </cell>
          <cell r="F202">
            <v>1933.0922765450002</v>
          </cell>
          <cell r="G202">
            <v>2.1301458169999998</v>
          </cell>
          <cell r="H202">
            <v>1658.2950000000001</v>
          </cell>
          <cell r="I202">
            <v>272.66713072800002</v>
          </cell>
          <cell r="J202">
            <v>2578.2968924780002</v>
          </cell>
          <cell r="K202">
            <v>1701.7531083190001</v>
          </cell>
          <cell r="L202">
            <v>0.33310831899999999</v>
          </cell>
          <cell r="M202">
            <v>1701.42</v>
          </cell>
          <cell r="N202">
            <v>4280.0500007970004</v>
          </cell>
          <cell r="O202">
            <v>1939.1467026269997</v>
          </cell>
          <cell r="P202">
            <v>295.40270262699983</v>
          </cell>
          <cell r="Q202">
            <v>1643.7439999999999</v>
          </cell>
          <cell r="R202">
            <v>2938.1651668149998</v>
          </cell>
          <cell r="S202">
            <v>-49.961386194999932</v>
          </cell>
          <cell r="T202">
            <v>-263.91138619499998</v>
          </cell>
          <cell r="U202">
            <v>213.95000000000005</v>
          </cell>
          <cell r="V202">
            <v>2988.12655301</v>
          </cell>
          <cell r="W202">
            <v>8.0345530099999998</v>
          </cell>
          <cell r="X202">
            <v>2980.0920000000001</v>
          </cell>
          <cell r="Y202">
            <v>815.48881685299989</v>
          </cell>
          <cell r="Z202">
            <v>606.19386409499998</v>
          </cell>
          <cell r="AA202">
            <v>11.006864095000001</v>
          </cell>
          <cell r="AB202">
            <v>595.18700000000001</v>
          </cell>
          <cell r="AC202">
            <v>209.29495275799997</v>
          </cell>
          <cell r="AD202">
            <v>186.62495275799998</v>
          </cell>
          <cell r="AE202">
            <v>22.669999999999998</v>
          </cell>
          <cell r="AF202">
            <v>0</v>
          </cell>
          <cell r="AG202">
            <v>-218.22694820799995</v>
          </cell>
          <cell r="AH202">
            <v>-272.66713072800002</v>
          </cell>
          <cell r="AI202">
            <v>4280.0500007969995</v>
          </cell>
          <cell r="AJ202" t="str">
            <v>Validée</v>
          </cell>
          <cell r="AK202">
            <v>200</v>
          </cell>
        </row>
        <row r="203">
          <cell r="A203">
            <v>44104</v>
          </cell>
          <cell r="B203">
            <v>626.61868268600006</v>
          </cell>
          <cell r="C203">
            <v>717.12286941000002</v>
          </cell>
          <cell r="D203">
            <v>82.576999999999998</v>
          </cell>
          <cell r="E203">
            <v>7.9271867239999994</v>
          </cell>
          <cell r="F203">
            <v>2047.0703964170002</v>
          </cell>
          <cell r="G203">
            <v>0.78154264000000007</v>
          </cell>
          <cell r="H203">
            <v>1774.1660000000002</v>
          </cell>
          <cell r="I203">
            <v>272.12285377700005</v>
          </cell>
          <cell r="J203">
            <v>2673.689079103</v>
          </cell>
          <cell r="K203">
            <v>1701.8591083189999</v>
          </cell>
          <cell r="L203">
            <v>0.33310831899999999</v>
          </cell>
          <cell r="M203">
            <v>1701.5259999999998</v>
          </cell>
          <cell r="N203">
            <v>4375.5481874220004</v>
          </cell>
          <cell r="O203">
            <v>1859.1540356920004</v>
          </cell>
          <cell r="P203">
            <v>180.97903569200025</v>
          </cell>
          <cell r="Q203">
            <v>1678.175</v>
          </cell>
          <cell r="R203">
            <v>3107.3518570829997</v>
          </cell>
          <cell r="S203">
            <v>79.205275554999872</v>
          </cell>
          <cell r="T203">
            <v>-114.56372444500002</v>
          </cell>
          <cell r="U203">
            <v>193.76899999999989</v>
          </cell>
          <cell r="V203">
            <v>3028.1465815279998</v>
          </cell>
          <cell r="W203">
            <v>7.9495815280000004</v>
          </cell>
          <cell r="X203">
            <v>3020.1969999999997</v>
          </cell>
          <cell r="Y203">
            <v>837.18193674899999</v>
          </cell>
          <cell r="Z203">
            <v>624.57749007999996</v>
          </cell>
          <cell r="AA203">
            <v>11.785490080000001</v>
          </cell>
          <cell r="AB203">
            <v>612.79199999999992</v>
          </cell>
          <cell r="AC203">
            <v>212.604446669</v>
          </cell>
          <cell r="AD203">
            <v>182.61244666900001</v>
          </cell>
          <cell r="AE203">
            <v>29.991999999999997</v>
          </cell>
          <cell r="AF203">
            <v>0</v>
          </cell>
          <cell r="AG203">
            <v>-246.22423139599996</v>
          </cell>
          <cell r="AH203">
            <v>-272.12285377700005</v>
          </cell>
          <cell r="AI203">
            <v>4375.5481874219995</v>
          </cell>
          <cell r="AJ203" t="str">
            <v>Validée</v>
          </cell>
          <cell r="AK203">
            <v>201</v>
          </cell>
        </row>
        <row r="204">
          <cell r="A204">
            <v>44135</v>
          </cell>
          <cell r="B204">
            <v>632.46072877000006</v>
          </cell>
          <cell r="C204">
            <v>714.01282147200004</v>
          </cell>
          <cell r="D204">
            <v>75.566999999999993</v>
          </cell>
          <cell r="E204">
            <v>5.9850927020000002</v>
          </cell>
          <cell r="F204">
            <v>1903.805072202</v>
          </cell>
          <cell r="G204">
            <v>0.80642620799999998</v>
          </cell>
          <cell r="H204">
            <v>1733.7910000000002</v>
          </cell>
          <cell r="I204">
            <v>169.20764599399999</v>
          </cell>
          <cell r="J204">
            <v>2536.2658009719999</v>
          </cell>
          <cell r="K204">
            <v>1692.431108319</v>
          </cell>
          <cell r="L204">
            <v>0.33310831899999999</v>
          </cell>
          <cell r="M204">
            <v>1692.098</v>
          </cell>
          <cell r="N204">
            <v>4228.6969092910003</v>
          </cell>
          <cell r="O204">
            <v>1822.7177777840002</v>
          </cell>
          <cell r="P204">
            <v>117.09777778399985</v>
          </cell>
          <cell r="Q204">
            <v>1705.6200000000001</v>
          </cell>
          <cell r="R204">
            <v>3071.374039281</v>
          </cell>
          <cell r="S204">
            <v>55.985214952000064</v>
          </cell>
          <cell r="T204">
            <v>-118.46378504800001</v>
          </cell>
          <cell r="U204">
            <v>174.44900000000007</v>
          </cell>
          <cell r="V204">
            <v>3015.3888243289998</v>
          </cell>
          <cell r="W204">
            <v>8.0918243289999996</v>
          </cell>
          <cell r="X204">
            <v>3007.297</v>
          </cell>
          <cell r="Y204">
            <v>850.774014502</v>
          </cell>
          <cell r="Z204">
            <v>631.05593603099999</v>
          </cell>
          <cell r="AA204">
            <v>13.556936030999999</v>
          </cell>
          <cell r="AB204">
            <v>617.49900000000002</v>
          </cell>
          <cell r="AC204">
            <v>219.71807847100001</v>
          </cell>
          <cell r="AD204">
            <v>186.41307847100001</v>
          </cell>
          <cell r="AE204">
            <v>33.305</v>
          </cell>
          <cell r="AF204">
            <v>0</v>
          </cell>
          <cell r="AG204">
            <v>-185.37910672800007</v>
          </cell>
          <cell r="AH204">
            <v>-169.20764599399999</v>
          </cell>
          <cell r="AI204">
            <v>4228.6969092910003</v>
          </cell>
          <cell r="AJ204" t="str">
            <v>Validée</v>
          </cell>
          <cell r="AK204">
            <v>202</v>
          </cell>
        </row>
        <row r="205">
          <cell r="A205">
            <v>44165</v>
          </cell>
          <cell r="B205">
            <v>636.86056889916335</v>
          </cell>
          <cell r="C205">
            <v>726.74848496916331</v>
          </cell>
          <cell r="D205">
            <v>82.525000000000006</v>
          </cell>
          <cell r="E205">
            <v>7.3629160699999998</v>
          </cell>
          <cell r="F205">
            <v>2040.8259189729999</v>
          </cell>
          <cell r="G205">
            <v>0.37487725100000002</v>
          </cell>
          <cell r="H205">
            <v>1762.944</v>
          </cell>
          <cell r="I205">
            <v>277.507041722</v>
          </cell>
          <cell r="J205">
            <v>2677.6864878721635</v>
          </cell>
          <cell r="K205">
            <v>1712.4871083190001</v>
          </cell>
          <cell r="L205">
            <v>0.33310831899999999</v>
          </cell>
          <cell r="M205">
            <v>1712.154</v>
          </cell>
          <cell r="N205">
            <v>4390.1735961911636</v>
          </cell>
          <cell r="O205">
            <v>1842.8528253551633</v>
          </cell>
          <cell r="P205">
            <v>16.865825355163452</v>
          </cell>
          <cell r="Q205">
            <v>1825.9870000000001</v>
          </cell>
          <cell r="R205">
            <v>3132.6527954860003</v>
          </cell>
          <cell r="S205">
            <v>115.15458591799994</v>
          </cell>
          <cell r="T205">
            <v>-96.054414082000008</v>
          </cell>
          <cell r="U205">
            <v>211.20899999999995</v>
          </cell>
          <cell r="V205">
            <v>3017.4982095680002</v>
          </cell>
          <cell r="W205">
            <v>8.0242095679999998</v>
          </cell>
          <cell r="X205">
            <v>3009.4740000000002</v>
          </cell>
          <cell r="Y205">
            <v>846.13002063900001</v>
          </cell>
          <cell r="Z205">
            <v>636.24626246900004</v>
          </cell>
          <cell r="AA205">
            <v>13.933262469000001</v>
          </cell>
          <cell r="AB205">
            <v>622.31299999999999</v>
          </cell>
          <cell r="AC205">
            <v>209.88375816999999</v>
          </cell>
          <cell r="AD205">
            <v>180.46175817</v>
          </cell>
          <cell r="AE205">
            <v>29.422000000000001</v>
          </cell>
          <cell r="AF205">
            <v>0</v>
          </cell>
          <cell r="AG205">
            <v>-260.79799598900001</v>
          </cell>
          <cell r="AH205">
            <v>-277.507041722</v>
          </cell>
          <cell r="AI205">
            <v>4390.1735961911636</v>
          </cell>
          <cell r="AJ205" t="str">
            <v>Validée</v>
          </cell>
          <cell r="AK205">
            <v>203</v>
          </cell>
        </row>
        <row r="206">
          <cell r="A206">
            <v>44196</v>
          </cell>
          <cell r="B206">
            <v>697.68567470958476</v>
          </cell>
          <cell r="C206">
            <v>809.80891960748806</v>
          </cell>
          <cell r="D206">
            <v>103.374</v>
          </cell>
          <cell r="E206">
            <v>8.7492448979032638</v>
          </cell>
          <cell r="F206">
            <v>2300.480586912</v>
          </cell>
          <cell r="G206">
            <v>2.8889125240000002</v>
          </cell>
          <cell r="H206">
            <v>2007.9059999999999</v>
          </cell>
          <cell r="I206">
            <v>289.685674388</v>
          </cell>
          <cell r="J206">
            <v>2998.1662616215849</v>
          </cell>
          <cell r="K206">
            <v>1781.047108319</v>
          </cell>
          <cell r="L206">
            <v>0.33310831899999999</v>
          </cell>
          <cell r="M206">
            <v>1780.7139999999999</v>
          </cell>
          <cell r="N206">
            <v>4779.2133699405849</v>
          </cell>
          <cell r="O206">
            <v>1983.664176386488</v>
          </cell>
          <cell r="P206">
            <v>205.46217638648807</v>
          </cell>
          <cell r="Q206">
            <v>1778.202</v>
          </cell>
          <cell r="R206">
            <v>3380.8458239050969</v>
          </cell>
          <cell r="S206">
            <v>192.37966617509667</v>
          </cell>
          <cell r="T206">
            <v>21.44766617509676</v>
          </cell>
          <cell r="U206">
            <v>170.9319999999999</v>
          </cell>
          <cell r="V206">
            <v>3188.4661577300003</v>
          </cell>
          <cell r="W206">
            <v>7.8881577300000005</v>
          </cell>
          <cell r="X206">
            <v>3180.578</v>
          </cell>
          <cell r="Y206">
            <v>842.29544964599984</v>
          </cell>
          <cell r="Z206">
            <v>633.18195395799989</v>
          </cell>
          <cell r="AA206">
            <v>0.47495395800000001</v>
          </cell>
          <cell r="AB206">
            <v>632.70699999999988</v>
          </cell>
          <cell r="AC206">
            <v>209.11349568799997</v>
          </cell>
          <cell r="AD206">
            <v>182.42849568799997</v>
          </cell>
          <cell r="AE206">
            <v>26.684999999999999</v>
          </cell>
          <cell r="AF206">
            <v>0</v>
          </cell>
          <cell r="AG206">
            <v>-256.99881929500003</v>
          </cell>
          <cell r="AH206">
            <v>-289.685674388</v>
          </cell>
          <cell r="AI206">
            <v>4779.2133699405858</v>
          </cell>
          <cell r="AJ206" t="str">
            <v>Validée</v>
          </cell>
          <cell r="AK206">
            <v>204</v>
          </cell>
        </row>
        <row r="207">
          <cell r="A207">
            <v>44227</v>
          </cell>
          <cell r="B207">
            <v>677.28951742907759</v>
          </cell>
          <cell r="C207">
            <v>772.77529964507767</v>
          </cell>
          <cell r="D207">
            <v>88.022999999999996</v>
          </cell>
          <cell r="E207">
            <v>7.4627822160000008</v>
          </cell>
          <cell r="F207">
            <v>2245.673037304</v>
          </cell>
          <cell r="G207">
            <v>1.237594547</v>
          </cell>
          <cell r="H207">
            <v>1950.1990000000001</v>
          </cell>
          <cell r="I207">
            <v>294.23644275699996</v>
          </cell>
          <cell r="J207">
            <v>2922.9625547330775</v>
          </cell>
          <cell r="K207">
            <v>1711.652108319</v>
          </cell>
          <cell r="L207">
            <v>0.33310831899999999</v>
          </cell>
          <cell r="M207">
            <v>1711.319</v>
          </cell>
          <cell r="N207">
            <v>4634.614663052078</v>
          </cell>
          <cell r="O207">
            <v>1911.0169222000773</v>
          </cell>
          <cell r="P207">
            <v>289.78592220007761</v>
          </cell>
          <cell r="Q207">
            <v>1621.2309999999998</v>
          </cell>
          <cell r="R207">
            <v>3290.8440766990002</v>
          </cell>
          <cell r="S207">
            <v>172.55246757500015</v>
          </cell>
          <cell r="T207">
            <v>-5.1055324249999856</v>
          </cell>
          <cell r="U207">
            <v>177.65800000000013</v>
          </cell>
          <cell r="V207">
            <v>3118.2916091239999</v>
          </cell>
          <cell r="W207">
            <v>7.2936091239999996</v>
          </cell>
          <cell r="X207">
            <v>3110.998</v>
          </cell>
          <cell r="Y207">
            <v>849.43867976299953</v>
          </cell>
          <cell r="Z207">
            <v>641.80761612899948</v>
          </cell>
          <cell r="AA207">
            <v>0.98361612899999995</v>
          </cell>
          <cell r="AB207">
            <v>640.8239999999995</v>
          </cell>
          <cell r="AC207">
            <v>207.63106363399999</v>
          </cell>
          <cell r="AD207">
            <v>182.26106363399998</v>
          </cell>
          <cell r="AE207">
            <v>25.37</v>
          </cell>
          <cell r="AF207">
            <v>0</v>
          </cell>
          <cell r="AG207">
            <v>-282.19234391600008</v>
          </cell>
          <cell r="AH207">
            <v>-294.23644275699996</v>
          </cell>
          <cell r="AI207">
            <v>4634.614663052078</v>
          </cell>
          <cell r="AJ207" t="str">
            <v>Validée</v>
          </cell>
          <cell r="AK207">
            <v>205</v>
          </cell>
        </row>
        <row r="208">
          <cell r="A208">
            <v>44255</v>
          </cell>
          <cell r="B208">
            <v>664.31510174878542</v>
          </cell>
          <cell r="C208">
            <v>769.01226368699997</v>
          </cell>
          <cell r="D208">
            <v>95.090999999999994</v>
          </cell>
          <cell r="E208">
            <v>9.6061619382145</v>
          </cell>
          <cell r="F208">
            <v>2280.9538020489999</v>
          </cell>
          <cell r="G208">
            <v>1.187965065</v>
          </cell>
          <cell r="H208">
            <v>1981.7280000000001</v>
          </cell>
          <cell r="I208">
            <v>298.03783698399997</v>
          </cell>
          <cell r="J208">
            <v>2945.2689037977852</v>
          </cell>
          <cell r="K208">
            <v>1739.3491083190002</v>
          </cell>
          <cell r="L208">
            <v>0.33310831899999999</v>
          </cell>
          <cell r="M208">
            <v>1739.0160000000001</v>
          </cell>
          <cell r="N208">
            <v>4684.6180121167854</v>
          </cell>
          <cell r="O208">
            <v>2041.9268066490004</v>
          </cell>
          <cell r="P208">
            <v>308.21380664899993</v>
          </cell>
          <cell r="Q208">
            <v>1733.7130000000002</v>
          </cell>
          <cell r="R208">
            <v>3252.0626526297851</v>
          </cell>
          <cell r="S208">
            <v>161.99685409878546</v>
          </cell>
          <cell r="T208">
            <v>-4.9291459012144561</v>
          </cell>
          <cell r="U208">
            <v>166.92599999999993</v>
          </cell>
          <cell r="V208">
            <v>3090.0657985309995</v>
          </cell>
          <cell r="W208">
            <v>7.1117985309999998</v>
          </cell>
          <cell r="X208">
            <v>3082.9539999999997</v>
          </cell>
          <cell r="Y208">
            <v>866.0751277060001</v>
          </cell>
          <cell r="Z208">
            <v>649.59378577000007</v>
          </cell>
          <cell r="AA208">
            <v>1.6917857700000001</v>
          </cell>
          <cell r="AB208">
            <v>647.90200000000004</v>
          </cell>
          <cell r="AC208">
            <v>216.48134193599998</v>
          </cell>
          <cell r="AD208">
            <v>183.18634193599999</v>
          </cell>
          <cell r="AE208">
            <v>33.295000000000002</v>
          </cell>
          <cell r="AF208">
            <v>0</v>
          </cell>
          <cell r="AG208">
            <v>-256.70368054399978</v>
          </cell>
          <cell r="AH208">
            <v>-298.03783698399997</v>
          </cell>
          <cell r="AI208">
            <v>4684.6180121167854</v>
          </cell>
          <cell r="AJ208" t="str">
            <v>Validée</v>
          </cell>
          <cell r="AK208">
            <v>206</v>
          </cell>
        </row>
        <row r="209">
          <cell r="A209">
            <v>44286</v>
          </cell>
          <cell r="B209">
            <v>681.38280337900005</v>
          </cell>
          <cell r="C209">
            <v>777.48000571700004</v>
          </cell>
          <cell r="D209">
            <v>89.531999999999996</v>
          </cell>
          <cell r="E209">
            <v>6.5652023380000006</v>
          </cell>
          <cell r="F209">
            <v>2453.5429812570001</v>
          </cell>
          <cell r="G209">
            <v>0.48147002700000002</v>
          </cell>
          <cell r="H209">
            <v>2151.4610000000002</v>
          </cell>
          <cell r="I209">
            <v>301.60051123</v>
          </cell>
          <cell r="J209">
            <v>3134.9257846360001</v>
          </cell>
          <cell r="K209">
            <v>1762.0371083190003</v>
          </cell>
          <cell r="L209">
            <v>0.33310831899999999</v>
          </cell>
          <cell r="M209">
            <v>1761.7040000000002</v>
          </cell>
          <cell r="N209">
            <v>4896.9628929549999</v>
          </cell>
          <cell r="O209">
            <v>2326.5949514840004</v>
          </cell>
          <cell r="P209">
            <v>539.54095148400006</v>
          </cell>
          <cell r="Q209">
            <v>1787.0540000000003</v>
          </cell>
          <cell r="R209">
            <v>3216.7188229919998</v>
          </cell>
          <cell r="S209">
            <v>136.16543067900002</v>
          </cell>
          <cell r="T209">
            <v>-175.88356932099995</v>
          </cell>
          <cell r="U209">
            <v>312.04899999999998</v>
          </cell>
          <cell r="V209">
            <v>3080.5533923129997</v>
          </cell>
          <cell r="W209">
            <v>7.1163923130000004</v>
          </cell>
          <cell r="X209">
            <v>3073.4369999999999</v>
          </cell>
          <cell r="Y209">
            <v>863.43405237999991</v>
          </cell>
          <cell r="Z209">
            <v>656.92047308499991</v>
          </cell>
          <cell r="AA209">
            <v>2.4274730849999999</v>
          </cell>
          <cell r="AB209">
            <v>654.49299999999994</v>
          </cell>
          <cell r="AC209">
            <v>206.513579295</v>
          </cell>
          <cell r="AD209">
            <v>177.51157929500002</v>
          </cell>
          <cell r="AE209">
            <v>29.001999999999995</v>
          </cell>
          <cell r="AF209">
            <v>0</v>
          </cell>
          <cell r="AG209">
            <v>-217.08317085899978</v>
          </cell>
          <cell r="AH209">
            <v>-301.60051123</v>
          </cell>
          <cell r="AI209">
            <v>4896.9628929549999</v>
          </cell>
          <cell r="AJ209" t="str">
            <v>Validée</v>
          </cell>
          <cell r="AK209">
            <v>207</v>
          </cell>
        </row>
        <row r="210">
          <cell r="A210">
            <v>44316</v>
          </cell>
          <cell r="B210">
            <v>694.81758351500014</v>
          </cell>
          <cell r="C210">
            <v>786.37078585300003</v>
          </cell>
          <cell r="D210">
            <v>84.988</v>
          </cell>
          <cell r="E210">
            <v>6.5652023380000006</v>
          </cell>
          <cell r="F210">
            <v>2437.1786688339998</v>
          </cell>
          <cell r="G210">
            <v>0.36515760399999997</v>
          </cell>
          <cell r="H210">
            <v>2135.2129999999997</v>
          </cell>
          <cell r="I210">
            <v>301.60051123</v>
          </cell>
          <cell r="J210">
            <v>3131.9962523489999</v>
          </cell>
          <cell r="K210">
            <v>1804.7231083190002</v>
          </cell>
          <cell r="L210">
            <v>0.33310831899999999</v>
          </cell>
          <cell r="M210">
            <v>1804.39</v>
          </cell>
          <cell r="N210">
            <v>4936.7193606680003</v>
          </cell>
          <cell r="O210">
            <v>2391.8779095509999</v>
          </cell>
          <cell r="P210">
            <v>616.07190955100009</v>
          </cell>
          <cell r="Q210">
            <v>1775.8059999999996</v>
          </cell>
          <cell r="R210">
            <v>3173.4525791410001</v>
          </cell>
          <cell r="S210">
            <v>101.73259242299986</v>
          </cell>
          <cell r="T210">
            <v>-241.14040757700008</v>
          </cell>
          <cell r="U210">
            <v>342.87299999999993</v>
          </cell>
          <cell r="V210">
            <v>3071.7199867180002</v>
          </cell>
          <cell r="W210">
            <v>7.0649867180000001</v>
          </cell>
          <cell r="X210">
            <v>3064.6550000000002</v>
          </cell>
          <cell r="Y210">
            <v>850.31781818199988</v>
          </cell>
          <cell r="Z210">
            <v>643.80618942299998</v>
          </cell>
          <cell r="AA210">
            <v>3.0511894230000003</v>
          </cell>
          <cell r="AB210">
            <v>640.755</v>
          </cell>
          <cell r="AC210">
            <v>206.51162875899996</v>
          </cell>
          <cell r="AD210">
            <v>174.57962875899997</v>
          </cell>
          <cell r="AE210">
            <v>31.931999999999999</v>
          </cell>
          <cell r="AF210">
            <v>0</v>
          </cell>
          <cell r="AG210">
            <v>-221.70669015800155</v>
          </cell>
          <cell r="AH210">
            <v>-301.60051123</v>
          </cell>
          <cell r="AI210">
            <v>4936.7193606680012</v>
          </cell>
          <cell r="AJ210" t="str">
            <v>Validée</v>
          </cell>
          <cell r="AK210">
            <v>208</v>
          </cell>
        </row>
        <row r="211">
          <cell r="A211">
            <v>44347</v>
          </cell>
          <cell r="B211">
            <v>658.79299317000005</v>
          </cell>
          <cell r="C211">
            <v>759.257195508</v>
          </cell>
          <cell r="D211">
            <v>93.899000000000001</v>
          </cell>
          <cell r="E211">
            <v>6.5652023379999997</v>
          </cell>
          <cell r="F211">
            <v>2443.4435870559996</v>
          </cell>
          <cell r="G211">
            <v>1.9420758259999999</v>
          </cell>
          <cell r="H211">
            <v>2139.9009999999998</v>
          </cell>
          <cell r="I211">
            <v>301.60051123</v>
          </cell>
          <cell r="J211">
            <v>3102.2365802259997</v>
          </cell>
          <cell r="K211">
            <v>1815.9261083189999</v>
          </cell>
          <cell r="L211">
            <v>0.33310831899999999</v>
          </cell>
          <cell r="M211">
            <v>1815.5929999999998</v>
          </cell>
          <cell r="N211">
            <v>4918.1626885449996</v>
          </cell>
          <cell r="O211">
            <v>2418.3513485249996</v>
          </cell>
          <cell r="P211">
            <v>655.1473485250001</v>
          </cell>
          <cell r="Q211">
            <v>1763.2039999999997</v>
          </cell>
          <cell r="R211">
            <v>3083.1565170270001</v>
          </cell>
          <cell r="S211">
            <v>-19.434005538000008</v>
          </cell>
          <cell r="T211">
            <v>-377.09500553799995</v>
          </cell>
          <cell r="U211">
            <v>357.66099999999994</v>
          </cell>
          <cell r="V211">
            <v>3102.5905225649999</v>
          </cell>
          <cell r="W211">
            <v>8.1275225649999996</v>
          </cell>
          <cell r="X211">
            <v>3094.4629999999997</v>
          </cell>
          <cell r="Y211">
            <v>850.54875293099917</v>
          </cell>
          <cell r="Z211">
            <v>653.12819062199924</v>
          </cell>
          <cell r="AA211">
            <v>3.3491906220000001</v>
          </cell>
          <cell r="AB211">
            <v>649.7789999999992</v>
          </cell>
          <cell r="AC211">
            <v>197.42056230899999</v>
          </cell>
          <cell r="AD211">
            <v>168.83556230899998</v>
          </cell>
          <cell r="AE211">
            <v>28.584999999999997</v>
          </cell>
          <cell r="AF211">
            <v>0</v>
          </cell>
          <cell r="AG211">
            <v>-267.20357592399978</v>
          </cell>
          <cell r="AH211">
            <v>-301.60051123</v>
          </cell>
          <cell r="AI211">
            <v>4918.1626885449996</v>
          </cell>
          <cell r="AJ211" t="str">
            <v>Validée</v>
          </cell>
          <cell r="AK211">
            <v>209</v>
          </cell>
        </row>
        <row r="212">
          <cell r="A212">
            <v>44377</v>
          </cell>
          <cell r="B212">
            <v>635.84013341812897</v>
          </cell>
          <cell r="C212">
            <v>730.78633575612889</v>
          </cell>
          <cell r="D212">
            <v>88.381</v>
          </cell>
          <cell r="E212">
            <v>6.5652023379999997</v>
          </cell>
          <cell r="F212">
            <v>2568.778376755</v>
          </cell>
          <cell r="G212">
            <v>2.0968655250000001</v>
          </cell>
          <cell r="H212">
            <v>2265.0810000000001</v>
          </cell>
          <cell r="I212">
            <v>301.60051123</v>
          </cell>
          <cell r="J212">
            <v>3204.6185101731289</v>
          </cell>
          <cell r="K212">
            <v>1810.2651083190001</v>
          </cell>
          <cell r="L212">
            <v>0.33310831899999999</v>
          </cell>
          <cell r="M212">
            <v>1809.932</v>
          </cell>
          <cell r="N212">
            <v>5014.8836184921292</v>
          </cell>
          <cell r="O212">
            <v>2512.4441445041293</v>
          </cell>
          <cell r="P212">
            <v>600.90114450412875</v>
          </cell>
          <cell r="Q212">
            <v>1911.5430000000003</v>
          </cell>
          <cell r="R212">
            <v>3200.42611493</v>
          </cell>
          <cell r="S212">
            <v>-23.426340929999981</v>
          </cell>
          <cell r="T212">
            <v>-322.00534093000005</v>
          </cell>
          <cell r="U212">
            <v>298.57900000000006</v>
          </cell>
          <cell r="V212">
            <v>3223.8524558600002</v>
          </cell>
          <cell r="W212">
            <v>7.9184558599999999</v>
          </cell>
          <cell r="X212">
            <v>3215.9340000000002</v>
          </cell>
          <cell r="Y212">
            <v>875.24170235899987</v>
          </cell>
          <cell r="Z212">
            <v>658.82074171499994</v>
          </cell>
          <cell r="AA212">
            <v>4.0387417150000005</v>
          </cell>
          <cell r="AB212">
            <v>654.78199999999993</v>
          </cell>
          <cell r="AC212">
            <v>216.42096064399996</v>
          </cell>
          <cell r="AD212">
            <v>183.71396064399997</v>
          </cell>
          <cell r="AE212">
            <v>32.707000000000001</v>
          </cell>
          <cell r="AF212">
            <v>0</v>
          </cell>
          <cell r="AG212">
            <v>-177.25506141700004</v>
          </cell>
          <cell r="AH212">
            <v>-301.60051123</v>
          </cell>
          <cell r="AI212">
            <v>5014.8836184921302</v>
          </cell>
          <cell r="AJ212" t="str">
            <v>Validée</v>
          </cell>
          <cell r="AK212">
            <v>210</v>
          </cell>
        </row>
        <row r="213">
          <cell r="A213">
            <v>44408</v>
          </cell>
          <cell r="B213">
            <v>619.66947138400008</v>
          </cell>
          <cell r="C213">
            <v>724.02967372199998</v>
          </cell>
          <cell r="D213">
            <v>97.795000000000002</v>
          </cell>
          <cell r="E213">
            <v>6.5652023379999997</v>
          </cell>
          <cell r="F213">
            <v>2564.5620450610004</v>
          </cell>
          <cell r="G213">
            <v>1.087533831</v>
          </cell>
          <cell r="H213">
            <v>2261.8740000000003</v>
          </cell>
          <cell r="I213">
            <v>301.60051123</v>
          </cell>
          <cell r="J213">
            <v>3184.2315164450006</v>
          </cell>
          <cell r="K213">
            <v>1907.174108319</v>
          </cell>
          <cell r="L213">
            <v>0.33310831899999999</v>
          </cell>
          <cell r="M213">
            <v>1906.8409999999999</v>
          </cell>
          <cell r="N213">
            <v>5091.4056247640001</v>
          </cell>
          <cell r="O213">
            <v>2553.5460892639999</v>
          </cell>
          <cell r="P213">
            <v>726.65408926399982</v>
          </cell>
          <cell r="Q213">
            <v>1826.8920000000001</v>
          </cell>
          <cell r="R213">
            <v>3172.24010567</v>
          </cell>
          <cell r="S213">
            <v>-154.40305045099996</v>
          </cell>
          <cell r="T213">
            <v>-417.85405045099998</v>
          </cell>
          <cell r="U213">
            <v>263.45100000000002</v>
          </cell>
          <cell r="V213">
            <v>3326.6431561210002</v>
          </cell>
          <cell r="W213">
            <v>7.6091561209999998</v>
          </cell>
          <cell r="X213">
            <v>3319.0340000000001</v>
          </cell>
          <cell r="Y213">
            <v>950.14307247199986</v>
          </cell>
          <cell r="Z213">
            <v>715.04955977399993</v>
          </cell>
          <cell r="AA213">
            <v>4.1835597739999999</v>
          </cell>
          <cell r="AB213">
            <v>710.86599999999999</v>
          </cell>
          <cell r="AC213">
            <v>235.09351269799998</v>
          </cell>
          <cell r="AD213">
            <v>182.149512698</v>
          </cell>
          <cell r="AE213">
            <v>52.944000000000003</v>
          </cell>
          <cell r="AF213">
            <v>0</v>
          </cell>
          <cell r="AG213">
            <v>-315.76250230199992</v>
          </cell>
          <cell r="AH213">
            <v>-301.60051123</v>
          </cell>
          <cell r="AI213">
            <v>5091.405624764001</v>
          </cell>
          <cell r="AJ213" t="str">
            <v>Validée</v>
          </cell>
          <cell r="AK213">
            <v>211</v>
          </cell>
        </row>
        <row r="214">
          <cell r="A214">
            <v>44439</v>
          </cell>
          <cell r="B214">
            <v>592.80179774073054</v>
          </cell>
          <cell r="C214">
            <v>687.4240000787305</v>
          </cell>
          <cell r="D214">
            <v>88.057000000000002</v>
          </cell>
          <cell r="E214">
            <v>6.5652023379999997</v>
          </cell>
          <cell r="F214">
            <v>2396.564953776</v>
          </cell>
          <cell r="G214">
            <v>0.49044254600000003</v>
          </cell>
          <cell r="H214">
            <v>2094.4740000000002</v>
          </cell>
          <cell r="I214">
            <v>301.60051123</v>
          </cell>
          <cell r="J214">
            <v>2989.3667515167308</v>
          </cell>
          <cell r="K214">
            <v>1878.691108319</v>
          </cell>
          <cell r="L214">
            <v>0.33310831899999999</v>
          </cell>
          <cell r="M214">
            <v>1878.3579999999999</v>
          </cell>
          <cell r="N214">
            <v>4868.0578598357306</v>
          </cell>
          <cell r="O214">
            <v>2433.4643404187309</v>
          </cell>
          <cell r="P214">
            <v>583.41934041873048</v>
          </cell>
          <cell r="Q214">
            <v>1850.0450000000005</v>
          </cell>
          <cell r="R214">
            <v>3122.7952985309998</v>
          </cell>
          <cell r="S214">
            <v>-35.38508922900013</v>
          </cell>
          <cell r="T214">
            <v>-301.41908922900001</v>
          </cell>
          <cell r="U214">
            <v>266.03399999999988</v>
          </cell>
          <cell r="V214">
            <v>3158.18038776</v>
          </cell>
          <cell r="W214">
            <v>7.8963877599999996</v>
          </cell>
          <cell r="X214">
            <v>3150.2839999999997</v>
          </cell>
          <cell r="Y214">
            <v>897.23728851800001</v>
          </cell>
          <cell r="Z214">
            <v>678.55389549400002</v>
          </cell>
          <cell r="AA214">
            <v>5.4628954940000005</v>
          </cell>
          <cell r="AB214">
            <v>673.09100000000001</v>
          </cell>
          <cell r="AC214">
            <v>218.683393024</v>
          </cell>
          <cell r="AD214">
            <v>181.86439302400001</v>
          </cell>
          <cell r="AE214">
            <v>36.819000000000003</v>
          </cell>
          <cell r="AF214">
            <v>0</v>
          </cell>
          <cell r="AG214">
            <v>-209.03550940400004</v>
          </cell>
          <cell r="AH214">
            <v>-301.60051123</v>
          </cell>
          <cell r="AI214">
            <v>4868.0578598357297</v>
          </cell>
          <cell r="AJ214" t="str">
            <v>Validée</v>
          </cell>
          <cell r="AK214">
            <v>212</v>
          </cell>
        </row>
        <row r="215">
          <cell r="A215">
            <v>44469</v>
          </cell>
          <cell r="B215">
            <v>648.643576897</v>
          </cell>
          <cell r="C215">
            <v>741.884779235</v>
          </cell>
          <cell r="D215">
            <v>86.676000000000002</v>
          </cell>
          <cell r="E215">
            <v>6.5652023379999997</v>
          </cell>
          <cell r="F215">
            <v>2453.0367143889998</v>
          </cell>
          <cell r="G215">
            <v>1.817203159</v>
          </cell>
          <cell r="H215">
            <v>2149.6189999999997</v>
          </cell>
          <cell r="I215">
            <v>301.60051123</v>
          </cell>
          <cell r="J215">
            <v>3101.6802912859998</v>
          </cell>
          <cell r="K215">
            <v>1921.0991083190002</v>
          </cell>
          <cell r="L215">
            <v>0.33310831899999999</v>
          </cell>
          <cell r="M215">
            <v>1920.7660000000001</v>
          </cell>
          <cell r="N215">
            <v>5022.7793996050004</v>
          </cell>
          <cell r="O215">
            <v>2431.22254079</v>
          </cell>
          <cell r="P215">
            <v>595.84754078999981</v>
          </cell>
          <cell r="Q215">
            <v>1835.375</v>
          </cell>
          <cell r="R215">
            <v>3296.6871737959996</v>
          </cell>
          <cell r="S215">
            <v>10.2352020350001</v>
          </cell>
          <cell r="T215">
            <v>-241.13979796500001</v>
          </cell>
          <cell r="U215">
            <v>251.37500000000011</v>
          </cell>
          <cell r="V215">
            <v>3286.4519717609996</v>
          </cell>
          <cell r="W215">
            <v>7.8159717610000001</v>
          </cell>
          <cell r="X215">
            <v>3278.636</v>
          </cell>
          <cell r="Y215">
            <v>932.78660454099997</v>
          </cell>
          <cell r="Z215">
            <v>692.20421622499998</v>
          </cell>
          <cell r="AA215">
            <v>6.221216225</v>
          </cell>
          <cell r="AB215">
            <v>685.98299999999995</v>
          </cell>
          <cell r="AC215">
            <v>240.58238831599996</v>
          </cell>
          <cell r="AD215">
            <v>191.21938831599996</v>
          </cell>
          <cell r="AE215">
            <v>49.363</v>
          </cell>
          <cell r="AF215">
            <v>0</v>
          </cell>
          <cell r="AG215">
            <v>-227.65628955999989</v>
          </cell>
          <cell r="AH215">
            <v>-301.60051123</v>
          </cell>
          <cell r="AI215">
            <v>5022.7793996049995</v>
          </cell>
          <cell r="AJ215" t="str">
            <v>Validée</v>
          </cell>
          <cell r="AK215">
            <v>213</v>
          </cell>
        </row>
        <row r="216">
          <cell r="A216">
            <v>44500</v>
          </cell>
          <cell r="B216">
            <v>671.53595779400007</v>
          </cell>
          <cell r="C216">
            <v>768.93316013200001</v>
          </cell>
          <cell r="D216">
            <v>90.831999999999994</v>
          </cell>
          <cell r="E216">
            <v>6.5652023379999997</v>
          </cell>
          <cell r="F216">
            <v>2405.7117832479998</v>
          </cell>
          <cell r="G216">
            <v>0.95827201800000006</v>
          </cell>
          <cell r="H216">
            <v>2103.1529999999998</v>
          </cell>
          <cell r="I216">
            <v>301.60051123</v>
          </cell>
          <cell r="J216">
            <v>3077.2477410419997</v>
          </cell>
          <cell r="K216">
            <v>1926.7531083190001</v>
          </cell>
          <cell r="L216">
            <v>0.33310831899999999</v>
          </cell>
          <cell r="M216">
            <v>1926.42</v>
          </cell>
          <cell r="N216">
            <v>5004.0008493610003</v>
          </cell>
          <cell r="O216">
            <v>2397.0895796999994</v>
          </cell>
          <cell r="P216">
            <v>540.46957969999994</v>
          </cell>
          <cell r="Q216">
            <v>1856.62</v>
          </cell>
          <cell r="R216">
            <v>3333.7935720150003</v>
          </cell>
          <cell r="S216">
            <v>31.414943262000122</v>
          </cell>
          <cell r="T216">
            <v>-241.599056738</v>
          </cell>
          <cell r="U216">
            <v>273.01400000000012</v>
          </cell>
          <cell r="V216">
            <v>3302.3786287530002</v>
          </cell>
          <cell r="W216">
            <v>8.1746287530000004</v>
          </cell>
          <cell r="X216">
            <v>3294.2039999999997</v>
          </cell>
          <cell r="Y216">
            <v>936.84175696700004</v>
          </cell>
          <cell r="Z216">
            <v>705.82205048500009</v>
          </cell>
          <cell r="AA216">
            <v>7.1510504849999998</v>
          </cell>
          <cell r="AB216">
            <v>698.67100000000005</v>
          </cell>
          <cell r="AC216">
            <v>231.019706482</v>
          </cell>
          <cell r="AD216">
            <v>189.114706482</v>
          </cell>
          <cell r="AE216">
            <v>41.905000000000001</v>
          </cell>
          <cell r="AF216">
            <v>0</v>
          </cell>
          <cell r="AG216">
            <v>-209.95945461300005</v>
          </cell>
          <cell r="AH216">
            <v>-301.60051123</v>
          </cell>
          <cell r="AI216">
            <v>5004.0008493609994</v>
          </cell>
          <cell r="AJ216" t="str">
            <v>Validée</v>
          </cell>
          <cell r="AK216">
            <v>214</v>
          </cell>
        </row>
        <row r="217">
          <cell r="A217">
            <v>44530</v>
          </cell>
          <cell r="B217">
            <v>737.675421873</v>
          </cell>
          <cell r="C217">
            <v>839.62962421099996</v>
          </cell>
          <cell r="D217">
            <v>95.388999999999996</v>
          </cell>
          <cell r="E217">
            <v>6.5652023379999997</v>
          </cell>
          <cell r="F217">
            <v>2324.3443692370001</v>
          </cell>
          <cell r="G217">
            <v>0.40985800700000002</v>
          </cell>
          <cell r="H217">
            <v>2022.3340000000001</v>
          </cell>
          <cell r="I217">
            <v>301.60051123</v>
          </cell>
          <cell r="J217">
            <v>3062.0197911100004</v>
          </cell>
          <cell r="K217">
            <v>1944.6801083190001</v>
          </cell>
          <cell r="L217">
            <v>0.33310831899999999</v>
          </cell>
          <cell r="M217">
            <v>1944.347</v>
          </cell>
          <cell r="N217">
            <v>5006.6998994290007</v>
          </cell>
          <cell r="O217">
            <v>2370.0836633660001</v>
          </cell>
          <cell r="P217">
            <v>452.33866336599999</v>
          </cell>
          <cell r="Q217">
            <v>1917.7450000000001</v>
          </cell>
          <cell r="R217">
            <v>3175.2930384069996</v>
          </cell>
          <cell r="S217">
            <v>-105.92743489700007</v>
          </cell>
          <cell r="T217">
            <v>-127.19043489699999</v>
          </cell>
          <cell r="U217">
            <v>21.26299999999992</v>
          </cell>
          <cell r="V217">
            <v>3281.2204733039998</v>
          </cell>
          <cell r="W217">
            <v>8.4614733040000001</v>
          </cell>
          <cell r="X217">
            <v>3272.759</v>
          </cell>
          <cell r="Y217">
            <v>948.27349606899998</v>
          </cell>
          <cell r="Z217">
            <v>713.04419888500001</v>
          </cell>
          <cell r="AA217">
            <v>7.5291988849999996</v>
          </cell>
          <cell r="AB217">
            <v>705.51499999999999</v>
          </cell>
          <cell r="AC217">
            <v>235.22929718400002</v>
          </cell>
          <cell r="AD217">
            <v>196.81329718400002</v>
          </cell>
          <cell r="AE217">
            <v>38.415999999999997</v>
          </cell>
          <cell r="AF217">
            <v>0</v>
          </cell>
          <cell r="AG217">
            <v>-409.59669372499997</v>
          </cell>
          <cell r="AH217">
            <v>-301.60051123</v>
          </cell>
          <cell r="AI217">
            <v>5006.6998994289988</v>
          </cell>
          <cell r="AJ217" t="str">
            <v>Validée</v>
          </cell>
          <cell r="AK217">
            <v>215</v>
          </cell>
        </row>
        <row r="218">
          <cell r="A218">
            <v>44561</v>
          </cell>
          <cell r="B218">
            <v>833.54291078699998</v>
          </cell>
          <cell r="C218">
            <v>953.39011312499997</v>
          </cell>
          <cell r="D218">
            <v>113.282</v>
          </cell>
          <cell r="E218">
            <v>6.5652023379999997</v>
          </cell>
          <cell r="F218">
            <v>2783.6456819710002</v>
          </cell>
          <cell r="G218">
            <v>1.857170741</v>
          </cell>
          <cell r="H218">
            <v>2480.1880000000001</v>
          </cell>
          <cell r="I218">
            <v>301.60051123</v>
          </cell>
          <cell r="J218">
            <v>3617.1885927580001</v>
          </cell>
          <cell r="K218">
            <v>1967.911108319</v>
          </cell>
          <cell r="L218">
            <v>0.33310831899999999</v>
          </cell>
          <cell r="M218">
            <v>1967.578</v>
          </cell>
          <cell r="N218">
            <v>5585.0997010770006</v>
          </cell>
          <cell r="O218">
            <v>2636.7524641230002</v>
          </cell>
          <cell r="P218">
            <v>467.4164641230002</v>
          </cell>
          <cell r="Q218">
            <v>2169.3359999999998</v>
          </cell>
          <cell r="R218">
            <v>3487.3946488610004</v>
          </cell>
          <cell r="S218">
            <v>-66.50763390100002</v>
          </cell>
          <cell r="T218">
            <v>-95.401633901000025</v>
          </cell>
          <cell r="U218">
            <v>28.894000000000005</v>
          </cell>
          <cell r="V218">
            <v>3553.9022827620006</v>
          </cell>
          <cell r="W218">
            <v>7.6532827619999999</v>
          </cell>
          <cell r="X218">
            <v>3546.2490000000003</v>
          </cell>
          <cell r="Y218">
            <v>1020.1041598080001</v>
          </cell>
          <cell r="Z218">
            <v>724.11247316100003</v>
          </cell>
          <cell r="AA218">
            <v>0.496473161</v>
          </cell>
          <cell r="AB218">
            <v>723.61599999999999</v>
          </cell>
          <cell r="AC218">
            <v>295.99168664699999</v>
          </cell>
          <cell r="AD218">
            <v>228.885686647</v>
          </cell>
          <cell r="AE218">
            <v>67.106000000000009</v>
          </cell>
          <cell r="AF218">
            <v>0</v>
          </cell>
          <cell r="AG218">
            <v>-481.05674790100011</v>
          </cell>
          <cell r="AH218">
            <v>-301.60051123</v>
          </cell>
          <cell r="AI218">
            <v>5585.0997010770006</v>
          </cell>
          <cell r="AJ218" t="str">
            <v>Validée</v>
          </cell>
          <cell r="AK218">
            <v>216</v>
          </cell>
        </row>
        <row r="219">
          <cell r="A219">
            <v>44592</v>
          </cell>
          <cell r="B219">
            <v>802.93570887800001</v>
          </cell>
          <cell r="C219">
            <v>917.44391121599995</v>
          </cell>
          <cell r="D219">
            <v>107.943</v>
          </cell>
          <cell r="E219">
            <v>6.5652023379999997</v>
          </cell>
          <cell r="F219">
            <v>2633.4108219939994</v>
          </cell>
          <cell r="G219">
            <v>1.4503107639999999</v>
          </cell>
          <cell r="H219">
            <v>2330.3599999999997</v>
          </cell>
          <cell r="I219">
            <v>301.60051123</v>
          </cell>
          <cell r="J219">
            <v>3436.3465308719997</v>
          </cell>
          <cell r="K219">
            <v>2000.6661083189999</v>
          </cell>
          <cell r="L219">
            <v>0.33310831899999999</v>
          </cell>
          <cell r="M219">
            <v>2000.3329999999999</v>
          </cell>
          <cell r="N219">
            <v>5437.0126391909998</v>
          </cell>
          <cell r="O219">
            <v>2460.6788620730003</v>
          </cell>
          <cell r="P219">
            <v>449.11586207300002</v>
          </cell>
          <cell r="Q219">
            <v>2011.5629999999999</v>
          </cell>
          <cell r="R219">
            <v>3534.092421931</v>
          </cell>
          <cell r="S219">
            <v>34.249343700999994</v>
          </cell>
          <cell r="T219">
            <v>-39.904656299000003</v>
          </cell>
          <cell r="U219">
            <v>74.153999999999996</v>
          </cell>
          <cell r="V219">
            <v>3499.8430782300002</v>
          </cell>
          <cell r="W219">
            <v>7.4180782300000008</v>
          </cell>
          <cell r="X219">
            <v>3492.4250000000002</v>
          </cell>
          <cell r="Y219">
            <v>1023.0902241270001</v>
          </cell>
          <cell r="Z219">
            <v>716.76397315999998</v>
          </cell>
          <cell r="AA219">
            <v>1.05997316</v>
          </cell>
          <cell r="AB219">
            <v>715.70399999999995</v>
          </cell>
          <cell r="AC219">
            <v>306.32625096700002</v>
          </cell>
          <cell r="AD219">
            <v>226.11625096700001</v>
          </cell>
          <cell r="AE219">
            <v>80.210000000000008</v>
          </cell>
          <cell r="AF219">
            <v>0</v>
          </cell>
          <cell r="AG219">
            <v>-465.3315793139999</v>
          </cell>
          <cell r="AH219">
            <v>-301.60051123</v>
          </cell>
          <cell r="AI219">
            <v>5437.0126391910007</v>
          </cell>
          <cell r="AJ219" t="str">
            <v>Validée</v>
          </cell>
          <cell r="AK219">
            <v>217</v>
          </cell>
        </row>
        <row r="220">
          <cell r="A220">
            <v>44620</v>
          </cell>
          <cell r="B220">
            <v>807.37070134200007</v>
          </cell>
          <cell r="C220">
            <v>915.58690367999998</v>
          </cell>
          <cell r="D220">
            <v>101.651</v>
          </cell>
          <cell r="E220">
            <v>6.5652023379999997</v>
          </cell>
          <cell r="F220">
            <v>2526.7033283820001</v>
          </cell>
          <cell r="G220">
            <v>0.83181715199999995</v>
          </cell>
          <cell r="H220">
            <v>2224.2710000000002</v>
          </cell>
          <cell r="I220">
            <v>301.60051123</v>
          </cell>
          <cell r="J220">
            <v>3334.074029724</v>
          </cell>
          <cell r="K220">
            <v>2098.8941083189998</v>
          </cell>
          <cell r="L220">
            <v>0.33310831899999999</v>
          </cell>
          <cell r="M220">
            <v>2098.5609999999997</v>
          </cell>
          <cell r="N220">
            <v>5432.9681380429993</v>
          </cell>
          <cell r="O220">
            <v>2320.5318769280002</v>
          </cell>
          <cell r="P220">
            <v>258.39987692800003</v>
          </cell>
          <cell r="Q220">
            <v>2062.1320000000001</v>
          </cell>
          <cell r="R220">
            <v>3753.6763490879998</v>
          </cell>
          <cell r="S220">
            <v>199.05473839299989</v>
          </cell>
          <cell r="T220">
            <v>56.502738392999994</v>
          </cell>
          <cell r="U220">
            <v>142.55199999999991</v>
          </cell>
          <cell r="V220">
            <v>3554.6216106950001</v>
          </cell>
          <cell r="W220">
            <v>8.2106106949999997</v>
          </cell>
          <cell r="X220">
            <v>3546.4110000000001</v>
          </cell>
          <cell r="Y220">
            <v>1032.1833925619999</v>
          </cell>
          <cell r="Z220">
            <v>747.1489843789999</v>
          </cell>
          <cell r="AA220">
            <v>1.8279843790000001</v>
          </cell>
          <cell r="AB220">
            <v>745.32099999999991</v>
          </cell>
          <cell r="AC220">
            <v>285.03440818300004</v>
          </cell>
          <cell r="AD220">
            <v>237.02340818300002</v>
          </cell>
          <cell r="AE220">
            <v>48.011000000000003</v>
          </cell>
          <cell r="AF220">
            <v>0</v>
          </cell>
          <cell r="AG220">
            <v>-390.94330458899987</v>
          </cell>
          <cell r="AH220">
            <v>-301.60051123</v>
          </cell>
          <cell r="AI220">
            <v>5432.9681380430011</v>
          </cell>
          <cell r="AJ220" t="str">
            <v>Validée</v>
          </cell>
          <cell r="AK220">
            <v>218</v>
          </cell>
        </row>
        <row r="221">
          <cell r="A221">
            <v>44651</v>
          </cell>
          <cell r="B221">
            <v>833.3663855210001</v>
          </cell>
          <cell r="C221">
            <v>948.058587859</v>
          </cell>
          <cell r="D221">
            <v>108.127</v>
          </cell>
          <cell r="E221">
            <v>6.5652023379999997</v>
          </cell>
          <cell r="F221">
            <v>2712.2345806119997</v>
          </cell>
          <cell r="G221">
            <v>0.71906938200000003</v>
          </cell>
          <cell r="H221">
            <v>2409.915</v>
          </cell>
          <cell r="I221">
            <v>301.60051123</v>
          </cell>
          <cell r="J221">
            <v>3545.6009661329999</v>
          </cell>
          <cell r="K221">
            <v>2019.9411083190003</v>
          </cell>
          <cell r="L221">
            <v>0.33310831899999999</v>
          </cell>
          <cell r="M221">
            <v>2019.6080000000002</v>
          </cell>
          <cell r="N221">
            <v>5565.5420744519997</v>
          </cell>
          <cell r="O221">
            <v>2406.6066683119998</v>
          </cell>
          <cell r="P221">
            <v>214.43066831200008</v>
          </cell>
          <cell r="Q221">
            <v>2192.1759999999999</v>
          </cell>
          <cell r="R221">
            <v>3741.5916782479999</v>
          </cell>
          <cell r="S221">
            <v>135.87469418499995</v>
          </cell>
          <cell r="T221">
            <v>66.088694185000008</v>
          </cell>
          <cell r="U221">
            <v>69.785999999999945</v>
          </cell>
          <cell r="V221">
            <v>3605.7169840629999</v>
          </cell>
          <cell r="W221">
            <v>8.2349840630000006</v>
          </cell>
          <cell r="X221">
            <v>3597.482</v>
          </cell>
          <cell r="Y221">
            <v>1079.9953578300001</v>
          </cell>
          <cell r="Z221">
            <v>761.33520561800003</v>
          </cell>
          <cell r="AA221">
            <v>2.9072056179999999</v>
          </cell>
          <cell r="AB221">
            <v>758.428</v>
          </cell>
          <cell r="AC221">
            <v>318.66015221199996</v>
          </cell>
          <cell r="AD221">
            <v>241.17215221199999</v>
          </cell>
          <cell r="AE221">
            <v>77.488</v>
          </cell>
          <cell r="AF221">
            <v>0</v>
          </cell>
          <cell r="AG221">
            <v>-497.33908572200011</v>
          </cell>
          <cell r="AH221">
            <v>-301.60051123</v>
          </cell>
          <cell r="AI221">
            <v>5565.5420744519997</v>
          </cell>
          <cell r="AJ221" t="str">
            <v>Validée</v>
          </cell>
          <cell r="AK221">
            <v>219</v>
          </cell>
        </row>
        <row r="222">
          <cell r="A222">
            <v>44681</v>
          </cell>
          <cell r="B222">
            <v>889.96556564100001</v>
          </cell>
          <cell r="C222">
            <v>997.72676797899999</v>
          </cell>
          <cell r="D222">
            <v>101.196</v>
          </cell>
          <cell r="E222">
            <v>6.5652023379999997</v>
          </cell>
          <cell r="F222">
            <v>2471.5377282479999</v>
          </cell>
          <cell r="G222">
            <v>0.95321701799999992</v>
          </cell>
          <cell r="H222">
            <v>2168.9839999999999</v>
          </cell>
          <cell r="I222">
            <v>301.60051123</v>
          </cell>
          <cell r="J222">
            <v>3361.5032938889999</v>
          </cell>
          <cell r="K222">
            <v>2031.7351083190001</v>
          </cell>
          <cell r="L222">
            <v>0.33310831899999999</v>
          </cell>
          <cell r="M222">
            <v>2031.402</v>
          </cell>
          <cell r="N222">
            <v>5393.2384022080005</v>
          </cell>
          <cell r="O222">
            <v>2319.9172272100004</v>
          </cell>
          <cell r="P222">
            <v>77.1182272100001</v>
          </cell>
          <cell r="Q222">
            <v>2242.799</v>
          </cell>
          <cell r="R222">
            <v>3640.1557074620005</v>
          </cell>
          <cell r="S222">
            <v>-16.377977840999954</v>
          </cell>
          <cell r="T222">
            <v>20.436022159000011</v>
          </cell>
          <cell r="U222">
            <v>-36.813999999999965</v>
          </cell>
          <cell r="V222">
            <v>3656.5336853030003</v>
          </cell>
          <cell r="W222">
            <v>8.1886853029999997</v>
          </cell>
          <cell r="X222">
            <v>3648.3450000000003</v>
          </cell>
          <cell r="Y222">
            <v>1057.4272607299999</v>
          </cell>
          <cell r="Z222">
            <v>733.012665384</v>
          </cell>
          <cell r="AA222">
            <v>3.4986653839999997</v>
          </cell>
          <cell r="AB222">
            <v>729.51400000000001</v>
          </cell>
          <cell r="AC222">
            <v>324.414595346</v>
          </cell>
          <cell r="AD222">
            <v>259.10659534600001</v>
          </cell>
          <cell r="AE222">
            <v>65.307999999999993</v>
          </cell>
          <cell r="AF222">
            <v>0</v>
          </cell>
          <cell r="AG222">
            <v>-490.59272826599977</v>
          </cell>
          <cell r="AH222">
            <v>-301.60051123</v>
          </cell>
          <cell r="AI222">
            <v>5393.2384022080005</v>
          </cell>
          <cell r="AJ222" t="str">
            <v>Validée</v>
          </cell>
          <cell r="AK222">
            <v>220</v>
          </cell>
        </row>
        <row r="223">
          <cell r="A223">
            <v>44712</v>
          </cell>
          <cell r="B223">
            <v>835.85004947300001</v>
          </cell>
          <cell r="C223">
            <v>956.35525181100002</v>
          </cell>
          <cell r="D223">
            <v>113.94</v>
          </cell>
          <cell r="E223">
            <v>6.5652023379999997</v>
          </cell>
          <cell r="F223">
            <v>2579.9564671369994</v>
          </cell>
          <cell r="G223">
            <v>2.4249559070000002</v>
          </cell>
          <cell r="H223">
            <v>2275.9309999999996</v>
          </cell>
          <cell r="I223">
            <v>301.60051123</v>
          </cell>
          <cell r="J223">
            <v>3415.8065166099996</v>
          </cell>
          <cell r="K223">
            <v>2073.172108319</v>
          </cell>
          <cell r="L223">
            <v>0.33310831899999999</v>
          </cell>
          <cell r="M223">
            <v>2072.8389999999999</v>
          </cell>
          <cell r="N223">
            <v>5488.9786249289991</v>
          </cell>
          <cell r="O223">
            <v>2225.5983469760004</v>
          </cell>
          <cell r="P223">
            <v>28.015346975999933</v>
          </cell>
          <cell r="Q223">
            <v>2197.5830000000005</v>
          </cell>
          <cell r="R223">
            <v>3784.0068229709996</v>
          </cell>
          <cell r="S223">
            <v>60.933205928000071</v>
          </cell>
          <cell r="T223">
            <v>19.201205927999986</v>
          </cell>
          <cell r="U223">
            <v>41.732000000000085</v>
          </cell>
          <cell r="V223">
            <v>3723.0736170429996</v>
          </cell>
          <cell r="W223">
            <v>8.763617043</v>
          </cell>
          <cell r="X223">
            <v>3714.31</v>
          </cell>
          <cell r="Y223">
            <v>1051.1620466519998</v>
          </cell>
          <cell r="Z223">
            <v>747.63178611099988</v>
          </cell>
          <cell r="AA223">
            <v>4.6377861110000005</v>
          </cell>
          <cell r="AB223">
            <v>742.99399999999991</v>
          </cell>
          <cell r="AC223">
            <v>303.53026054099996</v>
          </cell>
          <cell r="AD223">
            <v>252.37926054099998</v>
          </cell>
          <cell r="AE223">
            <v>51.150999999999996</v>
          </cell>
          <cell r="AF223">
            <v>0</v>
          </cell>
          <cell r="AG223">
            <v>-530.53550163400018</v>
          </cell>
          <cell r="AH223">
            <v>-301.60051123</v>
          </cell>
          <cell r="AI223">
            <v>5488.978624929</v>
          </cell>
          <cell r="AJ223" t="str">
            <v>Validée</v>
          </cell>
          <cell r="AK223">
            <v>221</v>
          </cell>
        </row>
        <row r="224">
          <cell r="A224">
            <v>44742</v>
          </cell>
          <cell r="B224">
            <v>825.13500047900004</v>
          </cell>
          <cell r="C224">
            <v>923.88820281699998</v>
          </cell>
          <cell r="D224">
            <v>92.188000000000002</v>
          </cell>
          <cell r="E224">
            <v>6.5652023379999997</v>
          </cell>
          <cell r="F224">
            <v>2726.0595514409997</v>
          </cell>
          <cell r="G224">
            <v>0.366040211</v>
          </cell>
          <cell r="H224">
            <v>2424.0929999999998</v>
          </cell>
          <cell r="I224">
            <v>301.60051123</v>
          </cell>
          <cell r="J224">
            <v>3551.1945519199999</v>
          </cell>
          <cell r="K224">
            <v>2084.741108319</v>
          </cell>
          <cell r="L224">
            <v>0.33310831899999999</v>
          </cell>
          <cell r="M224">
            <v>2084.4079999999999</v>
          </cell>
          <cell r="N224">
            <v>5635.9356602389998</v>
          </cell>
          <cell r="O224">
            <v>2297.0984696430005</v>
          </cell>
          <cell r="P224">
            <v>-2.0185303570000315</v>
          </cell>
          <cell r="Q224">
            <v>2299.1170000000002</v>
          </cell>
          <cell r="R224">
            <v>3954.5169609490003</v>
          </cell>
          <cell r="S224">
            <v>79.667420164000049</v>
          </cell>
          <cell r="T224">
            <v>36.669420164000009</v>
          </cell>
          <cell r="U224">
            <v>42.998000000000047</v>
          </cell>
          <cell r="V224">
            <v>3874.8495407850005</v>
          </cell>
          <cell r="W224">
            <v>8.9005407850000005</v>
          </cell>
          <cell r="X224">
            <v>3865.9490000000001</v>
          </cell>
          <cell r="Y224">
            <v>1122.2492673640002</v>
          </cell>
          <cell r="Z224">
            <v>758.07458759400004</v>
          </cell>
          <cell r="AA224">
            <v>6.1035875940000004</v>
          </cell>
          <cell r="AB224">
            <v>751.971</v>
          </cell>
          <cell r="AC224">
            <v>364.17467977000007</v>
          </cell>
          <cell r="AD224">
            <v>286.77367977000006</v>
          </cell>
          <cell r="AE224">
            <v>77.40100000000001</v>
          </cell>
          <cell r="AF224">
            <v>0</v>
          </cell>
          <cell r="AG224">
            <v>-506.56949701100007</v>
          </cell>
          <cell r="AH224">
            <v>-301.60051123</v>
          </cell>
          <cell r="AI224">
            <v>5635.9356602390008</v>
          </cell>
          <cell r="AJ224" t="str">
            <v>Validée</v>
          </cell>
          <cell r="AK224">
            <v>222</v>
          </cell>
        </row>
        <row r="225">
          <cell r="A225">
            <v>44773</v>
          </cell>
          <cell r="B225">
            <v>797.78235572500012</v>
          </cell>
          <cell r="C225">
            <v>899.91655806300002</v>
          </cell>
          <cell r="D225">
            <v>95.569000000000003</v>
          </cell>
          <cell r="E225">
            <v>6.5652023379999997</v>
          </cell>
          <cell r="F225">
            <v>2712.5537556019999</v>
          </cell>
          <cell r="G225">
            <v>0.44024437200000005</v>
          </cell>
          <cell r="H225">
            <v>2410.5129999999999</v>
          </cell>
          <cell r="I225">
            <v>301.60051123</v>
          </cell>
          <cell r="J225">
            <v>3510.3361113270003</v>
          </cell>
          <cell r="K225">
            <v>2064.3331083190001</v>
          </cell>
          <cell r="L225">
            <v>0.33310831899999999</v>
          </cell>
          <cell r="M225">
            <v>2064</v>
          </cell>
          <cell r="N225">
            <v>5574.6692196460008</v>
          </cell>
          <cell r="O225">
            <v>2254.5938493650006</v>
          </cell>
          <cell r="P225">
            <v>-47.130150634999836</v>
          </cell>
          <cell r="Q225">
            <v>2301.7240000000002</v>
          </cell>
          <cell r="R225">
            <v>3920.7905950890004</v>
          </cell>
          <cell r="S225">
            <v>28.152355716000166</v>
          </cell>
          <cell r="T225">
            <v>2.8713557159999885</v>
          </cell>
          <cell r="U225">
            <v>25.281000000000176</v>
          </cell>
          <cell r="V225">
            <v>3892.638239373</v>
          </cell>
          <cell r="W225">
            <v>8.4752393730000009</v>
          </cell>
          <cell r="X225">
            <v>3884.163</v>
          </cell>
          <cell r="Y225">
            <v>1122.010411798</v>
          </cell>
          <cell r="Z225">
            <v>773.21198985800004</v>
          </cell>
          <cell r="AA225">
            <v>4.2409898580000007</v>
          </cell>
          <cell r="AB225">
            <v>768.971</v>
          </cell>
          <cell r="AC225">
            <v>348.79842194000003</v>
          </cell>
          <cell r="AD225">
            <v>308.48942194</v>
          </cell>
          <cell r="AE225">
            <v>40.309000000000005</v>
          </cell>
          <cell r="AF225">
            <v>0</v>
          </cell>
          <cell r="AG225">
            <v>-521.29518699000039</v>
          </cell>
          <cell r="AH225">
            <v>-301.60051123</v>
          </cell>
          <cell r="AI225">
            <v>5574.6692196460017</v>
          </cell>
          <cell r="AJ225" t="str">
            <v>Validée</v>
          </cell>
          <cell r="AK225">
            <v>223</v>
          </cell>
        </row>
        <row r="226">
          <cell r="A226">
            <v>44804</v>
          </cell>
          <cell r="B226">
            <v>767.574278865</v>
          </cell>
          <cell r="C226">
            <v>882.92648120299998</v>
          </cell>
          <cell r="D226">
            <v>108.78700000000001</v>
          </cell>
          <cell r="E226">
            <v>6.5652023379999997</v>
          </cell>
          <cell r="F226">
            <v>2692.2841766889997</v>
          </cell>
          <cell r="G226">
            <v>0.395665459</v>
          </cell>
          <cell r="H226">
            <v>2390.2879999999996</v>
          </cell>
          <cell r="I226">
            <v>301.60051123</v>
          </cell>
          <cell r="J226">
            <v>3459.8584555539996</v>
          </cell>
          <cell r="K226">
            <v>2142.4851083190001</v>
          </cell>
          <cell r="L226">
            <v>0.33310831899999999</v>
          </cell>
          <cell r="M226">
            <v>2142.152</v>
          </cell>
          <cell r="N226">
            <v>5602.3435638729998</v>
          </cell>
          <cell r="O226">
            <v>2176.6161932940004</v>
          </cell>
          <cell r="P226">
            <v>-14.384806705999836</v>
          </cell>
          <cell r="Q226">
            <v>2191.0010000000002</v>
          </cell>
          <cell r="R226">
            <v>3974.333842685</v>
          </cell>
          <cell r="S226">
            <v>-9.6585562390000064</v>
          </cell>
          <cell r="T226">
            <v>-94.668556238999997</v>
          </cell>
          <cell r="U226">
            <v>85.009999999999991</v>
          </cell>
          <cell r="V226">
            <v>3983.9923989240001</v>
          </cell>
          <cell r="W226">
            <v>8.7763989240000004</v>
          </cell>
          <cell r="X226">
            <v>3975.2160000000003</v>
          </cell>
          <cell r="Y226">
            <v>1112.6084802410001</v>
          </cell>
          <cell r="Z226">
            <v>793.74783930399997</v>
          </cell>
          <cell r="AA226">
            <v>8.733839304</v>
          </cell>
          <cell r="AB226">
            <v>785.01400000000001</v>
          </cell>
          <cell r="AC226">
            <v>318.86064093700003</v>
          </cell>
          <cell r="AD226">
            <v>277.88064093700001</v>
          </cell>
          <cell r="AE226">
            <v>40.98</v>
          </cell>
          <cell r="AF226">
            <v>0</v>
          </cell>
          <cell r="AG226">
            <v>-564.0020081350001</v>
          </cell>
          <cell r="AH226">
            <v>-301.60051123</v>
          </cell>
          <cell r="AI226">
            <v>5602.3435638729998</v>
          </cell>
          <cell r="AJ226" t="str">
            <v>Validée</v>
          </cell>
          <cell r="AK226">
            <v>224</v>
          </cell>
        </row>
        <row r="227">
          <cell r="A227">
            <v>44834</v>
          </cell>
          <cell r="B227">
            <v>738.004078241</v>
          </cell>
          <cell r="C227">
            <v>846.52528057899997</v>
          </cell>
          <cell r="D227">
            <v>101.956</v>
          </cell>
          <cell r="E227">
            <v>6.5652023379999997</v>
          </cell>
          <cell r="F227">
            <v>2682.8821712329996</v>
          </cell>
          <cell r="G227">
            <v>0.77466000299999993</v>
          </cell>
          <cell r="H227">
            <v>2380.5069999999996</v>
          </cell>
          <cell r="I227">
            <v>301.60051123</v>
          </cell>
          <cell r="J227">
            <v>3420.8862494739997</v>
          </cell>
          <cell r="K227">
            <v>2118.1731083190002</v>
          </cell>
          <cell r="L227">
            <v>0.33310831899999999</v>
          </cell>
          <cell r="M227">
            <v>2117.84</v>
          </cell>
          <cell r="N227">
            <v>5539.0593577929994</v>
          </cell>
          <cell r="O227">
            <v>2259.3783468389993</v>
          </cell>
          <cell r="P227">
            <v>-153.48265316100003</v>
          </cell>
          <cell r="Q227">
            <v>2412.8609999999994</v>
          </cell>
          <cell r="R227">
            <v>4014.8611862760004</v>
          </cell>
          <cell r="S227">
            <v>126.00002436700009</v>
          </cell>
          <cell r="T227">
            <v>-127.966975633</v>
          </cell>
          <cell r="U227">
            <v>253.9670000000001</v>
          </cell>
          <cell r="V227">
            <v>3888.8611619090002</v>
          </cell>
          <cell r="W227">
            <v>9.2141619089999995</v>
          </cell>
          <cell r="X227">
            <v>3879.6470000000004</v>
          </cell>
          <cell r="Y227">
            <v>1237.963407407</v>
          </cell>
          <cell r="Z227">
            <v>806.87191474299993</v>
          </cell>
          <cell r="AA227">
            <v>10.957914743</v>
          </cell>
          <cell r="AB227">
            <v>795.91399999999999</v>
          </cell>
          <cell r="AC227">
            <v>431.09149266400004</v>
          </cell>
          <cell r="AD227">
            <v>274.297492664</v>
          </cell>
          <cell r="AE227">
            <v>156.79400000000001</v>
          </cell>
          <cell r="AF227">
            <v>0</v>
          </cell>
          <cell r="AG227">
            <v>-502.78323208499978</v>
          </cell>
          <cell r="AH227">
            <v>-301.60051123</v>
          </cell>
          <cell r="AI227">
            <v>5539.0593577929994</v>
          </cell>
          <cell r="AJ227" t="str">
            <v>Validée</v>
          </cell>
          <cell r="AK227">
            <v>225</v>
          </cell>
        </row>
        <row r="228">
          <cell r="A228">
            <v>44865</v>
          </cell>
          <cell r="B228">
            <v>740.392667426</v>
          </cell>
          <cell r="C228">
            <v>850.46086976399999</v>
          </cell>
          <cell r="D228">
            <v>103.503</v>
          </cell>
          <cell r="E228">
            <v>6.5652023379999997</v>
          </cell>
          <cell r="F228">
            <v>2455.6303334100003</v>
          </cell>
          <cell r="G228">
            <v>0.34582217999999998</v>
          </cell>
          <cell r="H228">
            <v>2153.6840000000002</v>
          </cell>
          <cell r="I228">
            <v>301.60051123</v>
          </cell>
          <cell r="J228">
            <v>3196.0230008360004</v>
          </cell>
          <cell r="K228">
            <v>2111.3251083190003</v>
          </cell>
          <cell r="L228">
            <v>0.33310831899999999</v>
          </cell>
          <cell r="M228">
            <v>2110.9920000000002</v>
          </cell>
          <cell r="N228">
            <v>5307.3481091550002</v>
          </cell>
          <cell r="O228">
            <v>1871.6956816160002</v>
          </cell>
          <cell r="P228">
            <v>-459.45831838399988</v>
          </cell>
          <cell r="Q228">
            <v>2331.154</v>
          </cell>
          <cell r="R228">
            <v>4058.4603249169995</v>
          </cell>
          <cell r="S228">
            <v>151.93446426999992</v>
          </cell>
          <cell r="T228">
            <v>-36.677535730000038</v>
          </cell>
          <cell r="U228">
            <v>188.61199999999997</v>
          </cell>
          <cell r="V228">
            <v>3906.5258606469997</v>
          </cell>
          <cell r="W228">
            <v>9.2068606469999992</v>
          </cell>
          <cell r="X228">
            <v>3897.319</v>
          </cell>
          <cell r="Y228">
            <v>1202.541161373</v>
          </cell>
          <cell r="Z228">
            <v>826.616247638</v>
          </cell>
          <cell r="AA228">
            <v>15.734247637999999</v>
          </cell>
          <cell r="AB228">
            <v>810.88199999999995</v>
          </cell>
          <cell r="AC228">
            <v>375.92491373500002</v>
          </cell>
          <cell r="AD228">
            <v>252.04091373500003</v>
          </cell>
          <cell r="AE228">
            <v>123.884</v>
          </cell>
          <cell r="AF228">
            <v>0</v>
          </cell>
          <cell r="AG228">
            <v>-579.7332639949999</v>
          </cell>
          <cell r="AH228">
            <v>-301.60051123</v>
          </cell>
          <cell r="AI228">
            <v>5307.3481091549993</v>
          </cell>
          <cell r="AJ228" t="str">
            <v>Validée</v>
          </cell>
          <cell r="AK228">
            <v>226</v>
          </cell>
        </row>
        <row r="229">
          <cell r="A229">
            <v>44895</v>
          </cell>
          <cell r="B229">
            <v>785.4504543270001</v>
          </cell>
          <cell r="C229">
            <v>898.97365666500002</v>
          </cell>
          <cell r="D229">
            <v>106.958</v>
          </cell>
          <cell r="E229">
            <v>6.5652023379999997</v>
          </cell>
          <cell r="F229">
            <v>2516.9423734750003</v>
          </cell>
          <cell r="G229">
            <v>0.36686224499999998</v>
          </cell>
          <cell r="H229">
            <v>2214.9750000000004</v>
          </cell>
          <cell r="I229">
            <v>301.60051123</v>
          </cell>
          <cell r="J229">
            <v>3302.3928278020003</v>
          </cell>
          <cell r="K229">
            <v>2101.1471083190004</v>
          </cell>
          <cell r="L229">
            <v>0.33310831899999999</v>
          </cell>
          <cell r="M229">
            <v>2100.8140000000003</v>
          </cell>
          <cell r="N229">
            <v>5403.5399361210002</v>
          </cell>
          <cell r="O229">
            <v>1951.1128035759998</v>
          </cell>
          <cell r="P229">
            <v>-492.89019642399995</v>
          </cell>
          <cell r="Q229">
            <v>2444.0029999999997</v>
          </cell>
          <cell r="R229">
            <v>4141.4212905269997</v>
          </cell>
          <cell r="S229">
            <v>189.09891879700024</v>
          </cell>
          <cell r="T229">
            <v>-36.666081202999969</v>
          </cell>
          <cell r="U229">
            <v>225.76500000000021</v>
          </cell>
          <cell r="V229">
            <v>3952.3223717299998</v>
          </cell>
          <cell r="W229">
            <v>8.2993717300000007</v>
          </cell>
          <cell r="X229">
            <v>3944.0230000000001</v>
          </cell>
          <cell r="Y229">
            <v>1236.6462403869987</v>
          </cell>
          <cell r="Z229">
            <v>842.57521203799877</v>
          </cell>
          <cell r="AA229">
            <v>16.909212038</v>
          </cell>
          <cell r="AB229">
            <v>825.6659999999988</v>
          </cell>
          <cell r="AC229">
            <v>394.07102834900002</v>
          </cell>
          <cell r="AD229">
            <v>271.37502834899999</v>
          </cell>
          <cell r="AE229">
            <v>122.696</v>
          </cell>
          <cell r="AF229">
            <v>0</v>
          </cell>
          <cell r="AG229">
            <v>-547.6520824050001</v>
          </cell>
          <cell r="AH229">
            <v>-301.60051123</v>
          </cell>
          <cell r="AI229">
            <v>5403.5399361210002</v>
          </cell>
          <cell r="AJ229" t="str">
            <v>Validée</v>
          </cell>
          <cell r="AK229">
            <v>227</v>
          </cell>
        </row>
        <row r="230">
          <cell r="A230">
            <v>44926</v>
          </cell>
          <cell r="B230">
            <v>828.74838173000012</v>
          </cell>
          <cell r="C230">
            <v>967.05458406800005</v>
          </cell>
          <cell r="D230">
            <v>131.74100000000001</v>
          </cell>
          <cell r="E230">
            <v>6.5652023379999997</v>
          </cell>
          <cell r="F230">
            <v>2813.9410329239995</v>
          </cell>
          <cell r="G230">
            <v>0.42652169400000001</v>
          </cell>
          <cell r="H230">
            <v>2511.9139999999998</v>
          </cell>
          <cell r="I230">
            <v>301.60051123</v>
          </cell>
          <cell r="J230">
            <v>3642.6894146539998</v>
          </cell>
          <cell r="K230">
            <v>2074.1841083190002</v>
          </cell>
          <cell r="L230">
            <v>0.33310831899999999</v>
          </cell>
          <cell r="M230">
            <v>2073.8510000000001</v>
          </cell>
          <cell r="N230">
            <v>5716.873522973</v>
          </cell>
          <cell r="O230">
            <v>1972.0706759070001</v>
          </cell>
          <cell r="P230">
            <v>-624.09032409300016</v>
          </cell>
          <cell r="Q230">
            <v>2596.1610000000001</v>
          </cell>
          <cell r="R230">
            <v>4396.1364443080001</v>
          </cell>
          <cell r="S230">
            <v>281.64168322099994</v>
          </cell>
          <cell r="T230">
            <v>60.571683221000008</v>
          </cell>
          <cell r="U230">
            <v>221.06999999999994</v>
          </cell>
          <cell r="V230">
            <v>4114.4947610870004</v>
          </cell>
          <cell r="W230">
            <v>9.1537610869999995</v>
          </cell>
          <cell r="X230">
            <v>4105.3409999999994</v>
          </cell>
          <cell r="Y230">
            <v>1107.8806726909993</v>
          </cell>
          <cell r="Z230">
            <v>758.32166335599925</v>
          </cell>
          <cell r="AA230">
            <v>0.50266335600000001</v>
          </cell>
          <cell r="AB230">
            <v>757.81899999999928</v>
          </cell>
          <cell r="AC230">
            <v>349.55900933499998</v>
          </cell>
          <cell r="AD230">
            <v>290.06700933499997</v>
          </cell>
          <cell r="AE230">
            <v>59.491999999999997</v>
          </cell>
          <cell r="AF230">
            <v>0</v>
          </cell>
          <cell r="AG230">
            <v>-456.54707544899986</v>
          </cell>
          <cell r="AH230">
            <v>-301.60051123</v>
          </cell>
          <cell r="AI230">
            <v>5716.8735229730009</v>
          </cell>
          <cell r="AJ230" t="str">
            <v>Validée</v>
          </cell>
          <cell r="AK230">
            <v>228</v>
          </cell>
        </row>
        <row r="231">
          <cell r="A231">
            <v>44957</v>
          </cell>
          <cell r="B231">
            <v>823.79585933800001</v>
          </cell>
          <cell r="C231">
            <v>955.02406167599997</v>
          </cell>
          <cell r="D231">
            <v>124.663</v>
          </cell>
          <cell r="E231">
            <v>6.5652023379999997</v>
          </cell>
          <cell r="F231">
            <v>2678.9427819900002</v>
          </cell>
          <cell r="G231">
            <v>0.40327076000000001</v>
          </cell>
          <cell r="H231">
            <v>2376.9390000000003</v>
          </cell>
          <cell r="I231">
            <v>301.60051123</v>
          </cell>
          <cell r="J231">
            <v>3502.7386413280001</v>
          </cell>
          <cell r="K231">
            <v>2061.4731083189999</v>
          </cell>
          <cell r="L231">
            <v>0.33310831899999999</v>
          </cell>
          <cell r="M231">
            <v>2061.14</v>
          </cell>
          <cell r="N231">
            <v>5564.211749647</v>
          </cell>
          <cell r="O231">
            <v>1871.558048375</v>
          </cell>
          <cell r="P231">
            <v>-486.83395162500005</v>
          </cell>
          <cell r="Q231">
            <v>2358.3920000000003</v>
          </cell>
          <cell r="R231">
            <v>4416.1022129339999</v>
          </cell>
          <cell r="S231">
            <v>355.84109165100006</v>
          </cell>
          <cell r="T231">
            <v>-2.2499083490000595</v>
          </cell>
          <cell r="U231">
            <v>358.09100000000012</v>
          </cell>
          <cell r="V231">
            <v>4060.2611212830002</v>
          </cell>
          <cell r="W231">
            <v>23.160121282999999</v>
          </cell>
          <cell r="X231">
            <v>4037.1010000000001</v>
          </cell>
          <cell r="Y231">
            <v>1094.405161895</v>
          </cell>
          <cell r="Z231">
            <v>786.50764525800003</v>
          </cell>
          <cell r="AA231">
            <v>3.0306452579999998</v>
          </cell>
          <cell r="AB231">
            <v>783.47699999999998</v>
          </cell>
          <cell r="AC231">
            <v>307.89751663700002</v>
          </cell>
          <cell r="AD231">
            <v>262.59051663700001</v>
          </cell>
          <cell r="AE231">
            <v>45.307000000000002</v>
          </cell>
          <cell r="AF231">
            <v>0</v>
          </cell>
          <cell r="AG231">
            <v>-370.956650233</v>
          </cell>
          <cell r="AH231">
            <v>-301.60051123</v>
          </cell>
          <cell r="AI231">
            <v>5564.211749647</v>
          </cell>
          <cell r="AJ231" t="str">
            <v>Validée</v>
          </cell>
          <cell r="AK231">
            <v>229</v>
          </cell>
        </row>
        <row r="232">
          <cell r="A232">
            <v>44985</v>
          </cell>
          <cell r="B232">
            <v>826.7502541340001</v>
          </cell>
          <cell r="C232">
            <v>959.43545647200006</v>
          </cell>
          <cell r="D232">
            <v>126.12</v>
          </cell>
          <cell r="E232">
            <v>6.5652023379999997</v>
          </cell>
          <cell r="F232">
            <v>2406.3967885699999</v>
          </cell>
          <cell r="G232">
            <v>0.35127733999999999</v>
          </cell>
          <cell r="H232">
            <v>2104.4450000000002</v>
          </cell>
          <cell r="I232">
            <v>301.60051123</v>
          </cell>
          <cell r="J232">
            <v>3233.1470427039999</v>
          </cell>
          <cell r="K232">
            <v>1949.085108319</v>
          </cell>
          <cell r="L232">
            <v>0.33310831899999999</v>
          </cell>
          <cell r="M232">
            <v>1948.752</v>
          </cell>
          <cell r="N232">
            <v>5182.2321510229995</v>
          </cell>
          <cell r="O232">
            <v>1494.1240691580003</v>
          </cell>
          <cell r="P232">
            <v>-495.10793084200003</v>
          </cell>
          <cell r="Q232">
            <v>1989.2320000000004</v>
          </cell>
          <cell r="R232">
            <v>4359.746941509</v>
          </cell>
          <cell r="S232">
            <v>350.59662003399995</v>
          </cell>
          <cell r="T232">
            <v>14.151620033999997</v>
          </cell>
          <cell r="U232">
            <v>336.44499999999994</v>
          </cell>
          <cell r="V232">
            <v>4009.1503214750001</v>
          </cell>
          <cell r="W232">
            <v>8.0863214750000001</v>
          </cell>
          <cell r="X232">
            <v>4001.0639999999999</v>
          </cell>
          <cell r="Y232">
            <v>1090.068858410998</v>
          </cell>
          <cell r="Z232">
            <v>767.51903004499798</v>
          </cell>
          <cell r="AA232">
            <v>5.6470300450000002</v>
          </cell>
          <cell r="AB232">
            <v>761.87199999999802</v>
          </cell>
          <cell r="AC232">
            <v>322.54982836599993</v>
          </cell>
          <cell r="AD232">
            <v>270.93882836599994</v>
          </cell>
          <cell r="AE232">
            <v>51.611000000000004</v>
          </cell>
          <cell r="AF232">
            <v>0</v>
          </cell>
          <cell r="AG232">
            <v>-418.42999876700003</v>
          </cell>
          <cell r="AH232">
            <v>-301.60051123</v>
          </cell>
          <cell r="AI232">
            <v>5182.2321510230031</v>
          </cell>
          <cell r="AJ232" t="str">
            <v>Validée</v>
          </cell>
          <cell r="AK232">
            <v>230</v>
          </cell>
        </row>
        <row r="233">
          <cell r="A233">
            <v>45016</v>
          </cell>
          <cell r="B233">
            <v>858.63758405400006</v>
          </cell>
          <cell r="C233">
            <v>983.01278639199995</v>
          </cell>
          <cell r="D233">
            <v>117.81</v>
          </cell>
          <cell r="E233">
            <v>6.5652023379999997</v>
          </cell>
          <cell r="F233">
            <v>2550.6226424810002</v>
          </cell>
          <cell r="G233">
            <v>0.54813125100000004</v>
          </cell>
          <cell r="H233">
            <v>2248.4740000000002</v>
          </cell>
          <cell r="I233">
            <v>301.60051123</v>
          </cell>
          <cell r="J233">
            <v>3409.2602265350001</v>
          </cell>
          <cell r="K233">
            <v>1969.3901083190001</v>
          </cell>
          <cell r="L233">
            <v>0.33310831899999999</v>
          </cell>
          <cell r="M233">
            <v>1969.057</v>
          </cell>
          <cell r="N233">
            <v>5378.650334854</v>
          </cell>
          <cell r="O233">
            <v>1657.7496957499998</v>
          </cell>
          <cell r="P233">
            <v>-391.68530425</v>
          </cell>
          <cell r="Q233">
            <v>2049.4349999999999</v>
          </cell>
          <cell r="R233">
            <v>4317.6425430890004</v>
          </cell>
          <cell r="S233">
            <v>333.10850421300006</v>
          </cell>
          <cell r="T233">
            <v>22.294504212999989</v>
          </cell>
          <cell r="U233">
            <v>310.81400000000008</v>
          </cell>
          <cell r="V233">
            <v>3984.5340388760001</v>
          </cell>
          <cell r="W233">
            <v>9.2310388759999995</v>
          </cell>
          <cell r="X233">
            <v>3975.3029999999999</v>
          </cell>
          <cell r="Y233">
            <v>1053.428432729</v>
          </cell>
          <cell r="Z233">
            <v>740.2798899689999</v>
          </cell>
          <cell r="AA233">
            <v>9.1908899690000005</v>
          </cell>
          <cell r="AB233">
            <v>731.08899999999994</v>
          </cell>
          <cell r="AC233">
            <v>313.14854276</v>
          </cell>
          <cell r="AD233">
            <v>267.55954276</v>
          </cell>
          <cell r="AE233">
            <v>45.588999999999992</v>
          </cell>
          <cell r="AF233">
            <v>0</v>
          </cell>
          <cell r="AG233">
            <v>-456.68652874400004</v>
          </cell>
          <cell r="AH233">
            <v>-301.60051123</v>
          </cell>
          <cell r="AI233">
            <v>5378.6503348540009</v>
          </cell>
          <cell r="AJ233" t="str">
            <v>Validée</v>
          </cell>
          <cell r="AK233">
            <v>231</v>
          </cell>
        </row>
        <row r="234">
          <cell r="A234">
            <v>45046</v>
          </cell>
          <cell r="B234">
            <v>900.03724503499996</v>
          </cell>
          <cell r="C234">
            <v>1033.9484473729999</v>
          </cell>
          <cell r="D234">
            <v>127.346</v>
          </cell>
          <cell r="E234">
            <v>6.5652023379999997</v>
          </cell>
          <cell r="F234">
            <v>2549.7487594269996</v>
          </cell>
          <cell r="G234">
            <v>0.38524819700000001</v>
          </cell>
          <cell r="H234">
            <v>2247.7629999999999</v>
          </cell>
          <cell r="I234">
            <v>301.60051123</v>
          </cell>
          <cell r="J234">
            <v>3449.7860044619997</v>
          </cell>
          <cell r="K234">
            <v>1969.230108319</v>
          </cell>
          <cell r="L234">
            <v>0.33310831899999999</v>
          </cell>
          <cell r="M234">
            <v>1968.8969999999999</v>
          </cell>
          <cell r="N234">
            <v>5419.0161127809997</v>
          </cell>
          <cell r="O234">
            <v>1731.2864033989999</v>
          </cell>
          <cell r="P234">
            <v>-254.81959660100006</v>
          </cell>
          <cell r="Q234">
            <v>1986.1060000000002</v>
          </cell>
          <cell r="R234">
            <v>4381.3401735160005</v>
          </cell>
          <cell r="S234">
            <v>322.1210702460001</v>
          </cell>
          <cell r="T234">
            <v>50.88007024600001</v>
          </cell>
          <cell r="U234">
            <v>271.2410000000001</v>
          </cell>
          <cell r="V234">
            <v>4059.2191032700002</v>
          </cell>
          <cell r="W234">
            <v>8.9971032700000002</v>
          </cell>
          <cell r="X234">
            <v>4050.2220000000002</v>
          </cell>
          <cell r="Y234">
            <v>1155.3678230309997</v>
          </cell>
          <cell r="Z234">
            <v>701.07956506199969</v>
          </cell>
          <cell r="AA234">
            <v>14.181565062000001</v>
          </cell>
          <cell r="AB234">
            <v>686.89799999999968</v>
          </cell>
          <cell r="AC234">
            <v>454.28825796900003</v>
          </cell>
          <cell r="AD234">
            <v>259.97025796900004</v>
          </cell>
          <cell r="AE234">
            <v>194.31800000000001</v>
          </cell>
          <cell r="AF234">
            <v>0</v>
          </cell>
          <cell r="AG234">
            <v>-461.7573588969999</v>
          </cell>
          <cell r="AH234">
            <v>-301.60051123</v>
          </cell>
          <cell r="AI234">
            <v>5419.0161127810006</v>
          </cell>
          <cell r="AJ234" t="str">
            <v>Validée</v>
          </cell>
          <cell r="AK234">
            <v>232</v>
          </cell>
        </row>
        <row r="235">
          <cell r="A235">
            <v>45077</v>
          </cell>
          <cell r="B235">
            <v>909.28460970600008</v>
          </cell>
          <cell r="C235">
            <v>1045.960812044</v>
          </cell>
          <cell r="D235">
            <v>130.11099999999999</v>
          </cell>
          <cell r="E235">
            <v>6.5652023379999997</v>
          </cell>
          <cell r="F235">
            <v>2606.9043459149998</v>
          </cell>
          <cell r="G235">
            <v>1.7528346849999998</v>
          </cell>
          <cell r="H235">
            <v>2303.5509999999999</v>
          </cell>
          <cell r="I235">
            <v>301.60051123</v>
          </cell>
          <cell r="J235">
            <v>3516.1889556209999</v>
          </cell>
          <cell r="K235">
            <v>2047.0781083190002</v>
          </cell>
          <cell r="L235">
            <v>0.33310831899999999</v>
          </cell>
          <cell r="M235">
            <v>2046.7450000000001</v>
          </cell>
          <cell r="N235">
            <v>5563.2670639400003</v>
          </cell>
          <cell r="O235">
            <v>1764.5601100910001</v>
          </cell>
          <cell r="P235">
            <v>-367.71888990900004</v>
          </cell>
          <cell r="Q235">
            <v>2132.279</v>
          </cell>
          <cell r="R235">
            <v>4452.6248572139993</v>
          </cell>
          <cell r="S235">
            <v>306.5187739779999</v>
          </cell>
          <cell r="T235">
            <v>48.052773978000012</v>
          </cell>
          <cell r="U235">
            <v>258.46599999999989</v>
          </cell>
          <cell r="V235">
            <v>4146.1060832359999</v>
          </cell>
          <cell r="W235">
            <v>9.1840832359999993</v>
          </cell>
          <cell r="X235">
            <v>4136.9219999999996</v>
          </cell>
          <cell r="Y235">
            <v>1034.6412519969995</v>
          </cell>
          <cell r="Z235">
            <v>712.31200040499937</v>
          </cell>
          <cell r="AA235">
            <v>20.448000404999998</v>
          </cell>
          <cell r="AB235">
            <v>691.86399999999935</v>
          </cell>
          <cell r="AC235">
            <v>322.32925159199999</v>
          </cell>
          <cell r="AD235">
            <v>280.53125159199999</v>
          </cell>
          <cell r="AE235">
            <v>41.798000000000002</v>
          </cell>
          <cell r="AF235">
            <v>0</v>
          </cell>
          <cell r="AG235">
            <v>-380.72334863199978</v>
          </cell>
          <cell r="AH235">
            <v>-301.60051123</v>
          </cell>
          <cell r="AI235">
            <v>5563.2670639400003</v>
          </cell>
          <cell r="AJ235" t="str">
            <v>Validée</v>
          </cell>
          <cell r="AK235">
            <v>233</v>
          </cell>
        </row>
        <row r="236">
          <cell r="A236">
            <v>45107</v>
          </cell>
          <cell r="B236">
            <v>923.48333448599999</v>
          </cell>
          <cell r="C236">
            <v>1063.3675368239999</v>
          </cell>
          <cell r="D236">
            <v>133.31899999999999</v>
          </cell>
          <cell r="E236">
            <v>6.5652023379999997</v>
          </cell>
          <cell r="F236">
            <v>2690.4704537129996</v>
          </cell>
          <cell r="G236">
            <v>0.35494248299999998</v>
          </cell>
          <cell r="H236">
            <v>2388.5149999999999</v>
          </cell>
          <cell r="I236">
            <v>301.60051123</v>
          </cell>
          <cell r="J236">
            <v>3613.9537881989995</v>
          </cell>
          <cell r="K236">
            <v>2130.9751083189999</v>
          </cell>
          <cell r="L236">
            <v>0.33310831899999999</v>
          </cell>
          <cell r="M236">
            <v>2130.6419999999998</v>
          </cell>
          <cell r="N236">
            <v>5744.9288965179994</v>
          </cell>
          <cell r="O236">
            <v>1870.3018244580001</v>
          </cell>
          <cell r="P236">
            <v>-404.02417554199997</v>
          </cell>
          <cell r="Q236">
            <v>2274.326</v>
          </cell>
          <cell r="R236">
            <v>4551.9022971499999</v>
          </cell>
          <cell r="S236">
            <v>399.33740789299998</v>
          </cell>
          <cell r="T236">
            <v>117.20440789299997</v>
          </cell>
          <cell r="U236">
            <v>282.13300000000004</v>
          </cell>
          <cell r="V236">
            <v>4152.5648892569998</v>
          </cell>
          <cell r="W236">
            <v>9.3588892569999995</v>
          </cell>
          <cell r="X236">
            <v>4143.2060000000001</v>
          </cell>
          <cell r="Y236">
            <v>1262.5841128569991</v>
          </cell>
          <cell r="Z236">
            <v>871.3454658489992</v>
          </cell>
          <cell r="AA236">
            <v>25.694465849</v>
          </cell>
          <cell r="AB236">
            <v>845.65099999999916</v>
          </cell>
          <cell r="AC236">
            <v>391.23864700799993</v>
          </cell>
          <cell r="AD236">
            <v>290.22264700799997</v>
          </cell>
          <cell r="AE236">
            <v>101.01599999999999</v>
          </cell>
          <cell r="AF236">
            <v>0</v>
          </cell>
          <cell r="AG236">
            <v>-585.30888776700021</v>
          </cell>
          <cell r="AH236">
            <v>-301.60051123</v>
          </cell>
          <cell r="AI236">
            <v>5744.9288965180003</v>
          </cell>
          <cell r="AJ236" t="str">
            <v>Validée</v>
          </cell>
          <cell r="AK236">
            <v>234</v>
          </cell>
        </row>
        <row r="237">
          <cell r="A237">
            <v>45138</v>
          </cell>
          <cell r="B237">
            <v>917.14915839100001</v>
          </cell>
          <cell r="C237">
            <v>1052.051360729</v>
          </cell>
          <cell r="D237">
            <v>128.33699999999999</v>
          </cell>
          <cell r="E237">
            <v>6.5652023379999997</v>
          </cell>
          <cell r="F237">
            <v>2625.6817730969997</v>
          </cell>
          <cell r="G237">
            <v>0.57526186700000004</v>
          </cell>
          <cell r="H237">
            <v>2323.5059999999999</v>
          </cell>
          <cell r="I237">
            <v>301.60051123</v>
          </cell>
          <cell r="J237">
            <v>3542.8309314879998</v>
          </cell>
          <cell r="K237">
            <v>2125.7851083190003</v>
          </cell>
          <cell r="L237">
            <v>0.33310831899999999</v>
          </cell>
          <cell r="M237">
            <v>2125.4520000000002</v>
          </cell>
          <cell r="N237">
            <v>5668.6160398070006</v>
          </cell>
          <cell r="O237">
            <v>1778.1311073900001</v>
          </cell>
          <cell r="P237">
            <v>-460.13589260999993</v>
          </cell>
          <cell r="Q237">
            <v>2238.2669999999998</v>
          </cell>
          <cell r="R237">
            <v>4446.4742233510005</v>
          </cell>
          <cell r="S237">
            <v>275.76523644500014</v>
          </cell>
          <cell r="T237">
            <v>24.106236445000043</v>
          </cell>
          <cell r="U237">
            <v>251.65900000000011</v>
          </cell>
          <cell r="V237">
            <v>4170.7089869060001</v>
          </cell>
          <cell r="W237">
            <v>8.7669869059999996</v>
          </cell>
          <cell r="X237">
            <v>4161.942</v>
          </cell>
          <cell r="Y237">
            <v>1237.924517607001</v>
          </cell>
          <cell r="Z237">
            <v>886.45300335000104</v>
          </cell>
          <cell r="AA237">
            <v>29.90100335</v>
          </cell>
          <cell r="AB237">
            <v>856.55200000000104</v>
          </cell>
          <cell r="AC237">
            <v>351.47151425700002</v>
          </cell>
          <cell r="AD237">
            <v>288.001514257</v>
          </cell>
          <cell r="AE237">
            <v>63.470000000000006</v>
          </cell>
          <cell r="AF237">
            <v>0</v>
          </cell>
          <cell r="AG237">
            <v>-681.93522667299999</v>
          </cell>
          <cell r="AH237">
            <v>-301.60051123</v>
          </cell>
          <cell r="AI237">
            <v>5668.6160398069997</v>
          </cell>
          <cell r="AJ237" t="str">
            <v>Validée</v>
          </cell>
          <cell r="AK237">
            <v>235</v>
          </cell>
        </row>
        <row r="238">
          <cell r="A238">
            <v>45169</v>
          </cell>
          <cell r="B238">
            <v>923.61169018800001</v>
          </cell>
          <cell r="C238">
            <v>1055.181892526</v>
          </cell>
          <cell r="D238">
            <v>125.005</v>
          </cell>
          <cell r="E238">
            <v>6.5652023379999997</v>
          </cell>
          <cell r="F238">
            <v>2551.1044592650001</v>
          </cell>
          <cell r="G238">
            <v>0.55194803499999989</v>
          </cell>
          <cell r="H238">
            <v>2248.9520000000002</v>
          </cell>
          <cell r="I238">
            <v>301.60051123</v>
          </cell>
          <cell r="J238">
            <v>3474.7161494530001</v>
          </cell>
          <cell r="K238">
            <v>2172.0341083190001</v>
          </cell>
          <cell r="L238">
            <v>0.33310831899999999</v>
          </cell>
          <cell r="M238">
            <v>2171.701</v>
          </cell>
          <cell r="N238">
            <v>5646.7502577720006</v>
          </cell>
          <cell r="O238">
            <v>1729.0343513259998</v>
          </cell>
          <cell r="P238">
            <v>-408.75864867400003</v>
          </cell>
          <cell r="Q238">
            <v>2137.7929999999997</v>
          </cell>
          <cell r="R238">
            <v>4580.0022047880002</v>
          </cell>
          <cell r="S238">
            <v>385.370591816</v>
          </cell>
          <cell r="T238">
            <v>86.809591815999966</v>
          </cell>
          <cell r="U238">
            <v>298.56100000000004</v>
          </cell>
          <cell r="V238">
            <v>4194.6316129719999</v>
          </cell>
          <cell r="W238">
            <v>8.8636129720000003</v>
          </cell>
          <cell r="X238">
            <v>4185.768</v>
          </cell>
          <cell r="Y238">
            <v>1240.480783813</v>
          </cell>
          <cell r="Z238">
            <v>900.07661148800003</v>
          </cell>
          <cell r="AA238">
            <v>33.931611488000001</v>
          </cell>
          <cell r="AB238">
            <v>866.14499999999998</v>
          </cell>
          <cell r="AC238">
            <v>340.40417232499999</v>
          </cell>
          <cell r="AD238">
            <v>296.406172325</v>
          </cell>
          <cell r="AE238">
            <v>43.997999999999998</v>
          </cell>
          <cell r="AF238">
            <v>0</v>
          </cell>
          <cell r="AG238">
            <v>-578.19448547100001</v>
          </cell>
          <cell r="AH238">
            <v>-301.60051123</v>
          </cell>
          <cell r="AI238">
            <v>5646.7502577719997</v>
          </cell>
          <cell r="AJ238" t="str">
            <v>Validée</v>
          </cell>
          <cell r="AK238">
            <v>236</v>
          </cell>
        </row>
        <row r="239">
          <cell r="A239">
            <v>45199</v>
          </cell>
          <cell r="B239">
            <v>933.14057847800018</v>
          </cell>
          <cell r="C239">
            <v>1063.2407808160001</v>
          </cell>
          <cell r="D239">
            <v>123.535</v>
          </cell>
          <cell r="E239">
            <v>6.5652023379999997</v>
          </cell>
          <cell r="F239">
            <v>2693.1156919209998</v>
          </cell>
          <cell r="G239">
            <v>0.51118069099999996</v>
          </cell>
          <cell r="H239">
            <v>2391.0039999999999</v>
          </cell>
          <cell r="I239">
            <v>301.60051123</v>
          </cell>
          <cell r="J239">
            <v>3626.2562703989997</v>
          </cell>
          <cell r="K239">
            <v>2153.0131083190004</v>
          </cell>
          <cell r="L239">
            <v>0.33310831899999999</v>
          </cell>
          <cell r="M239">
            <v>2152.6800000000003</v>
          </cell>
          <cell r="N239">
            <v>5779.2693787179996</v>
          </cell>
          <cell r="O239">
            <v>1900.7818864940004</v>
          </cell>
          <cell r="P239">
            <v>-377.72911350600009</v>
          </cell>
          <cell r="Q239">
            <v>2278.5110000000004</v>
          </cell>
          <cell r="R239">
            <v>4686.3317924869998</v>
          </cell>
          <cell r="S239">
            <v>341.3764939460001</v>
          </cell>
          <cell r="T239">
            <v>84.521493945999964</v>
          </cell>
          <cell r="U239">
            <v>256.85500000000013</v>
          </cell>
          <cell r="V239">
            <v>4344.955298541</v>
          </cell>
          <cell r="W239">
            <v>8.8982985410000008</v>
          </cell>
          <cell r="X239">
            <v>4336.0569999999998</v>
          </cell>
          <cell r="Y239">
            <v>1290.1788243949986</v>
          </cell>
          <cell r="Z239">
            <v>938.26731614999858</v>
          </cell>
          <cell r="AA239">
            <v>37.880316149999999</v>
          </cell>
          <cell r="AB239">
            <v>900.38699999999858</v>
          </cell>
          <cell r="AC239">
            <v>351.91150824499994</v>
          </cell>
          <cell r="AD239">
            <v>307.00650824499996</v>
          </cell>
          <cell r="AE239">
            <v>44.905000000000001</v>
          </cell>
          <cell r="AF239">
            <v>0</v>
          </cell>
          <cell r="AG239">
            <v>-482.3345241320003</v>
          </cell>
          <cell r="AH239">
            <v>-301.60051123</v>
          </cell>
          <cell r="AI239">
            <v>5779.2693787180024</v>
          </cell>
          <cell r="AJ239" t="str">
            <v>Validée</v>
          </cell>
          <cell r="AK239">
            <v>237</v>
          </cell>
        </row>
        <row r="240">
          <cell r="A240">
            <v>45230</v>
          </cell>
          <cell r="B240">
            <v>909.10119619900001</v>
          </cell>
          <cell r="C240">
            <v>1055.218398537</v>
          </cell>
          <cell r="D240">
            <v>139.55199999999999</v>
          </cell>
          <cell r="E240">
            <v>6.5652023379999997</v>
          </cell>
          <cell r="F240">
            <v>2581.2692009709999</v>
          </cell>
          <cell r="G240">
            <v>0.61968974099999996</v>
          </cell>
          <cell r="H240">
            <v>2279.049</v>
          </cell>
          <cell r="I240">
            <v>301.60051123</v>
          </cell>
          <cell r="J240">
            <v>3490.3703971699997</v>
          </cell>
          <cell r="K240">
            <v>2238.5811083190001</v>
          </cell>
          <cell r="L240">
            <v>0.33310831899999999</v>
          </cell>
          <cell r="M240">
            <v>2238.248</v>
          </cell>
          <cell r="N240">
            <v>5728.9515054889998</v>
          </cell>
          <cell r="O240">
            <v>1791.0793027590005</v>
          </cell>
          <cell r="P240">
            <v>-320.50269724099996</v>
          </cell>
          <cell r="Q240">
            <v>2111.5820000000003</v>
          </cell>
          <cell r="R240">
            <v>4747.5566415049998</v>
          </cell>
          <cell r="S240">
            <v>514.32491412399986</v>
          </cell>
          <cell r="T240">
            <v>126.490914124</v>
          </cell>
          <cell r="U240">
            <v>387.83399999999983</v>
          </cell>
          <cell r="V240">
            <v>4233.2317273810004</v>
          </cell>
          <cell r="W240">
            <v>9.0767273809999995</v>
          </cell>
          <cell r="X240">
            <v>4224.1550000000007</v>
          </cell>
          <cell r="Y240">
            <v>1260.232426416</v>
          </cell>
          <cell r="Z240">
            <v>919.43729764799991</v>
          </cell>
          <cell r="AA240">
            <v>43.416297648000004</v>
          </cell>
          <cell r="AB240">
            <v>876.02099999999996</v>
          </cell>
          <cell r="AC240">
            <v>340.79512876799998</v>
          </cell>
          <cell r="AD240">
            <v>295.93412876799999</v>
          </cell>
          <cell r="AE240">
            <v>44.860999999999997</v>
          </cell>
          <cell r="AF240">
            <v>0</v>
          </cell>
          <cell r="AG240">
            <v>-450.54798764099991</v>
          </cell>
          <cell r="AH240">
            <v>-301.60051123</v>
          </cell>
          <cell r="AI240">
            <v>5728.9515054890007</v>
          </cell>
          <cell r="AJ240" t="str">
            <v>Validée</v>
          </cell>
          <cell r="AK240">
            <v>238</v>
          </cell>
        </row>
        <row r="241">
          <cell r="A241">
            <v>45260</v>
          </cell>
          <cell r="B241">
            <v>936.48323727700006</v>
          </cell>
          <cell r="C241">
            <v>1075.665439615</v>
          </cell>
          <cell r="D241">
            <v>132.61699999999999</v>
          </cell>
          <cell r="E241">
            <v>6.5652023379999997</v>
          </cell>
          <cell r="F241">
            <v>2489.0704990740001</v>
          </cell>
          <cell r="G241">
            <v>5.250987844</v>
          </cell>
          <cell r="H241">
            <v>2182.2190000000001</v>
          </cell>
          <cell r="I241">
            <v>301.60051123</v>
          </cell>
          <cell r="J241">
            <v>3425.5537363510002</v>
          </cell>
          <cell r="K241">
            <v>2178.6221083189998</v>
          </cell>
          <cell r="L241">
            <v>0.33310831899999999</v>
          </cell>
          <cell r="M241">
            <v>2178.2889999999998</v>
          </cell>
          <cell r="N241">
            <v>5604.1758446700005</v>
          </cell>
          <cell r="O241">
            <v>1703.4346748600001</v>
          </cell>
          <cell r="P241">
            <v>-334.61732514000005</v>
          </cell>
          <cell r="Q241">
            <v>2038.0520000000001</v>
          </cell>
          <cell r="R241">
            <v>4666.9326713299997</v>
          </cell>
          <cell r="S241">
            <v>385.791473747</v>
          </cell>
          <cell r="T241">
            <v>174.81147374699998</v>
          </cell>
          <cell r="U241">
            <v>210.98000000000002</v>
          </cell>
          <cell r="V241">
            <v>4281.1411975829997</v>
          </cell>
          <cell r="W241">
            <v>9.0901975830000001</v>
          </cell>
          <cell r="X241">
            <v>4272.0509999999995</v>
          </cell>
          <cell r="Y241">
            <v>1317.60696057</v>
          </cell>
          <cell r="Z241">
            <v>931.28877695599999</v>
          </cell>
          <cell r="AA241">
            <v>45.646776956000004</v>
          </cell>
          <cell r="AB241">
            <v>885.64199999999994</v>
          </cell>
          <cell r="AC241">
            <v>386.31818361400002</v>
          </cell>
          <cell r="AD241">
            <v>323.391183614</v>
          </cell>
          <cell r="AE241">
            <v>62.927000000000007</v>
          </cell>
          <cell r="AF241">
            <v>0</v>
          </cell>
          <cell r="AG241">
            <v>-551.41545904999975</v>
          </cell>
          <cell r="AH241">
            <v>-301.60051123</v>
          </cell>
          <cell r="AI241">
            <v>5604.1758446700005</v>
          </cell>
          <cell r="AJ241" t="str">
            <v>Validée</v>
          </cell>
          <cell r="AK241">
            <v>239</v>
          </cell>
        </row>
        <row r="242">
          <cell r="A242">
            <v>45291</v>
          </cell>
          <cell r="B242">
            <v>986.10114882400012</v>
          </cell>
          <cell r="C242">
            <v>1147.2083511620001</v>
          </cell>
          <cell r="D242">
            <v>154.542</v>
          </cell>
          <cell r="E242">
            <v>6.5652023379999997</v>
          </cell>
          <cell r="F242">
            <v>2491.7672695840001</v>
          </cell>
          <cell r="G242">
            <v>0.99675835400000001</v>
          </cell>
          <cell r="H242">
            <v>2189.17</v>
          </cell>
          <cell r="I242">
            <v>301.60051123</v>
          </cell>
          <cell r="J242">
            <v>3477.8684184080003</v>
          </cell>
          <cell r="K242">
            <v>2074.1401083189999</v>
          </cell>
          <cell r="L242">
            <v>0.33310831899999999</v>
          </cell>
          <cell r="M242">
            <v>2073.8069999999998</v>
          </cell>
          <cell r="N242">
            <v>5552.0085267270006</v>
          </cell>
          <cell r="O242">
            <v>1626.2842100790003</v>
          </cell>
          <cell r="P242">
            <v>-372.52078992099985</v>
          </cell>
          <cell r="Q242">
            <v>1998.8049999999998</v>
          </cell>
          <cell r="R242">
            <v>4764.6858344120001</v>
          </cell>
          <cell r="S242">
            <v>443.46075541800013</v>
          </cell>
          <cell r="T242">
            <v>199.76375541800002</v>
          </cell>
          <cell r="U242">
            <v>243.69700000000012</v>
          </cell>
          <cell r="V242">
            <v>4321.2250789939999</v>
          </cell>
          <cell r="W242">
            <v>9.0020789939999997</v>
          </cell>
          <cell r="X242">
            <v>4312.223</v>
          </cell>
          <cell r="Y242">
            <v>1370.4811924599999</v>
          </cell>
          <cell r="Z242">
            <v>912.80406951300006</v>
          </cell>
          <cell r="AA242">
            <v>0.48906951300000001</v>
          </cell>
          <cell r="AB242">
            <v>912.31500000000005</v>
          </cell>
          <cell r="AC242">
            <v>457.67712294699993</v>
          </cell>
          <cell r="AD242">
            <v>384.58812294699993</v>
          </cell>
          <cell r="AE242">
            <v>73.088999999999999</v>
          </cell>
          <cell r="AF242">
            <v>0</v>
          </cell>
          <cell r="AG242">
            <v>-531.51967469599992</v>
          </cell>
          <cell r="AH242">
            <v>-301.60051123</v>
          </cell>
          <cell r="AI242">
            <v>5552.0085267270006</v>
          </cell>
          <cell r="AJ242" t="str">
            <v>Validée</v>
          </cell>
          <cell r="AK242">
            <v>240</v>
          </cell>
        </row>
        <row r="243">
          <cell r="A243">
            <v>45322</v>
          </cell>
          <cell r="B243">
            <v>966.40376012700006</v>
          </cell>
          <cell r="C243">
            <v>1127.0389624649999</v>
          </cell>
          <cell r="D243">
            <v>154.07</v>
          </cell>
          <cell r="E243">
            <v>6.5652023379999997</v>
          </cell>
          <cell r="F243">
            <v>2393.7560068399998</v>
          </cell>
          <cell r="G243">
            <v>0.85449560999999996</v>
          </cell>
          <cell r="H243">
            <v>2091.3009999999999</v>
          </cell>
          <cell r="I243">
            <v>301.60051123</v>
          </cell>
          <cell r="J243">
            <v>3360.159766967</v>
          </cell>
          <cell r="K243">
            <v>2063.0681083190002</v>
          </cell>
          <cell r="L243">
            <v>0.33310831899999999</v>
          </cell>
          <cell r="M243">
            <v>2062.7350000000001</v>
          </cell>
          <cell r="N243">
            <v>5423.2278752860002</v>
          </cell>
          <cell r="O243">
            <v>1630.7737761820001</v>
          </cell>
          <cell r="P243">
            <v>-336.73822381800005</v>
          </cell>
          <cell r="Q243">
            <v>1967.5120000000002</v>
          </cell>
          <cell r="R243">
            <v>4751.3629720830004</v>
          </cell>
          <cell r="S243">
            <v>457.98011949399995</v>
          </cell>
          <cell r="T243">
            <v>216.978119494</v>
          </cell>
          <cell r="U243">
            <v>241.00199999999995</v>
          </cell>
          <cell r="V243">
            <v>4293.3828525890003</v>
          </cell>
          <cell r="W243">
            <v>8.617852589</v>
          </cell>
          <cell r="X243">
            <v>4284.7650000000003</v>
          </cell>
          <cell r="Y243">
            <v>1329.5491822819999</v>
          </cell>
          <cell r="Z243">
            <v>919.15979118999996</v>
          </cell>
          <cell r="AA243">
            <v>6.1507911899999996</v>
          </cell>
          <cell r="AB243">
            <v>913.00900000000001</v>
          </cell>
          <cell r="AC243">
            <v>410.38939109199998</v>
          </cell>
          <cell r="AD243">
            <v>354.23339109199998</v>
          </cell>
          <cell r="AE243">
            <v>56.155999999999999</v>
          </cell>
          <cell r="AF243">
            <v>0</v>
          </cell>
          <cell r="AG243">
            <v>-370.64030930300009</v>
          </cell>
          <cell r="AH243">
            <v>-301.60051123</v>
          </cell>
          <cell r="AI243">
            <v>5423.2278752860002</v>
          </cell>
          <cell r="AJ243" t="str">
            <v>Validée</v>
          </cell>
          <cell r="AK243">
            <v>241</v>
          </cell>
        </row>
        <row r="244">
          <cell r="A244">
            <v>45351</v>
          </cell>
          <cell r="B244">
            <v>970.61523102800004</v>
          </cell>
          <cell r="C244">
            <v>1115.671433366</v>
          </cell>
          <cell r="D244">
            <v>138.49100000000001</v>
          </cell>
          <cell r="E244">
            <v>6.5652023379999997</v>
          </cell>
          <cell r="F244">
            <v>2633.4856944880003</v>
          </cell>
          <cell r="G244">
            <v>0.538183258</v>
          </cell>
          <cell r="H244">
            <v>2331.3470000000002</v>
          </cell>
          <cell r="I244">
            <v>301.60051123</v>
          </cell>
          <cell r="J244">
            <v>3604.1009255160002</v>
          </cell>
          <cell r="K244">
            <v>2253.0831083190001</v>
          </cell>
          <cell r="L244">
            <v>0.33310831899999999</v>
          </cell>
          <cell r="M244">
            <v>2252.75</v>
          </cell>
          <cell r="N244">
            <v>5857.1840338350003</v>
          </cell>
          <cell r="O244">
            <v>1739.8826465289999</v>
          </cell>
          <cell r="P244">
            <v>-291.3583534710001</v>
          </cell>
          <cell r="Q244">
            <v>2031.241</v>
          </cell>
          <cell r="R244">
            <v>5105.6188184029998</v>
          </cell>
          <cell r="S244">
            <v>346.48703615699992</v>
          </cell>
          <cell r="T244">
            <v>157.05003615699999</v>
          </cell>
          <cell r="U244">
            <v>189.4369999999999</v>
          </cell>
          <cell r="V244">
            <v>4759.1317822459996</v>
          </cell>
          <cell r="W244">
            <v>8.6227822459999999</v>
          </cell>
          <cell r="X244">
            <v>4750.509</v>
          </cell>
          <cell r="Y244">
            <v>1467.0229629349999</v>
          </cell>
          <cell r="Z244">
            <v>972.93560705899984</v>
          </cell>
          <cell r="AA244">
            <v>11.728607059</v>
          </cell>
          <cell r="AB244">
            <v>961.20699999999988</v>
          </cell>
          <cell r="AC244">
            <v>494.087355876</v>
          </cell>
          <cell r="AD244">
            <v>439.01135587599998</v>
          </cell>
          <cell r="AE244">
            <v>55.076000000000001</v>
          </cell>
          <cell r="AF244">
            <v>0</v>
          </cell>
          <cell r="AG244">
            <v>-478.70553183799979</v>
          </cell>
          <cell r="AH244">
            <v>-301.60051123</v>
          </cell>
          <cell r="AI244">
            <v>5857.1840338350003</v>
          </cell>
          <cell r="AJ244" t="str">
            <v>Validée</v>
          </cell>
          <cell r="AK244">
            <v>242</v>
          </cell>
        </row>
        <row r="245">
          <cell r="A245">
            <v>45382</v>
          </cell>
          <cell r="B245">
            <v>986.01292398299995</v>
          </cell>
          <cell r="C245">
            <v>1129.1921263209999</v>
          </cell>
          <cell r="D245">
            <v>136.614</v>
          </cell>
          <cell r="E245">
            <v>6.5652023379999997</v>
          </cell>
          <cell r="F245">
            <v>2574.5984891410003</v>
          </cell>
          <cell r="G245">
            <v>0.80297791099999993</v>
          </cell>
          <cell r="H245">
            <v>2272.1950000000002</v>
          </cell>
          <cell r="I245">
            <v>301.60051123</v>
          </cell>
          <cell r="J245">
            <v>3560.6114131240001</v>
          </cell>
          <cell r="K245">
            <v>2210.2951083190001</v>
          </cell>
          <cell r="L245">
            <v>0.33310831899999999</v>
          </cell>
          <cell r="M245">
            <v>2209.962</v>
          </cell>
          <cell r="N245">
            <v>5770.9065214430002</v>
          </cell>
          <cell r="O245">
            <v>1875.8517066999996</v>
          </cell>
          <cell r="P245">
            <v>-343.50229330000002</v>
          </cell>
          <cell r="Q245">
            <v>2219.3539999999998</v>
          </cell>
          <cell r="R245">
            <v>4921.716119144</v>
          </cell>
          <cell r="S245">
            <v>322.55905417499991</v>
          </cell>
          <cell r="T245">
            <v>179.84005417500001</v>
          </cell>
          <cell r="U245">
            <v>142.71899999999994</v>
          </cell>
          <cell r="V245">
            <v>4599.1570649690002</v>
          </cell>
          <cell r="W245">
            <v>8.4440649689999994</v>
          </cell>
          <cell r="X245">
            <v>4590.7129999999997</v>
          </cell>
          <cell r="Y245">
            <v>1506.0944141379982</v>
          </cell>
          <cell r="Z245">
            <v>967.46551573099828</v>
          </cell>
          <cell r="AA245">
            <v>17.784515731000003</v>
          </cell>
          <cell r="AB245">
            <v>949.68099999999822</v>
          </cell>
          <cell r="AC245">
            <v>538.62889840699995</v>
          </cell>
          <cell r="AD245">
            <v>473.26189840699999</v>
          </cell>
          <cell r="AE245">
            <v>65.367000000000004</v>
          </cell>
          <cell r="AF245">
            <v>0</v>
          </cell>
          <cell r="AG245">
            <v>-479.43310973699988</v>
          </cell>
          <cell r="AH245">
            <v>-301.60051123</v>
          </cell>
          <cell r="AI245">
            <v>5770.9065214430011</v>
          </cell>
          <cell r="AJ245" t="str">
            <v>Validée</v>
          </cell>
          <cell r="AK245">
            <v>243</v>
          </cell>
        </row>
        <row r="246">
          <cell r="A246">
            <v>45412</v>
          </cell>
          <cell r="B246">
            <v>1020.61290896</v>
          </cell>
          <cell r="C246">
            <v>1164.551111298</v>
          </cell>
          <cell r="D246">
            <v>137.37299999999999</v>
          </cell>
          <cell r="E246">
            <v>6.5652023379999997</v>
          </cell>
          <cell r="F246">
            <v>2426.583377986</v>
          </cell>
          <cell r="G246">
            <v>1.397866756</v>
          </cell>
          <cell r="H246">
            <v>2123.585</v>
          </cell>
          <cell r="I246">
            <v>301.60051123</v>
          </cell>
          <cell r="J246">
            <v>3447.1962869459999</v>
          </cell>
          <cell r="K246">
            <v>2147.739108319</v>
          </cell>
          <cell r="L246">
            <v>0.33310831899999999</v>
          </cell>
          <cell r="M246">
            <v>2147.4059999999999</v>
          </cell>
          <cell r="N246">
            <v>5594.9353952649999</v>
          </cell>
          <cell r="O246">
            <v>1803.3540888159994</v>
          </cell>
          <cell r="P246">
            <v>-296.36191118400018</v>
          </cell>
          <cell r="Q246">
            <v>2099.7159999999999</v>
          </cell>
          <cell r="R246">
            <v>4836.2443681240002</v>
          </cell>
          <cell r="S246">
            <v>369.534064994</v>
          </cell>
          <cell r="T246">
            <v>185.23406499400005</v>
          </cell>
          <cell r="U246">
            <v>184.29999999999995</v>
          </cell>
          <cell r="V246">
            <v>4466.7103031300003</v>
          </cell>
          <cell r="W246">
            <v>8.5823031299999997</v>
          </cell>
          <cell r="X246">
            <v>4458.1280000000006</v>
          </cell>
          <cell r="Y246">
            <v>1461.7719802020001</v>
          </cell>
          <cell r="Z246">
            <v>900.47131347100003</v>
          </cell>
          <cell r="AA246">
            <v>25.345313471000001</v>
          </cell>
          <cell r="AB246">
            <v>875.12599999999998</v>
          </cell>
          <cell r="AC246">
            <v>561.30066673099998</v>
          </cell>
          <cell r="AD246">
            <v>476.97366673099998</v>
          </cell>
          <cell r="AE246">
            <v>84.326999999999998</v>
          </cell>
          <cell r="AF246">
            <v>0</v>
          </cell>
          <cell r="AG246">
            <v>-417.10891852699973</v>
          </cell>
          <cell r="AH246">
            <v>-301.60051123</v>
          </cell>
          <cell r="AI246">
            <v>5594.935395264999</v>
          </cell>
          <cell r="AJ246" t="str">
            <v>Validée</v>
          </cell>
          <cell r="AK246">
            <v>244</v>
          </cell>
        </row>
        <row r="247">
          <cell r="A247">
            <v>45443</v>
          </cell>
          <cell r="B247">
            <v>1060.2597071550001</v>
          </cell>
          <cell r="C247">
            <v>1210.2239094930001</v>
          </cell>
          <cell r="D247">
            <v>143.399</v>
          </cell>
          <cell r="E247">
            <v>6.5652023379999997</v>
          </cell>
          <cell r="F247">
            <v>2624.6136953999999</v>
          </cell>
          <cell r="G247">
            <v>0.71518417000000001</v>
          </cell>
          <cell r="H247">
            <v>2322.2979999999998</v>
          </cell>
          <cell r="I247">
            <v>301.60051123</v>
          </cell>
          <cell r="J247">
            <v>3684.8734025550002</v>
          </cell>
          <cell r="K247">
            <v>2166.7511083190002</v>
          </cell>
          <cell r="L247">
            <v>0.33310831899999999</v>
          </cell>
          <cell r="M247">
            <v>2166.4180000000001</v>
          </cell>
          <cell r="N247">
            <v>5851.6245108740004</v>
          </cell>
          <cell r="O247">
            <v>1971.9454357659995</v>
          </cell>
          <cell r="P247">
            <v>-159.75156423399994</v>
          </cell>
          <cell r="Q247">
            <v>2131.6969999999997</v>
          </cell>
          <cell r="R247">
            <v>4785.2766990910004</v>
          </cell>
          <cell r="S247">
            <v>393.16921447699997</v>
          </cell>
          <cell r="T247">
            <v>170.34821447700003</v>
          </cell>
          <cell r="U247">
            <v>222.82099999999991</v>
          </cell>
          <cell r="V247">
            <v>4392.107484614</v>
          </cell>
          <cell r="W247">
            <v>8.8704846140000004</v>
          </cell>
          <cell r="X247">
            <v>4383.2370000000001</v>
          </cell>
          <cell r="Y247">
            <v>1400.6088558209999</v>
          </cell>
          <cell r="Z247">
            <v>933.472982183</v>
          </cell>
          <cell r="AA247">
            <v>31.475982182999999</v>
          </cell>
          <cell r="AB247">
            <v>901.99699999999996</v>
          </cell>
          <cell r="AC247">
            <v>467.13587363800002</v>
          </cell>
          <cell r="AD247">
            <v>387.43087363800004</v>
          </cell>
          <cell r="AE247">
            <v>79.704999999999998</v>
          </cell>
          <cell r="AF247">
            <v>0</v>
          </cell>
          <cell r="AG247">
            <v>-495.0112318379995</v>
          </cell>
          <cell r="AH247">
            <v>-301.60051123</v>
          </cell>
          <cell r="AI247">
            <v>5851.6245108740004</v>
          </cell>
          <cell r="AJ247" t="str">
            <v>Validée</v>
          </cell>
          <cell r="AK247">
            <v>245</v>
          </cell>
        </row>
        <row r="248">
          <cell r="A248">
            <v>45473</v>
          </cell>
          <cell r="B248">
            <v>1086.39539485</v>
          </cell>
          <cell r="C248">
            <v>1238.586597188</v>
          </cell>
          <cell r="D248">
            <v>145.626</v>
          </cell>
          <cell r="E248">
            <v>6.5652023379999997</v>
          </cell>
          <cell r="F248">
            <v>2749.2134212410001</v>
          </cell>
          <cell r="G248">
            <v>1.3469100110000001</v>
          </cell>
          <cell r="H248">
            <v>2446.2660000000001</v>
          </cell>
          <cell r="I248">
            <v>301.60051123</v>
          </cell>
          <cell r="J248">
            <v>3835.6088160910003</v>
          </cell>
          <cell r="K248">
            <v>2092.9371083190003</v>
          </cell>
          <cell r="L248">
            <v>0.33310831899999999</v>
          </cell>
          <cell r="M248">
            <v>2092.6040000000003</v>
          </cell>
          <cell r="N248">
            <v>5928.5459244100002</v>
          </cell>
          <cell r="O248">
            <v>2103.4325230119998</v>
          </cell>
          <cell r="P248">
            <v>-85.811476987999754</v>
          </cell>
          <cell r="Q248">
            <v>2189.2439999999992</v>
          </cell>
          <cell r="R248">
            <v>4802.5267659450001</v>
          </cell>
          <cell r="S248">
            <v>439.33760626000003</v>
          </cell>
          <cell r="T248">
            <v>177.89860625999998</v>
          </cell>
          <cell r="U248">
            <v>261.43900000000008</v>
          </cell>
          <cell r="V248">
            <v>4363.189159685</v>
          </cell>
          <cell r="W248">
            <v>9.0081596850000007</v>
          </cell>
          <cell r="X248">
            <v>4354.1809999999996</v>
          </cell>
          <cell r="Y248">
            <v>1404.3782007609998</v>
          </cell>
          <cell r="Z248">
            <v>938.07348379599989</v>
          </cell>
          <cell r="AA248">
            <v>37.691483796</v>
          </cell>
          <cell r="AB248">
            <v>900.38199999999995</v>
          </cell>
          <cell r="AC248">
            <v>466.30471696499995</v>
          </cell>
          <cell r="AD248">
            <v>402.51671696499994</v>
          </cell>
          <cell r="AE248">
            <v>63.788000000000004</v>
          </cell>
          <cell r="AF248">
            <v>0</v>
          </cell>
          <cell r="AG248">
            <v>-426.96483621399989</v>
          </cell>
          <cell r="AH248">
            <v>-301.60051123</v>
          </cell>
          <cell r="AI248">
            <v>5928.5459244099993</v>
          </cell>
          <cell r="AJ248" t="str">
            <v>Validée</v>
          </cell>
          <cell r="AK248">
            <v>246</v>
          </cell>
        </row>
        <row r="249">
          <cell r="A249">
            <v>45504</v>
          </cell>
          <cell r="B249">
            <v>1091.666921154</v>
          </cell>
          <cell r="C249">
            <v>1237.6731234920001</v>
          </cell>
          <cell r="D249">
            <v>139.441</v>
          </cell>
          <cell r="E249">
            <v>6.5652023379999997</v>
          </cell>
          <cell r="F249">
            <v>2640.9210574909998</v>
          </cell>
          <cell r="G249">
            <v>0.87454626099999999</v>
          </cell>
          <cell r="H249">
            <v>2338.4459999999999</v>
          </cell>
          <cell r="I249">
            <v>301.60051123</v>
          </cell>
          <cell r="J249">
            <v>3732.5879786449996</v>
          </cell>
          <cell r="K249">
            <v>2144.1091083189999</v>
          </cell>
          <cell r="L249">
            <v>0.33310831899999999</v>
          </cell>
          <cell r="M249">
            <v>2143.7759999999998</v>
          </cell>
          <cell r="N249">
            <v>5876.697086963999</v>
          </cell>
          <cell r="O249">
            <v>2076.1303013759994</v>
          </cell>
          <cell r="P249">
            <v>-95.391698624000128</v>
          </cell>
          <cell r="Q249">
            <v>2171.5219999999999</v>
          </cell>
          <cell r="R249">
            <v>4746.6649989319994</v>
          </cell>
          <cell r="S249">
            <v>421.51004583899999</v>
          </cell>
          <cell r="T249">
            <v>122.94104583900003</v>
          </cell>
          <cell r="U249">
            <v>298.56899999999996</v>
          </cell>
          <cell r="V249">
            <v>4325.1549530929997</v>
          </cell>
          <cell r="W249">
            <v>8.9639530929999989</v>
          </cell>
          <cell r="X249">
            <v>4316.1909999999998</v>
          </cell>
          <cell r="Y249">
            <v>1419.6899626999996</v>
          </cell>
          <cell r="Z249">
            <v>960.04570939099949</v>
          </cell>
          <cell r="AA249">
            <v>44.882709390999999</v>
          </cell>
          <cell r="AB249">
            <v>915.16299999999944</v>
          </cell>
          <cell r="AC249">
            <v>459.64425330900002</v>
          </cell>
          <cell r="AD249">
            <v>396.59125330900002</v>
          </cell>
          <cell r="AE249">
            <v>63.053000000000004</v>
          </cell>
          <cell r="AF249">
            <v>0</v>
          </cell>
          <cell r="AG249">
            <v>-473.59174935599992</v>
          </cell>
          <cell r="AH249">
            <v>-301.60051123</v>
          </cell>
          <cell r="AI249">
            <v>5876.697086963999</v>
          </cell>
          <cell r="AJ249" t="str">
            <v>Validée</v>
          </cell>
          <cell r="AK249">
            <v>247</v>
          </cell>
        </row>
        <row r="250">
          <cell r="A250">
            <v>45535</v>
          </cell>
          <cell r="B250">
            <v>1041.1482735189998</v>
          </cell>
          <cell r="C250">
            <v>1178.7964758569999</v>
          </cell>
          <cell r="D250">
            <v>131.083</v>
          </cell>
          <cell r="E250">
            <v>6.5652023379999997</v>
          </cell>
          <cell r="F250">
            <v>2550.9125593869999</v>
          </cell>
          <cell r="G250">
            <v>0.73904815700000004</v>
          </cell>
          <cell r="H250">
            <v>2248.5729999999999</v>
          </cell>
          <cell r="I250">
            <v>301.60051123</v>
          </cell>
          <cell r="J250">
            <v>3592.0608329059996</v>
          </cell>
          <cell r="K250">
            <v>2204.1561083189999</v>
          </cell>
          <cell r="L250">
            <v>0.33310831899999999</v>
          </cell>
          <cell r="M250">
            <v>2203.8229999999999</v>
          </cell>
          <cell r="N250">
            <v>5796.2169412249996</v>
          </cell>
          <cell r="O250">
            <v>1992.2918341000004</v>
          </cell>
          <cell r="P250">
            <v>-141.76416590000008</v>
          </cell>
          <cell r="Q250">
            <v>2134.0560000000005</v>
          </cell>
          <cell r="R250">
            <v>4846.9016964989996</v>
          </cell>
          <cell r="S250">
            <v>529.54525612999998</v>
          </cell>
          <cell r="T250">
            <v>141.32225613000003</v>
          </cell>
          <cell r="U250">
            <v>388.22299999999996</v>
          </cell>
          <cell r="V250">
            <v>4317.3564403689998</v>
          </cell>
          <cell r="W250">
            <v>9.1434403690000003</v>
          </cell>
          <cell r="X250">
            <v>4308.2130000000006</v>
          </cell>
          <cell r="Y250">
            <v>1448.175318175</v>
          </cell>
          <cell r="Z250">
            <v>976.07542432599996</v>
          </cell>
          <cell r="AA250">
            <v>50.824424325999999</v>
          </cell>
          <cell r="AB250">
            <v>925.25099999999998</v>
          </cell>
          <cell r="AC250">
            <v>472.09989384900001</v>
          </cell>
          <cell r="AD250">
            <v>390.770893849</v>
          </cell>
          <cell r="AE250">
            <v>81.329000000000008</v>
          </cell>
          <cell r="AF250">
            <v>0</v>
          </cell>
          <cell r="AG250">
            <v>-405.19872880100002</v>
          </cell>
          <cell r="AH250">
            <v>-301.60051123</v>
          </cell>
          <cell r="AI250">
            <v>5796.2169412250005</v>
          </cell>
          <cell r="AJ250" t="str">
            <v>Validée</v>
          </cell>
          <cell r="AK250">
            <v>248</v>
          </cell>
        </row>
        <row r="251">
          <cell r="A251">
            <v>45565</v>
          </cell>
          <cell r="B251">
            <v>1035.044995023</v>
          </cell>
          <cell r="C251">
            <v>1161.0881973610001</v>
          </cell>
          <cell r="D251">
            <v>119.47799999999999</v>
          </cell>
          <cell r="E251">
            <v>6.5652023379999997</v>
          </cell>
          <cell r="F251">
            <v>2506.9558285519997</v>
          </cell>
          <cell r="G251">
            <v>0.94231732200000007</v>
          </cell>
          <cell r="H251">
            <v>2204.413</v>
          </cell>
          <cell r="I251">
            <v>301.60051123</v>
          </cell>
          <cell r="J251">
            <v>3542.0008235749997</v>
          </cell>
          <cell r="K251">
            <v>2227.6321083190001</v>
          </cell>
          <cell r="L251">
            <v>0.33310831899999999</v>
          </cell>
          <cell r="M251">
            <v>2227.299</v>
          </cell>
          <cell r="N251">
            <v>5769.6329318939997</v>
          </cell>
          <cell r="O251">
            <v>1808.8898365949999</v>
          </cell>
          <cell r="P251">
            <v>-315.87816340500001</v>
          </cell>
          <cell r="Q251">
            <v>2124.768</v>
          </cell>
          <cell r="R251">
            <v>4927.9990626220006</v>
          </cell>
          <cell r="S251">
            <v>620.80446712299988</v>
          </cell>
          <cell r="T251">
            <v>230.90546712299999</v>
          </cell>
          <cell r="U251">
            <v>389.89899999999989</v>
          </cell>
          <cell r="V251">
            <v>4307.1945954990006</v>
          </cell>
          <cell r="W251">
            <v>9.2595954989999996</v>
          </cell>
          <cell r="X251">
            <v>4297.9350000000004</v>
          </cell>
          <cell r="Y251">
            <v>1416.044027612</v>
          </cell>
          <cell r="Z251">
            <v>988.79723554400005</v>
          </cell>
          <cell r="AA251">
            <v>57.389235544000002</v>
          </cell>
          <cell r="AB251">
            <v>931.40800000000002</v>
          </cell>
          <cell r="AC251">
            <v>427.24679206799993</v>
          </cell>
          <cell r="AD251">
            <v>363.77779206799994</v>
          </cell>
          <cell r="AE251">
            <v>63.469000000000001</v>
          </cell>
          <cell r="AF251">
            <v>0</v>
          </cell>
          <cell r="AG251">
            <v>-448.78806028899976</v>
          </cell>
          <cell r="AH251">
            <v>-301.60051123</v>
          </cell>
          <cell r="AI251">
            <v>5769.6329318940006</v>
          </cell>
          <cell r="AJ251" t="str">
            <v>Validée</v>
          </cell>
          <cell r="AK251">
            <v>249</v>
          </cell>
        </row>
        <row r="252">
          <cell r="A252">
            <v>45596</v>
          </cell>
          <cell r="B252">
            <v>1044.8304959</v>
          </cell>
          <cell r="C252">
            <v>1189.8346982380001</v>
          </cell>
          <cell r="D252">
            <v>138.43899999999999</v>
          </cell>
          <cell r="E252">
            <v>6.5652023379999997</v>
          </cell>
          <cell r="F252">
            <v>2580.2331045269998</v>
          </cell>
          <cell r="G252">
            <v>0.80359329700000004</v>
          </cell>
          <cell r="H252">
            <v>2277.8289999999997</v>
          </cell>
          <cell r="I252">
            <v>301.60051123</v>
          </cell>
          <cell r="J252">
            <v>3625.063600427</v>
          </cell>
          <cell r="K252">
            <v>2333.0621083190003</v>
          </cell>
          <cell r="L252">
            <v>0.33310831899999999</v>
          </cell>
          <cell r="M252">
            <v>2332.7290000000003</v>
          </cell>
          <cell r="N252">
            <v>5958.1257087459999</v>
          </cell>
          <cell r="O252">
            <v>1907.5005362649999</v>
          </cell>
          <cell r="P252">
            <v>-344.59646373499993</v>
          </cell>
          <cell r="Q252">
            <v>2252.0969999999998</v>
          </cell>
          <cell r="R252">
            <v>5292.7511410529987</v>
          </cell>
          <cell r="S252">
            <v>654.69955514399987</v>
          </cell>
          <cell r="T252">
            <v>216.44955514399996</v>
          </cell>
          <cell r="U252">
            <v>438.24999999999989</v>
          </cell>
          <cell r="V252">
            <v>4638.0515859089992</v>
          </cell>
          <cell r="W252">
            <v>9.5715859089999995</v>
          </cell>
          <cell r="X252">
            <v>4628.4799999999996</v>
          </cell>
          <cell r="Y252">
            <v>1589.293628552</v>
          </cell>
          <cell r="Z252">
            <v>1108.9818074350001</v>
          </cell>
          <cell r="AA252">
            <v>66.298807435000001</v>
          </cell>
          <cell r="AB252">
            <v>1042.683</v>
          </cell>
          <cell r="AC252">
            <v>480.31182111700002</v>
          </cell>
          <cell r="AD252">
            <v>400.25382111700003</v>
          </cell>
          <cell r="AE252">
            <v>80.057999999999993</v>
          </cell>
          <cell r="AF252">
            <v>0</v>
          </cell>
          <cell r="AG252">
            <v>-347.16765997999994</v>
          </cell>
          <cell r="AH252">
            <v>-301.60051123</v>
          </cell>
          <cell r="AI252">
            <v>5958.125708745999</v>
          </cell>
          <cell r="AJ252" t="str">
            <v>Validée</v>
          </cell>
          <cell r="AK252">
            <v>250</v>
          </cell>
        </row>
        <row r="253">
          <cell r="A253">
            <v>45626</v>
          </cell>
          <cell r="B253">
            <v>1076.6132857120001</v>
          </cell>
          <cell r="C253">
            <v>1217.2204880500001</v>
          </cell>
          <cell r="D253">
            <v>134.042</v>
          </cell>
          <cell r="E253">
            <v>6.5652023379999997</v>
          </cell>
          <cell r="F253">
            <v>2474.615660205</v>
          </cell>
          <cell r="G253">
            <v>0.91414897500000003</v>
          </cell>
          <cell r="H253">
            <v>2172.1010000000001</v>
          </cell>
          <cell r="I253">
            <v>301.60051123</v>
          </cell>
          <cell r="J253">
            <v>3551.2289459170001</v>
          </cell>
          <cell r="K253">
            <v>2167.8971083190004</v>
          </cell>
          <cell r="L253">
            <v>0.33310831899999999</v>
          </cell>
          <cell r="M253">
            <v>2167.5640000000003</v>
          </cell>
          <cell r="N253">
            <v>5719.1260542360005</v>
          </cell>
          <cell r="O253">
            <v>1823.7569715529996</v>
          </cell>
          <cell r="P253">
            <v>-316.66402844699996</v>
          </cell>
          <cell r="Q253">
            <v>2140.4209999999998</v>
          </cell>
          <cell r="R253">
            <v>4939.4862860499998</v>
          </cell>
          <cell r="S253">
            <v>663.79873933100021</v>
          </cell>
          <cell r="T253">
            <v>221.21473933099998</v>
          </cell>
          <cell r="U253">
            <v>442.58400000000017</v>
          </cell>
          <cell r="V253">
            <v>4275.6875467189993</v>
          </cell>
          <cell r="W253">
            <v>8.8155467189999985</v>
          </cell>
          <cell r="X253">
            <v>4266.8719999999994</v>
          </cell>
          <cell r="Y253">
            <v>1456.973299648</v>
          </cell>
          <cell r="Z253">
            <v>989.82845333499995</v>
          </cell>
          <cell r="AA253">
            <v>71.489453334999993</v>
          </cell>
          <cell r="AB253">
            <v>918.33899999999994</v>
          </cell>
          <cell r="AC253">
            <v>467.14484631299996</v>
          </cell>
          <cell r="AD253">
            <v>416.06084631299996</v>
          </cell>
          <cell r="AE253">
            <v>51.084000000000003</v>
          </cell>
          <cell r="AF253">
            <v>0</v>
          </cell>
          <cell r="AG253">
            <v>-412.85609628099974</v>
          </cell>
          <cell r="AH253">
            <v>-301.60051123</v>
          </cell>
          <cell r="AI253">
            <v>5719.1260542359996</v>
          </cell>
          <cell r="AJ253" t="str">
            <v>Validée</v>
          </cell>
          <cell r="AK253">
            <v>251</v>
          </cell>
        </row>
        <row r="254">
          <cell r="A254">
            <v>45657</v>
          </cell>
          <cell r="B254">
            <v>1255.0059130659999</v>
          </cell>
          <cell r="C254">
            <v>1403.3931154039999</v>
          </cell>
          <cell r="D254">
            <v>141.822</v>
          </cell>
          <cell r="E254">
            <v>6.5652023379999997</v>
          </cell>
          <cell r="F254">
            <v>2492.580563039</v>
          </cell>
          <cell r="G254">
            <v>0.59605180899999999</v>
          </cell>
          <cell r="H254">
            <v>2190.384</v>
          </cell>
          <cell r="I254">
            <v>301.60051123</v>
          </cell>
          <cell r="J254">
            <v>3747.5864761049997</v>
          </cell>
          <cell r="K254">
            <v>2184.605108319</v>
          </cell>
          <cell r="L254">
            <v>0.33310831899999999</v>
          </cell>
          <cell r="M254">
            <v>2184.2719999999999</v>
          </cell>
          <cell r="N254">
            <v>5932.1915844239993</v>
          </cell>
          <cell r="O254">
            <v>2075.2126117929993</v>
          </cell>
          <cell r="P254">
            <v>-59.453388207000103</v>
          </cell>
          <cell r="Q254">
            <v>2134.6659999999993</v>
          </cell>
          <cell r="R254">
            <v>4949.5157730020001</v>
          </cell>
          <cell r="S254">
            <v>639.67770918499991</v>
          </cell>
          <cell r="T254">
            <v>171.70470918500004</v>
          </cell>
          <cell r="U254">
            <v>467.97299999999984</v>
          </cell>
          <cell r="V254">
            <v>4309.8380638170001</v>
          </cell>
          <cell r="W254">
            <v>9.4290638169999994</v>
          </cell>
          <cell r="X254">
            <v>4300.4090000000006</v>
          </cell>
          <cell r="Y254">
            <v>1462.431400987</v>
          </cell>
          <cell r="Z254">
            <v>919.15542849200006</v>
          </cell>
          <cell r="AA254">
            <v>0.50342849199999995</v>
          </cell>
          <cell r="AB254">
            <v>918.65200000000004</v>
          </cell>
          <cell r="AC254">
            <v>543.27597249499991</v>
          </cell>
          <cell r="AD254">
            <v>488.81597249499993</v>
          </cell>
          <cell r="AE254">
            <v>54.459999999999994</v>
          </cell>
          <cell r="AF254">
            <v>0</v>
          </cell>
          <cell r="AG254">
            <v>-369.89460061600039</v>
          </cell>
          <cell r="AH254">
            <v>-301.60051123</v>
          </cell>
          <cell r="AI254">
            <v>5932.1915844239993</v>
          </cell>
          <cell r="AJ254" t="str">
            <v>Validée</v>
          </cell>
          <cell r="AK254">
            <v>252</v>
          </cell>
        </row>
        <row r="255">
          <cell r="A255">
            <v>45688</v>
          </cell>
          <cell r="B255">
            <v>1247.1051999289998</v>
          </cell>
          <cell r="C255">
            <v>1396.0904022669999</v>
          </cell>
          <cell r="D255">
            <v>142.41999999999999</v>
          </cell>
          <cell r="E255">
            <v>6.5652023379999997</v>
          </cell>
          <cell r="F255">
            <v>2561.9548966920001</v>
          </cell>
          <cell r="G255">
            <v>0.59538546199999998</v>
          </cell>
          <cell r="H255">
            <v>2259.759</v>
          </cell>
          <cell r="I255">
            <v>301.60051123</v>
          </cell>
          <cell r="J255">
            <v>3809.060096621</v>
          </cell>
          <cell r="K255">
            <v>2174.1301083190001</v>
          </cell>
          <cell r="L255">
            <v>0.33310831899999999</v>
          </cell>
          <cell r="M255">
            <v>2173.797</v>
          </cell>
          <cell r="N255">
            <v>5983.1902049399996</v>
          </cell>
          <cell r="O255">
            <v>2121.3189459930004</v>
          </cell>
          <cell r="P255">
            <v>54.543945992999966</v>
          </cell>
          <cell r="Q255">
            <v>2066.7750000000005</v>
          </cell>
          <cell r="R255">
            <v>4883.0109275570003</v>
          </cell>
          <cell r="S255">
            <v>722.76224006600012</v>
          </cell>
          <cell r="T255">
            <v>139.26224006600003</v>
          </cell>
          <cell r="U255">
            <v>583.50000000000011</v>
          </cell>
          <cell r="V255">
            <v>4160.2486874910001</v>
          </cell>
          <cell r="W255">
            <v>9.4496874910000006</v>
          </cell>
          <cell r="X255">
            <v>4150.799</v>
          </cell>
          <cell r="Y255">
            <v>1419.6940104979999</v>
          </cell>
          <cell r="Z255">
            <v>963.25578615999996</v>
          </cell>
          <cell r="AA255">
            <v>6.3797861600000001</v>
          </cell>
          <cell r="AB255">
            <v>956.87599999999998</v>
          </cell>
          <cell r="AC255">
            <v>456.438224338</v>
          </cell>
          <cell r="AD255">
            <v>395.09122433800002</v>
          </cell>
          <cell r="AE255">
            <v>61.346999999999994</v>
          </cell>
          <cell r="AF255">
            <v>0</v>
          </cell>
          <cell r="AG255">
            <v>-398.5543418879999</v>
          </cell>
          <cell r="AH255">
            <v>-301.60051123</v>
          </cell>
          <cell r="AI255">
            <v>5983.1902049400005</v>
          </cell>
          <cell r="AJ255" t="str">
            <v>Validée</v>
          </cell>
          <cell r="AK255">
            <v>253</v>
          </cell>
        </row>
        <row r="256">
          <cell r="A256">
            <v>45716</v>
          </cell>
          <cell r="B256">
            <v>1245.2278871719998</v>
          </cell>
          <cell r="C256">
            <v>1397.96108951</v>
          </cell>
          <cell r="D256">
            <v>146.16800000000001</v>
          </cell>
          <cell r="E256">
            <v>6.5652023379999997</v>
          </cell>
          <cell r="F256">
            <v>2568.4504912479997</v>
          </cell>
          <cell r="G256">
            <v>0.94898001800000009</v>
          </cell>
          <cell r="H256">
            <v>2265.9009999999998</v>
          </cell>
          <cell r="I256">
            <v>301.60051123</v>
          </cell>
          <cell r="J256">
            <v>3813.6783784199997</v>
          </cell>
          <cell r="K256">
            <v>2192.3121083189999</v>
          </cell>
          <cell r="L256">
            <v>0.33310831899999999</v>
          </cell>
          <cell r="M256">
            <v>2191.9789999999998</v>
          </cell>
          <cell r="N256">
            <v>6005.9904867389996</v>
          </cell>
          <cell r="O256">
            <v>2099.0285330609995</v>
          </cell>
          <cell r="P256">
            <v>-1.495466939000039</v>
          </cell>
          <cell r="Q256">
            <v>2100.5239999999999</v>
          </cell>
          <cell r="R256">
            <v>4883.8851810199994</v>
          </cell>
          <cell r="S256">
            <v>734.61207735599999</v>
          </cell>
          <cell r="T256">
            <v>159.10607735600004</v>
          </cell>
          <cell r="U256">
            <v>575.50599999999997</v>
          </cell>
          <cell r="V256">
            <v>4149.2731036639998</v>
          </cell>
          <cell r="W256">
            <v>9.8501036640000006</v>
          </cell>
          <cell r="X256">
            <v>4139.4229999999998</v>
          </cell>
          <cell r="Y256">
            <v>1437.6256744799994</v>
          </cell>
          <cell r="Z256">
            <v>979.05183218399941</v>
          </cell>
          <cell r="AA256">
            <v>12.563832183999999</v>
          </cell>
          <cell r="AB256">
            <v>966.48799999999937</v>
          </cell>
          <cell r="AC256">
            <v>458.57384229599995</v>
          </cell>
          <cell r="AD256">
            <v>395.98484229599995</v>
          </cell>
          <cell r="AE256">
            <v>62.588999999999999</v>
          </cell>
          <cell r="AF256">
            <v>0</v>
          </cell>
          <cell r="AG256">
            <v>-460.70244713800014</v>
          </cell>
          <cell r="AH256">
            <v>-301.60051123</v>
          </cell>
          <cell r="AI256">
            <v>6005.9904867389996</v>
          </cell>
          <cell r="AJ256" t="str">
            <v>Validée</v>
          </cell>
          <cell r="AK256">
            <v>254</v>
          </cell>
        </row>
        <row r="257">
          <cell r="A257">
            <v>45747</v>
          </cell>
          <cell r="B257">
            <v>1302.9135293699999</v>
          </cell>
          <cell r="C257">
            <v>1432.3067317079999</v>
          </cell>
          <cell r="D257">
            <v>122.828</v>
          </cell>
          <cell r="E257">
            <v>6.5652023379999997</v>
          </cell>
          <cell r="F257">
            <v>2598.2830915470004</v>
          </cell>
          <cell r="G257">
            <v>0.57358031700000001</v>
          </cell>
          <cell r="H257">
            <v>2296.1089999999999</v>
          </cell>
          <cell r="I257">
            <v>301.60051123</v>
          </cell>
          <cell r="J257">
            <v>3901.1966209170005</v>
          </cell>
          <cell r="K257">
            <v>2220.0901083190001</v>
          </cell>
          <cell r="L257">
            <v>0.33310831899999999</v>
          </cell>
          <cell r="M257">
            <v>2219.7570000000001</v>
          </cell>
          <cell r="N257">
            <v>6121.2867292360006</v>
          </cell>
          <cell r="O257">
            <v>2345.8281208469998</v>
          </cell>
          <cell r="P257">
            <v>242.67512084700002</v>
          </cell>
          <cell r="Q257">
            <v>2103.1529999999993</v>
          </cell>
          <cell r="R257">
            <v>4867.4526194360005</v>
          </cell>
          <cell r="S257">
            <v>724.44680122</v>
          </cell>
          <cell r="T257">
            <v>99.540801219999992</v>
          </cell>
          <cell r="U257">
            <v>624.90599999999995</v>
          </cell>
          <cell r="V257">
            <v>4143.0058182160001</v>
          </cell>
          <cell r="W257">
            <v>9.4948182160000005</v>
          </cell>
          <cell r="X257">
            <v>4133.5109999999995</v>
          </cell>
          <cell r="Y257">
            <v>1482.2366260409974</v>
          </cell>
          <cell r="Z257">
            <v>998.7389604199974</v>
          </cell>
          <cell r="AA257">
            <v>18.226960420000001</v>
          </cell>
          <cell r="AB257">
            <v>980.51199999999744</v>
          </cell>
          <cell r="AC257">
            <v>483.49766562099995</v>
          </cell>
          <cell r="AD257">
            <v>427.36766562099996</v>
          </cell>
          <cell r="AE257">
            <v>56.13</v>
          </cell>
          <cell r="AF257">
            <v>0</v>
          </cell>
          <cell r="AG257">
            <v>-390.24261499399972</v>
          </cell>
          <cell r="AH257">
            <v>-301.60051123</v>
          </cell>
          <cell r="AI257">
            <v>6121.2867292360024</v>
          </cell>
          <cell r="AJ257" t="str">
            <v>Validée</v>
          </cell>
          <cell r="AK257">
            <v>255</v>
          </cell>
        </row>
        <row r="258">
          <cell r="A258">
            <v>45777</v>
          </cell>
          <cell r="B258">
            <v>1325.525244657</v>
          </cell>
          <cell r="C258">
            <v>1488.4454469950001</v>
          </cell>
          <cell r="D258">
            <v>156.35499999999999</v>
          </cell>
          <cell r="E258">
            <v>6.5652023379999997</v>
          </cell>
          <cell r="F258">
            <v>2603.9911238689997</v>
          </cell>
          <cell r="G258">
            <v>0.54261263900000001</v>
          </cell>
          <cell r="H258">
            <v>2301.848</v>
          </cell>
          <cell r="I258">
            <v>301.60051123</v>
          </cell>
          <cell r="J258">
            <v>3929.5163685259995</v>
          </cell>
          <cell r="K258">
            <v>2234.9581083190001</v>
          </cell>
          <cell r="L258">
            <v>0.33310831899999999</v>
          </cell>
          <cell r="M258">
            <v>2234.625</v>
          </cell>
          <cell r="N258">
            <v>6164.474476845</v>
          </cell>
          <cell r="O258">
            <v>2379.5530431460002</v>
          </cell>
          <cell r="P258">
            <v>221.14304314599985</v>
          </cell>
          <cell r="Q258">
            <v>2158.4100000000003</v>
          </cell>
          <cell r="R258">
            <v>4837.0891295679994</v>
          </cell>
          <cell r="S258">
            <v>752.60622934599985</v>
          </cell>
          <cell r="T258">
            <v>98.203229345999972</v>
          </cell>
          <cell r="U258">
            <v>654.40299999999991</v>
          </cell>
          <cell r="V258">
            <v>4084.4829002219999</v>
          </cell>
          <cell r="W258">
            <v>9.5969002220000004</v>
          </cell>
          <cell r="X258">
            <v>4074.8859999999995</v>
          </cell>
          <cell r="Y258">
            <v>1417.908228943</v>
          </cell>
          <cell r="Z258">
            <v>931.60684574200002</v>
          </cell>
          <cell r="AA258">
            <v>24.891845742000001</v>
          </cell>
          <cell r="AB258">
            <v>906.71500000000003</v>
          </cell>
          <cell r="AC258">
            <v>486.30138320099996</v>
          </cell>
          <cell r="AD258">
            <v>412.74138320099996</v>
          </cell>
          <cell r="AE258">
            <v>73.559999999999988</v>
          </cell>
          <cell r="AF258">
            <v>0</v>
          </cell>
          <cell r="AG258">
            <v>-365.74053307399981</v>
          </cell>
          <cell r="AH258">
            <v>-301.60051123</v>
          </cell>
          <cell r="AI258">
            <v>6164.474476845</v>
          </cell>
          <cell r="AJ258" t="str">
            <v>Validée</v>
          </cell>
          <cell r="AK258">
            <v>256</v>
          </cell>
        </row>
        <row r="259">
          <cell r="A259">
            <v>45808</v>
          </cell>
          <cell r="B259">
            <v>1418.3008131169997</v>
          </cell>
          <cell r="C259">
            <v>1569.5830154549999</v>
          </cell>
          <cell r="D259">
            <v>144.71700000000001</v>
          </cell>
          <cell r="E259">
            <v>6.5652023379999997</v>
          </cell>
          <cell r="F259">
            <v>2657.898174983</v>
          </cell>
          <cell r="G259">
            <v>1.9676637530000001</v>
          </cell>
          <cell r="H259">
            <v>2354.33</v>
          </cell>
          <cell r="I259">
            <v>301.60051123</v>
          </cell>
          <cell r="J259">
            <v>4076.1989881</v>
          </cell>
          <cell r="K259">
            <v>2184.2021083190002</v>
          </cell>
          <cell r="L259">
            <v>0.33310831899999999</v>
          </cell>
          <cell r="M259">
            <v>2183.8690000000001</v>
          </cell>
          <cell r="N259">
            <v>6260.4010964190002</v>
          </cell>
          <cell r="O259">
            <v>2471.6268976679999</v>
          </cell>
          <cell r="P259">
            <v>327.39989766799999</v>
          </cell>
          <cell r="Q259">
            <v>2144.2269999999999</v>
          </cell>
          <cell r="R259">
            <v>4736.1850423699998</v>
          </cell>
          <cell r="S259">
            <v>753.88613570799998</v>
          </cell>
          <cell r="T259">
            <v>127.03513570799998</v>
          </cell>
          <cell r="U259">
            <v>626.851</v>
          </cell>
          <cell r="V259">
            <v>3982.2989066620003</v>
          </cell>
          <cell r="W259">
            <v>11.247906662</v>
          </cell>
          <cell r="X259">
            <v>3971.0510000000004</v>
          </cell>
          <cell r="Y259">
            <v>1435.324203573</v>
          </cell>
          <cell r="Z259">
            <v>966.88618535799992</v>
          </cell>
          <cell r="AA259">
            <v>30.301185357999998</v>
          </cell>
          <cell r="AB259">
            <v>936.58499999999992</v>
          </cell>
          <cell r="AC259">
            <v>468.43801821499994</v>
          </cell>
          <cell r="AD259">
            <v>404.17901821499993</v>
          </cell>
          <cell r="AE259">
            <v>64.259</v>
          </cell>
          <cell r="AF259">
            <v>0</v>
          </cell>
          <cell r="AG259">
            <v>-487.91335995400004</v>
          </cell>
          <cell r="AH259">
            <v>-301.60051123</v>
          </cell>
          <cell r="AI259">
            <v>6260.4010964190002</v>
          </cell>
          <cell r="AJ259" t="str">
            <v>Validée</v>
          </cell>
          <cell r="AK259">
            <v>257</v>
          </cell>
        </row>
        <row r="260">
          <cell r="A260">
            <v>45838</v>
          </cell>
          <cell r="B260">
            <v>1273.3712039119998</v>
          </cell>
          <cell r="C260">
            <v>1448.16440625</v>
          </cell>
          <cell r="D260">
            <v>168.22799999999998</v>
          </cell>
          <cell r="E260">
            <v>6.5652023379999997</v>
          </cell>
          <cell r="F260">
            <v>2692.4112839080003</v>
          </cell>
          <cell r="G260">
            <v>0.61577267800000002</v>
          </cell>
          <cell r="H260">
            <v>2390.1950000000002</v>
          </cell>
          <cell r="I260">
            <v>301.60051123</v>
          </cell>
          <cell r="J260">
            <v>3965.7824878199999</v>
          </cell>
          <cell r="K260">
            <v>2265.2941083190003</v>
          </cell>
          <cell r="L260">
            <v>0.33310831899999999</v>
          </cell>
          <cell r="M260">
            <v>2264.9610000000002</v>
          </cell>
          <cell r="N260">
            <v>6231.0765961390007</v>
          </cell>
          <cell r="O260">
            <v>2435.2108114820003</v>
          </cell>
          <cell r="P260">
            <v>378.22181148199979</v>
          </cell>
          <cell r="Q260">
            <v>2056.9890000000005</v>
          </cell>
          <cell r="R260">
            <v>4929.9538502200003</v>
          </cell>
          <cell r="S260">
            <v>829.62096824800028</v>
          </cell>
          <cell r="T260">
            <v>81.579968248</v>
          </cell>
          <cell r="U260">
            <v>748.04100000000028</v>
          </cell>
          <cell r="V260">
            <v>4100.332881972</v>
          </cell>
          <cell r="W260">
            <v>11.351881972000001</v>
          </cell>
          <cell r="X260">
            <v>4088.9810000000002</v>
          </cell>
          <cell r="Y260">
            <v>1582.0881919079998</v>
          </cell>
          <cell r="Z260">
            <v>965.40272965999975</v>
          </cell>
          <cell r="AA260">
            <v>30.297729660000002</v>
          </cell>
          <cell r="AB260">
            <v>935.10499999999979</v>
          </cell>
          <cell r="AC260">
            <v>616.68546224800002</v>
          </cell>
          <cell r="AD260">
            <v>474.88746224799996</v>
          </cell>
          <cell r="AE260">
            <v>141.798</v>
          </cell>
          <cell r="AF260">
            <v>0</v>
          </cell>
          <cell r="AG260">
            <v>-448.00012634499996</v>
          </cell>
          <cell r="AH260">
            <v>-301.60051123</v>
          </cell>
          <cell r="AI260">
            <v>6231.0765961390016</v>
          </cell>
          <cell r="AJ260" t="str">
            <v>Validée</v>
          </cell>
          <cell r="AK260">
            <v>258</v>
          </cell>
        </row>
        <row r="261">
          <cell r="A261">
            <v>45869</v>
          </cell>
          <cell r="B261">
            <v>1267.682175381</v>
          </cell>
          <cell r="C261">
            <v>1436.875377719</v>
          </cell>
          <cell r="D261">
            <v>162.62799999999999</v>
          </cell>
          <cell r="E261">
            <v>6.5652023379999997</v>
          </cell>
          <cell r="F261">
            <v>2613.0147337640005</v>
          </cell>
          <cell r="G261">
            <v>0.82522253400000001</v>
          </cell>
          <cell r="H261">
            <v>2310.5890000000004</v>
          </cell>
          <cell r="I261">
            <v>301.60051123</v>
          </cell>
          <cell r="J261">
            <v>3880.6969091450005</v>
          </cell>
          <cell r="K261">
            <v>2197.9731083189999</v>
          </cell>
          <cell r="L261">
            <v>0.33310831899999999</v>
          </cell>
          <cell r="M261">
            <v>2197.64</v>
          </cell>
          <cell r="N261">
            <v>6078.6700174640009</v>
          </cell>
          <cell r="O261">
            <v>2691.2075783679998</v>
          </cell>
          <cell r="P261">
            <v>431.56357836800021</v>
          </cell>
          <cell r="Q261">
            <v>2259.6439999999998</v>
          </cell>
          <cell r="R261">
            <v>4484.1849678540002</v>
          </cell>
          <cell r="S261">
            <v>541.14068604700014</v>
          </cell>
          <cell r="T261">
            <v>-47.630313952999977</v>
          </cell>
          <cell r="U261">
            <v>588.77100000000007</v>
          </cell>
          <cell r="V261">
            <v>3943.0442818070001</v>
          </cell>
          <cell r="W261">
            <v>12.331281807</v>
          </cell>
          <cell r="X261">
            <v>3930.7129999999997</v>
          </cell>
          <cell r="Y261">
            <v>1465.926285151</v>
          </cell>
          <cell r="Z261">
            <v>987.62705349800001</v>
          </cell>
          <cell r="AA261">
            <v>40.308053498</v>
          </cell>
          <cell r="AB261">
            <v>947.31899999999996</v>
          </cell>
          <cell r="AC261">
            <v>478.29923165299999</v>
          </cell>
          <cell r="AD261">
            <v>411.74723165299997</v>
          </cell>
          <cell r="AE261">
            <v>66.552000000000007</v>
          </cell>
          <cell r="AF261">
            <v>0</v>
          </cell>
          <cell r="AG261">
            <v>-369.20375639300028</v>
          </cell>
          <cell r="AH261">
            <v>-301.60051123</v>
          </cell>
          <cell r="AI261">
            <v>6078.6700174639991</v>
          </cell>
          <cell r="AJ261" t="str">
            <v>Validée</v>
          </cell>
          <cell r="AK261">
            <v>259</v>
          </cell>
        </row>
        <row r="262">
          <cell r="A262">
            <v>45900</v>
          </cell>
          <cell r="B262">
            <v>1241.486296434</v>
          </cell>
          <cell r="C262">
            <v>1414.2054987720001</v>
          </cell>
          <cell r="D262">
            <v>166.154</v>
          </cell>
          <cell r="E262">
            <v>6.5652023379999997</v>
          </cell>
          <cell r="F262">
            <v>2638.394178042</v>
          </cell>
          <cell r="G262">
            <v>0.61966681200000007</v>
          </cell>
          <cell r="H262">
            <v>2336.174</v>
          </cell>
          <cell r="I262">
            <v>301.60051123</v>
          </cell>
          <cell r="J262">
            <v>3879.880474476</v>
          </cell>
          <cell r="K262">
            <v>2297.5351083190003</v>
          </cell>
          <cell r="L262">
            <v>0.33310831899999999</v>
          </cell>
          <cell r="M262">
            <v>2297.2020000000002</v>
          </cell>
          <cell r="N262">
            <v>6177.4155827949999</v>
          </cell>
          <cell r="O262">
            <v>2426.1139846679994</v>
          </cell>
          <cell r="P262">
            <v>408.47498466799993</v>
          </cell>
          <cell r="Q262">
            <v>2017.6389999999997</v>
          </cell>
          <cell r="R262">
            <v>4852.1686636719996</v>
          </cell>
          <cell r="S262">
            <v>815.89201669500017</v>
          </cell>
          <cell r="T262">
            <v>16.485016694999963</v>
          </cell>
          <cell r="U262">
            <v>799.40700000000015</v>
          </cell>
          <cell r="V262">
            <v>4036.2766469769995</v>
          </cell>
          <cell r="W262">
            <v>12.264646977</v>
          </cell>
          <cell r="X262">
            <v>4024.0119999999997</v>
          </cell>
          <cell r="Y262">
            <v>1468.4534599230001</v>
          </cell>
          <cell r="Z262">
            <v>1001.3407678950001</v>
          </cell>
          <cell r="AA262">
            <v>44.267767894999999</v>
          </cell>
          <cell r="AB262">
            <v>957.07300000000009</v>
          </cell>
          <cell r="AC262">
            <v>467.11269202800003</v>
          </cell>
          <cell r="AD262">
            <v>404.75769202800001</v>
          </cell>
          <cell r="AE262">
            <v>62.355000000000004</v>
          </cell>
          <cell r="AF262">
            <v>0</v>
          </cell>
          <cell r="AG262">
            <v>-367.5863943779998</v>
          </cell>
          <cell r="AH262">
            <v>-301.60051123</v>
          </cell>
          <cell r="AI262">
            <v>6177.415582794998</v>
          </cell>
          <cell r="AJ262" t="str">
            <v>Validée</v>
          </cell>
          <cell r="AK262">
            <v>260</v>
          </cell>
        </row>
        <row r="263">
          <cell r="A263">
            <v>45930</v>
          </cell>
          <cell r="B263">
            <v>1295.8030773400001</v>
          </cell>
          <cell r="C263">
            <v>1473.2562796780001</v>
          </cell>
          <cell r="D263">
            <v>170.88800000000001</v>
          </cell>
          <cell r="E263">
            <v>6.5652023379999997</v>
          </cell>
          <cell r="F263">
            <v>2856.7782989890002</v>
          </cell>
          <cell r="G263">
            <v>1.0547877590000001</v>
          </cell>
          <cell r="H263">
            <v>2554.123</v>
          </cell>
          <cell r="I263">
            <v>301.60051123</v>
          </cell>
          <cell r="J263">
            <v>4152.5813763290007</v>
          </cell>
          <cell r="K263">
            <v>2283.3321083189999</v>
          </cell>
          <cell r="L263">
            <v>0.33310831899999999</v>
          </cell>
          <cell r="M263">
            <v>2282.9989999999998</v>
          </cell>
          <cell r="N263">
            <v>6435.913484648001</v>
          </cell>
          <cell r="O263">
            <v>2459.6834181859999</v>
          </cell>
          <cell r="P263">
            <v>330.53441818599981</v>
          </cell>
          <cell r="Q263">
            <v>2129.1489999999999</v>
          </cell>
          <cell r="R263">
            <v>4997.9285993700005</v>
          </cell>
          <cell r="S263">
            <v>850.48573759300018</v>
          </cell>
          <cell r="T263">
            <v>62.668737593000067</v>
          </cell>
          <cell r="U263">
            <v>787.81700000000012</v>
          </cell>
          <cell r="V263">
            <v>4147.442861777</v>
          </cell>
          <cell r="W263">
            <v>11.799861777</v>
          </cell>
          <cell r="X263">
            <v>4135.643</v>
          </cell>
          <cell r="Y263">
            <v>1478.825535273</v>
          </cell>
          <cell r="Z263">
            <v>1013.81554075</v>
          </cell>
          <cell r="AA263">
            <v>49.697540750000002</v>
          </cell>
          <cell r="AB263">
            <v>964.11799999999994</v>
          </cell>
          <cell r="AC263">
            <v>465.00999452299999</v>
          </cell>
          <cell r="AD263">
            <v>390.49099452299998</v>
          </cell>
          <cell r="AE263">
            <v>74.519000000000005</v>
          </cell>
          <cell r="AF263">
            <v>0</v>
          </cell>
          <cell r="AG263">
            <v>-457.1270023649999</v>
          </cell>
          <cell r="AH263">
            <v>-301.60051123</v>
          </cell>
          <cell r="AI263">
            <v>6435.9134846480001</v>
          </cell>
          <cell r="AJ263" t="str">
            <v>Validée</v>
          </cell>
          <cell r="AK263">
            <v>261</v>
          </cell>
        </row>
        <row r="264">
          <cell r="A264">
            <v>45961</v>
          </cell>
          <cell r="B264">
            <v>1381.4169647199999</v>
          </cell>
          <cell r="C264">
            <v>1563.077167058</v>
          </cell>
          <cell r="D264">
            <v>175.095</v>
          </cell>
          <cell r="E264">
            <v>6.5652023379999997</v>
          </cell>
          <cell r="F264">
            <v>2816.21246062</v>
          </cell>
          <cell r="G264">
            <v>1.3219493899999999</v>
          </cell>
          <cell r="H264">
            <v>2513.29</v>
          </cell>
          <cell r="I264">
            <v>301.60051123</v>
          </cell>
          <cell r="J264">
            <v>4197.6294253400001</v>
          </cell>
          <cell r="K264">
            <v>2325.844108319</v>
          </cell>
          <cell r="L264">
            <v>0.33310831899999999</v>
          </cell>
          <cell r="M264">
            <v>2325.511</v>
          </cell>
          <cell r="N264">
            <v>6523.4735336590002</v>
          </cell>
          <cell r="O264">
            <v>2688.1603357690001</v>
          </cell>
          <cell r="P264">
            <v>541.66933576900021</v>
          </cell>
          <cell r="Q264">
            <v>2146.4909999999995</v>
          </cell>
          <cell r="R264">
            <v>4978.9710556320006</v>
          </cell>
          <cell r="S264">
            <v>849.73624545100017</v>
          </cell>
          <cell r="T264">
            <v>-63.651754549000024</v>
          </cell>
          <cell r="U264">
            <v>913.38800000000015</v>
          </cell>
          <cell r="V264">
            <v>4129.2348101810003</v>
          </cell>
          <cell r="W264">
            <v>11.454810180999999</v>
          </cell>
          <cell r="X264">
            <v>4117.78</v>
          </cell>
          <cell r="Y264">
            <v>1448.9211592839999</v>
          </cell>
          <cell r="Z264">
            <v>977.33481003999987</v>
          </cell>
          <cell r="AA264">
            <v>54.348810039999996</v>
          </cell>
          <cell r="AB264">
            <v>922.98599999999988</v>
          </cell>
          <cell r="AC264">
            <v>471.58634924400002</v>
          </cell>
          <cell r="AD264">
            <v>405.54834924400001</v>
          </cell>
          <cell r="AE264">
            <v>66.037999999999997</v>
          </cell>
          <cell r="AF264">
            <v>0</v>
          </cell>
          <cell r="AG264">
            <v>-305.26330154199991</v>
          </cell>
          <cell r="AH264">
            <v>-301.60051123</v>
          </cell>
          <cell r="AI264">
            <v>6523.4735336590002</v>
          </cell>
          <cell r="AJ264" t="str">
            <v>Validée</v>
          </cell>
          <cell r="AK264">
            <v>262</v>
          </cell>
        </row>
        <row r="265">
          <cell r="A265">
            <v>45991</v>
          </cell>
          <cell r="B265">
            <v>1461.1852927340001</v>
          </cell>
          <cell r="C265">
            <v>1643.5894950720001</v>
          </cell>
          <cell r="D265">
            <v>175.839</v>
          </cell>
          <cell r="E265">
            <v>6.5652023379999997</v>
          </cell>
          <cell r="F265">
            <v>2870.4712018799996</v>
          </cell>
          <cell r="G265">
            <v>2.6536906500000002</v>
          </cell>
          <cell r="H265">
            <v>2566.2169999999996</v>
          </cell>
          <cell r="I265">
            <v>301.60051123</v>
          </cell>
          <cell r="J265">
            <v>4331.6564946139997</v>
          </cell>
          <cell r="K265">
            <v>2424.866108319</v>
          </cell>
          <cell r="L265">
            <v>0.33310831899999999</v>
          </cell>
          <cell r="M265">
            <v>2424.5329999999999</v>
          </cell>
          <cell r="N265">
            <v>6756.5226029329997</v>
          </cell>
          <cell r="O265">
            <v>2911.4636479150004</v>
          </cell>
          <cell r="P265">
            <v>573.58764791500005</v>
          </cell>
          <cell r="Q265">
            <v>2337.8760000000002</v>
          </cell>
          <cell r="R265">
            <v>5226.0938542949989</v>
          </cell>
          <cell r="S265">
            <v>1002.4175383029998</v>
          </cell>
          <cell r="T265">
            <v>4.5255383029999683</v>
          </cell>
          <cell r="U265">
            <v>997.89199999999983</v>
          </cell>
          <cell r="V265">
            <v>4223.6763159919992</v>
          </cell>
          <cell r="W265">
            <v>11.404315991999999</v>
          </cell>
          <cell r="X265">
            <v>4212.2719999999999</v>
          </cell>
          <cell r="Y265">
            <v>1710.5165555520014</v>
          </cell>
          <cell r="Z265">
            <v>1118.2161244750014</v>
          </cell>
          <cell r="AA265">
            <v>58.041124474999997</v>
          </cell>
          <cell r="AB265">
            <v>1060.1750000000013</v>
          </cell>
          <cell r="AC265">
            <v>592.30043107699998</v>
          </cell>
          <cell r="AD265">
            <v>426.63343107700001</v>
          </cell>
          <cell r="AE265">
            <v>165.667</v>
          </cell>
          <cell r="AF265">
            <v>0</v>
          </cell>
          <cell r="AG265">
            <v>-329.48165627499958</v>
          </cell>
          <cell r="AH265">
            <v>-301.60051123</v>
          </cell>
          <cell r="AI265">
            <v>6756.522602932997</v>
          </cell>
          <cell r="AJ265" t="str">
            <v>Validée</v>
          </cell>
          <cell r="AK265">
            <v>263</v>
          </cell>
        </row>
        <row r="266">
          <cell r="A266">
            <v>46022</v>
          </cell>
          <cell r="B266">
            <v>1601.8425938739999</v>
          </cell>
          <cell r="C266">
            <v>1784.5857962120001</v>
          </cell>
          <cell r="D266">
            <v>176.178</v>
          </cell>
          <cell r="E266">
            <v>6.5652023379999997</v>
          </cell>
          <cell r="F266">
            <v>2999.8445337399999</v>
          </cell>
          <cell r="G266">
            <v>0.7850225099999999</v>
          </cell>
          <cell r="H266">
            <v>2697.4589999999998</v>
          </cell>
          <cell r="I266">
            <v>301.60051123</v>
          </cell>
          <cell r="J266">
            <v>4601.687127614</v>
          </cell>
          <cell r="K266">
            <v>2361.3411083189999</v>
          </cell>
          <cell r="L266">
            <v>0.33310831899999999</v>
          </cell>
          <cell r="M266">
            <v>2361.0079999999998</v>
          </cell>
          <cell r="N266">
            <v>6963.0282359329995</v>
          </cell>
          <cell r="O266">
            <v>3100.4060339700004</v>
          </cell>
          <cell r="P266">
            <v>792.92203397000014</v>
          </cell>
          <cell r="Q266">
            <v>2307.4840000000004</v>
          </cell>
          <cell r="R266">
            <v>5078.7196412230005</v>
          </cell>
          <cell r="S266">
            <v>1034.6415183429999</v>
          </cell>
          <cell r="T266">
            <v>114.332518343</v>
          </cell>
          <cell r="U266">
            <v>920.30899999999997</v>
          </cell>
          <cell r="V266">
            <v>4044.0781228800001</v>
          </cell>
          <cell r="W266">
            <v>11.30612288</v>
          </cell>
          <cell r="X266">
            <v>4032.7719999999999</v>
          </cell>
          <cell r="Y266">
            <v>1478.8030835529999</v>
          </cell>
          <cell r="Z266">
            <v>958.75660718999995</v>
          </cell>
          <cell r="AA266">
            <v>0.46760719000000001</v>
          </cell>
          <cell r="AB266">
            <v>958.28899999999999</v>
          </cell>
          <cell r="AC266">
            <v>520.04647636300001</v>
          </cell>
          <cell r="AD266">
            <v>469.47447636300001</v>
          </cell>
          <cell r="AE266">
            <v>50.572000000000003</v>
          </cell>
          <cell r="AF266">
            <v>0</v>
          </cell>
          <cell r="AG266">
            <v>-262.70564429299981</v>
          </cell>
          <cell r="AH266">
            <v>-301.60051123</v>
          </cell>
          <cell r="AI266">
            <v>6963.0282359330013</v>
          </cell>
          <cell r="AJ266" t="str">
            <v>Validée</v>
          </cell>
          <cell r="AK266">
            <v>264</v>
          </cell>
        </row>
        <row r="267">
          <cell r="A267">
            <v>46053</v>
          </cell>
          <cell r="AJ267"/>
          <cell r="AK267" t="str">
            <v/>
          </cell>
        </row>
        <row r="268">
          <cell r="A268">
            <v>46081</v>
          </cell>
          <cell r="AJ268"/>
          <cell r="AK268" t="str">
            <v/>
          </cell>
        </row>
        <row r="269">
          <cell r="A269">
            <v>46112</v>
          </cell>
          <cell r="AJ269"/>
          <cell r="AK269" t="str">
            <v/>
          </cell>
        </row>
        <row r="270">
          <cell r="A270">
            <v>46142</v>
          </cell>
          <cell r="B270"/>
          <cell r="C270"/>
          <cell r="D270"/>
          <cell r="E270"/>
          <cell r="F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t="str">
            <v/>
          </cell>
        </row>
        <row r="271">
          <cell r="A271">
            <v>46173</v>
          </cell>
          <cell r="B271"/>
          <cell r="C271"/>
          <cell r="D271"/>
          <cell r="E271"/>
          <cell r="F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t="str">
            <v/>
          </cell>
        </row>
        <row r="272">
          <cell r="A272">
            <v>46203</v>
          </cell>
          <cell r="B272"/>
          <cell r="C272"/>
          <cell r="D272"/>
          <cell r="E272"/>
          <cell r="F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t="str">
            <v/>
          </cell>
        </row>
        <row r="273">
          <cell r="A273">
            <v>46234</v>
          </cell>
          <cell r="B273"/>
          <cell r="C273"/>
          <cell r="D273"/>
          <cell r="E273"/>
          <cell r="F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t="str">
            <v/>
          </cell>
        </row>
        <row r="274">
          <cell r="A274">
            <v>46265</v>
          </cell>
          <cell r="B274"/>
          <cell r="C274"/>
          <cell r="D274"/>
          <cell r="E274"/>
          <cell r="F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t="str">
            <v/>
          </cell>
        </row>
        <row r="275">
          <cell r="A275">
            <v>46295</v>
          </cell>
          <cell r="B275"/>
          <cell r="C275"/>
          <cell r="D275"/>
          <cell r="E275"/>
          <cell r="F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t="str">
            <v/>
          </cell>
        </row>
        <row r="276">
          <cell r="A276">
            <v>46326</v>
          </cell>
          <cell r="B276"/>
          <cell r="C276"/>
          <cell r="D276"/>
          <cell r="E276"/>
          <cell r="F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cell r="AF276"/>
          <cell r="AG276"/>
          <cell r="AH276"/>
          <cell r="AI276"/>
          <cell r="AJ276"/>
          <cell r="AK276" t="str">
            <v/>
          </cell>
        </row>
        <row r="277">
          <cell r="A277">
            <v>46356</v>
          </cell>
          <cell r="B277"/>
          <cell r="C277"/>
          <cell r="D277"/>
          <cell r="E277"/>
          <cell r="F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cell r="AF277"/>
          <cell r="AG277"/>
          <cell r="AH277"/>
          <cell r="AI277"/>
          <cell r="AJ277"/>
          <cell r="AK277" t="str">
            <v/>
          </cell>
        </row>
        <row r="278">
          <cell r="A278">
            <v>46387</v>
          </cell>
          <cell r="B278"/>
          <cell r="C278"/>
          <cell r="D278"/>
          <cell r="E278"/>
          <cell r="F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cell r="AF278"/>
          <cell r="AG278"/>
          <cell r="AH278"/>
          <cell r="AI278"/>
          <cell r="AJ278"/>
          <cell r="AK278" t="str">
            <v/>
          </cell>
        </row>
        <row r="279">
          <cell r="A279">
            <v>46418</v>
          </cell>
          <cell r="B279"/>
          <cell r="C279"/>
          <cell r="D279"/>
          <cell r="E279"/>
          <cell r="F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cell r="AF279"/>
          <cell r="AG279"/>
          <cell r="AH279"/>
          <cell r="AI279"/>
          <cell r="AJ279"/>
          <cell r="AK279" t="str">
            <v/>
          </cell>
        </row>
        <row r="280">
          <cell r="A280">
            <v>46446</v>
          </cell>
          <cell r="B280"/>
          <cell r="C280"/>
          <cell r="D280"/>
          <cell r="E280"/>
          <cell r="F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cell r="AF280"/>
          <cell r="AG280"/>
          <cell r="AH280"/>
          <cell r="AI280"/>
          <cell r="AJ280"/>
          <cell r="AK280" t="str">
            <v/>
          </cell>
        </row>
        <row r="281">
          <cell r="A281">
            <v>46477</v>
          </cell>
          <cell r="B281"/>
          <cell r="C281"/>
          <cell r="D281"/>
          <cell r="E281"/>
          <cell r="F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cell r="AF281"/>
          <cell r="AG281"/>
          <cell r="AH281"/>
          <cell r="AI281"/>
          <cell r="AJ281"/>
          <cell r="AK281" t="str">
            <v/>
          </cell>
        </row>
        <row r="282">
          <cell r="A282">
            <v>46507</v>
          </cell>
          <cell r="B282"/>
          <cell r="C282"/>
          <cell r="D282"/>
          <cell r="E282"/>
          <cell r="F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cell r="AF282"/>
          <cell r="AG282"/>
          <cell r="AH282"/>
          <cell r="AI282"/>
          <cell r="AJ282"/>
          <cell r="AK282" t="str">
            <v/>
          </cell>
        </row>
        <row r="283">
          <cell r="A283">
            <v>46538</v>
          </cell>
          <cell r="B283"/>
          <cell r="C283"/>
          <cell r="D283"/>
          <cell r="E283"/>
          <cell r="F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cell r="AF283"/>
          <cell r="AG283"/>
          <cell r="AH283"/>
          <cell r="AI283"/>
          <cell r="AJ283"/>
          <cell r="AK283" t="str">
            <v/>
          </cell>
        </row>
        <row r="284">
          <cell r="A284">
            <v>46568</v>
          </cell>
          <cell r="B284"/>
          <cell r="C284"/>
          <cell r="D284"/>
          <cell r="E284"/>
          <cell r="F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cell r="AF284"/>
          <cell r="AG284"/>
          <cell r="AH284"/>
          <cell r="AI284"/>
          <cell r="AJ284"/>
          <cell r="AK284" t="str">
            <v/>
          </cell>
        </row>
        <row r="285">
          <cell r="A285">
            <v>46599</v>
          </cell>
          <cell r="B285"/>
          <cell r="C285"/>
          <cell r="D285"/>
          <cell r="E285"/>
          <cell r="F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cell r="AF285"/>
          <cell r="AG285"/>
          <cell r="AH285"/>
          <cell r="AI285"/>
          <cell r="AJ285"/>
          <cell r="AK285" t="str">
            <v/>
          </cell>
        </row>
        <row r="286">
          <cell r="A286">
            <v>46630</v>
          </cell>
          <cell r="B286"/>
          <cell r="C286"/>
          <cell r="D286"/>
          <cell r="E286"/>
          <cell r="F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cell r="AF286"/>
          <cell r="AG286"/>
          <cell r="AH286"/>
          <cell r="AI286"/>
          <cell r="AJ286"/>
          <cell r="AK286" t="str">
            <v/>
          </cell>
        </row>
        <row r="287">
          <cell r="A287">
            <v>46660</v>
          </cell>
          <cell r="B287"/>
          <cell r="C287"/>
          <cell r="D287"/>
          <cell r="E287"/>
          <cell r="F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cell r="AF287"/>
          <cell r="AG287"/>
          <cell r="AH287"/>
          <cell r="AI287"/>
          <cell r="AJ287"/>
          <cell r="AK287" t="str">
            <v/>
          </cell>
        </row>
        <row r="288">
          <cell r="A288">
            <v>46691</v>
          </cell>
          <cell r="B288"/>
          <cell r="C288"/>
          <cell r="D288"/>
          <cell r="E288"/>
          <cell r="F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cell r="AF288"/>
          <cell r="AG288"/>
          <cell r="AH288"/>
          <cell r="AI288"/>
          <cell r="AJ288"/>
          <cell r="AK288" t="str">
            <v/>
          </cell>
        </row>
        <row r="289">
          <cell r="A289">
            <v>46721</v>
          </cell>
          <cell r="B289"/>
          <cell r="C289"/>
          <cell r="D289"/>
          <cell r="E289"/>
          <cell r="F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cell r="AF289"/>
          <cell r="AG289"/>
          <cell r="AH289"/>
          <cell r="AI289"/>
          <cell r="AJ289"/>
          <cell r="AK289" t="str">
            <v/>
          </cell>
        </row>
        <row r="290">
          <cell r="A290">
            <v>46752</v>
          </cell>
          <cell r="B290"/>
          <cell r="C290"/>
          <cell r="D290"/>
          <cell r="E290"/>
          <cell r="F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cell r="AF290"/>
          <cell r="AG290"/>
          <cell r="AH290"/>
          <cell r="AI290"/>
          <cell r="AJ290"/>
          <cell r="AK290" t="str">
            <v/>
          </cell>
        </row>
        <row r="291">
          <cell r="A291">
            <v>46783</v>
          </cell>
          <cell r="B291"/>
          <cell r="C291"/>
          <cell r="D291"/>
          <cell r="E291"/>
          <cell r="F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cell r="AF291"/>
          <cell r="AG291"/>
          <cell r="AH291"/>
          <cell r="AI291"/>
          <cell r="AJ291"/>
          <cell r="AK291" t="str">
            <v/>
          </cell>
        </row>
        <row r="292">
          <cell r="A292">
            <v>46812</v>
          </cell>
          <cell r="B292"/>
          <cell r="C292"/>
          <cell r="D292"/>
          <cell r="E292"/>
          <cell r="F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cell r="AF292"/>
          <cell r="AG292"/>
          <cell r="AH292"/>
          <cell r="AI292"/>
          <cell r="AJ292"/>
          <cell r="AK292" t="str">
            <v/>
          </cell>
        </row>
        <row r="293">
          <cell r="A293">
            <v>46843</v>
          </cell>
          <cell r="B293"/>
          <cell r="C293"/>
          <cell r="D293"/>
          <cell r="E293"/>
          <cell r="F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cell r="AF293"/>
          <cell r="AG293"/>
          <cell r="AH293"/>
          <cell r="AI293"/>
          <cell r="AJ293"/>
          <cell r="AK293" t="str">
            <v/>
          </cell>
        </row>
        <row r="294">
          <cell r="A294">
            <v>46873</v>
          </cell>
          <cell r="B294"/>
          <cell r="C294"/>
          <cell r="D294"/>
          <cell r="E294"/>
          <cell r="F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cell r="AF294"/>
          <cell r="AG294"/>
          <cell r="AH294"/>
          <cell r="AI294"/>
          <cell r="AJ294"/>
          <cell r="AK294" t="str">
            <v/>
          </cell>
        </row>
        <row r="295">
          <cell r="A295">
            <v>46904</v>
          </cell>
          <cell r="B295"/>
          <cell r="C295"/>
          <cell r="D295"/>
          <cell r="E295"/>
          <cell r="F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cell r="AF295"/>
          <cell r="AG295"/>
          <cell r="AH295"/>
          <cell r="AI295"/>
          <cell r="AJ295"/>
          <cell r="AK295" t="str">
            <v/>
          </cell>
        </row>
        <row r="296">
          <cell r="A296">
            <v>46934</v>
          </cell>
          <cell r="B296"/>
          <cell r="C296"/>
          <cell r="D296"/>
          <cell r="E296"/>
          <cell r="F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cell r="AF296"/>
          <cell r="AG296"/>
          <cell r="AH296"/>
          <cell r="AI296"/>
          <cell r="AJ296"/>
          <cell r="AK296" t="str">
            <v/>
          </cell>
        </row>
        <row r="297">
          <cell r="A297">
            <v>46965</v>
          </cell>
          <cell r="B297"/>
          <cell r="C297"/>
          <cell r="D297"/>
          <cell r="E297"/>
          <cell r="F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cell r="AF297"/>
          <cell r="AG297"/>
          <cell r="AH297"/>
          <cell r="AI297"/>
          <cell r="AJ297"/>
          <cell r="AK297" t="str">
            <v/>
          </cell>
        </row>
        <row r="298">
          <cell r="A298">
            <v>46996</v>
          </cell>
          <cell r="B298"/>
          <cell r="C298"/>
          <cell r="D298"/>
          <cell r="E298"/>
          <cell r="F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cell r="AF298"/>
          <cell r="AG298"/>
          <cell r="AH298"/>
          <cell r="AI298"/>
          <cell r="AJ298"/>
          <cell r="AK298" t="str">
            <v/>
          </cell>
        </row>
        <row r="299">
          <cell r="A299">
            <v>47026</v>
          </cell>
          <cell r="B299"/>
          <cell r="C299"/>
          <cell r="D299"/>
          <cell r="E299"/>
          <cell r="F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cell r="AF299"/>
          <cell r="AG299"/>
          <cell r="AH299"/>
          <cell r="AI299"/>
          <cell r="AJ299"/>
          <cell r="AK299" t="str">
            <v/>
          </cell>
        </row>
        <row r="300">
          <cell r="A300">
            <v>47057</v>
          </cell>
          <cell r="B300"/>
          <cell r="C300"/>
          <cell r="D300"/>
          <cell r="E300"/>
          <cell r="F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cell r="AF300"/>
          <cell r="AG300"/>
          <cell r="AH300"/>
          <cell r="AI300"/>
          <cell r="AJ300"/>
          <cell r="AK300" t="str">
            <v/>
          </cell>
        </row>
        <row r="301">
          <cell r="A301">
            <v>47087</v>
          </cell>
          <cell r="B301"/>
          <cell r="C301"/>
          <cell r="D301"/>
          <cell r="E301"/>
          <cell r="F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cell r="AF301"/>
          <cell r="AG301"/>
          <cell r="AH301"/>
          <cell r="AI301"/>
          <cell r="AJ301"/>
          <cell r="AK301" t="str">
            <v/>
          </cell>
        </row>
        <row r="302">
          <cell r="A302">
            <v>47118</v>
          </cell>
          <cell r="B302"/>
          <cell r="C302"/>
          <cell r="D302"/>
          <cell r="E302"/>
          <cell r="F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cell r="AF302"/>
          <cell r="AG302"/>
          <cell r="AH302"/>
          <cell r="AI302"/>
          <cell r="AJ302"/>
          <cell r="AK302" t="str">
            <v/>
          </cell>
        </row>
        <row r="303">
          <cell r="A303">
            <v>47149</v>
          </cell>
          <cell r="B303"/>
          <cell r="C303"/>
          <cell r="D303"/>
          <cell r="E303"/>
          <cell r="F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cell r="AF303"/>
          <cell r="AG303"/>
          <cell r="AH303"/>
          <cell r="AI303"/>
          <cell r="AJ303"/>
          <cell r="AK303" t="str">
            <v/>
          </cell>
        </row>
        <row r="304">
          <cell r="A304">
            <v>47177</v>
          </cell>
          <cell r="B304"/>
          <cell r="C304"/>
          <cell r="D304"/>
          <cell r="E304"/>
          <cell r="F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cell r="AF304"/>
          <cell r="AG304"/>
          <cell r="AH304"/>
          <cell r="AI304"/>
          <cell r="AJ304"/>
          <cell r="AK304" t="str">
            <v/>
          </cell>
        </row>
        <row r="305">
          <cell r="A305">
            <v>47208</v>
          </cell>
          <cell r="B305"/>
          <cell r="C305"/>
          <cell r="D305"/>
          <cell r="E305"/>
          <cell r="F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cell r="AF305"/>
          <cell r="AG305"/>
          <cell r="AH305"/>
          <cell r="AI305"/>
          <cell r="AJ305"/>
          <cell r="AK305" t="str">
            <v/>
          </cell>
        </row>
        <row r="306">
          <cell r="A306">
            <v>47238</v>
          </cell>
          <cell r="B306"/>
          <cell r="C306"/>
          <cell r="D306"/>
          <cell r="E306"/>
          <cell r="F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cell r="AK306" t="str">
            <v/>
          </cell>
        </row>
        <row r="307">
          <cell r="A307">
            <v>47269</v>
          </cell>
          <cell r="B307"/>
          <cell r="C307"/>
          <cell r="D307"/>
          <cell r="E307"/>
          <cell r="F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cell r="AF307"/>
          <cell r="AG307"/>
          <cell r="AH307"/>
          <cell r="AI307"/>
          <cell r="AJ307"/>
          <cell r="AK307" t="str">
            <v/>
          </cell>
        </row>
        <row r="308">
          <cell r="A308">
            <v>47299</v>
          </cell>
          <cell r="B308"/>
          <cell r="C308"/>
          <cell r="D308"/>
          <cell r="E308"/>
          <cell r="F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cell r="AF308"/>
          <cell r="AG308"/>
          <cell r="AH308"/>
          <cell r="AI308"/>
          <cell r="AJ308"/>
          <cell r="AK308" t="str">
            <v/>
          </cell>
        </row>
        <row r="309">
          <cell r="A309">
            <v>47330</v>
          </cell>
          <cell r="B309"/>
          <cell r="C309"/>
          <cell r="D309"/>
          <cell r="E309"/>
          <cell r="F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cell r="AF309"/>
          <cell r="AG309"/>
          <cell r="AH309"/>
          <cell r="AI309"/>
          <cell r="AJ309"/>
          <cell r="AK309" t="str">
            <v/>
          </cell>
        </row>
        <row r="310">
          <cell r="A310">
            <v>47361</v>
          </cell>
          <cell r="B310"/>
          <cell r="C310"/>
          <cell r="D310"/>
          <cell r="E310"/>
          <cell r="F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cell r="AF310"/>
          <cell r="AG310"/>
          <cell r="AH310"/>
          <cell r="AI310"/>
          <cell r="AJ310"/>
          <cell r="AK310" t="str">
            <v/>
          </cell>
        </row>
        <row r="311">
          <cell r="A311">
            <v>47391</v>
          </cell>
          <cell r="B311"/>
          <cell r="C311"/>
          <cell r="D311"/>
          <cell r="E311"/>
          <cell r="F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cell r="AF311"/>
          <cell r="AG311"/>
          <cell r="AH311"/>
          <cell r="AI311"/>
          <cell r="AJ311"/>
          <cell r="AK311" t="str">
            <v/>
          </cell>
        </row>
        <row r="312">
          <cell r="A312">
            <v>47422</v>
          </cell>
          <cell r="B312"/>
          <cell r="C312"/>
          <cell r="D312"/>
          <cell r="E312"/>
          <cell r="F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cell r="AF312"/>
          <cell r="AG312"/>
          <cell r="AH312"/>
          <cell r="AI312"/>
          <cell r="AJ312"/>
          <cell r="AK312" t="str">
            <v/>
          </cell>
        </row>
        <row r="313">
          <cell r="A313">
            <v>47452</v>
          </cell>
          <cell r="B313"/>
          <cell r="C313"/>
          <cell r="D313"/>
          <cell r="E313"/>
          <cell r="F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cell r="AF313"/>
          <cell r="AG313"/>
          <cell r="AH313"/>
          <cell r="AI313"/>
          <cell r="AJ313"/>
          <cell r="AK313" t="str">
            <v/>
          </cell>
        </row>
        <row r="314">
          <cell r="A314">
            <v>47483</v>
          </cell>
          <cell r="B314"/>
          <cell r="C314"/>
          <cell r="D314"/>
          <cell r="E314"/>
          <cell r="F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cell r="AF314"/>
          <cell r="AG314"/>
          <cell r="AH314"/>
          <cell r="AI314"/>
          <cell r="AJ314"/>
          <cell r="AK314" t="str">
            <v/>
          </cell>
        </row>
        <row r="315">
          <cell r="A315">
            <v>47514</v>
          </cell>
          <cell r="B315"/>
          <cell r="C315"/>
          <cell r="D315"/>
          <cell r="E315"/>
          <cell r="F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cell r="AF315"/>
          <cell r="AG315"/>
          <cell r="AH315"/>
          <cell r="AI315"/>
          <cell r="AJ315"/>
          <cell r="AK315" t="str">
            <v/>
          </cell>
        </row>
        <row r="316">
          <cell r="A316">
            <v>47542</v>
          </cell>
          <cell r="B316"/>
          <cell r="C316"/>
          <cell r="D316"/>
          <cell r="E316"/>
          <cell r="F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cell r="AF316"/>
          <cell r="AG316"/>
          <cell r="AH316"/>
          <cell r="AI316"/>
          <cell r="AJ316"/>
          <cell r="AK316" t="str">
            <v/>
          </cell>
        </row>
        <row r="317">
          <cell r="A317">
            <v>47573</v>
          </cell>
          <cell r="B317"/>
          <cell r="C317"/>
          <cell r="D317"/>
          <cell r="E317"/>
          <cell r="F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cell r="AF317"/>
          <cell r="AG317"/>
          <cell r="AH317"/>
          <cell r="AI317"/>
          <cell r="AJ317"/>
          <cell r="AK317" t="str">
            <v/>
          </cell>
        </row>
        <row r="318">
          <cell r="A318">
            <v>47603</v>
          </cell>
          <cell r="B318"/>
          <cell r="C318"/>
          <cell r="D318"/>
          <cell r="E318"/>
          <cell r="F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cell r="AF318"/>
          <cell r="AG318"/>
          <cell r="AH318"/>
          <cell r="AI318"/>
          <cell r="AJ318"/>
          <cell r="AK318" t="str">
            <v/>
          </cell>
        </row>
        <row r="319">
          <cell r="A319">
            <v>47634</v>
          </cell>
          <cell r="B319"/>
          <cell r="C319"/>
          <cell r="D319"/>
          <cell r="E319"/>
          <cell r="F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cell r="AF319"/>
          <cell r="AG319"/>
          <cell r="AH319"/>
          <cell r="AI319"/>
          <cell r="AJ319"/>
          <cell r="AK319" t="str">
            <v/>
          </cell>
        </row>
        <row r="320">
          <cell r="A320">
            <v>47664</v>
          </cell>
          <cell r="B320"/>
          <cell r="C320"/>
          <cell r="D320"/>
          <cell r="E320"/>
          <cell r="F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cell r="AF320"/>
          <cell r="AG320"/>
          <cell r="AH320"/>
          <cell r="AI320"/>
          <cell r="AJ320"/>
          <cell r="AK320" t="str">
            <v/>
          </cell>
        </row>
        <row r="321">
          <cell r="A321">
            <v>47695</v>
          </cell>
          <cell r="B321"/>
          <cell r="C321"/>
          <cell r="D321"/>
          <cell r="E321"/>
          <cell r="F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cell r="AF321"/>
          <cell r="AG321"/>
          <cell r="AH321"/>
          <cell r="AI321"/>
          <cell r="AJ321"/>
          <cell r="AK321" t="str">
            <v/>
          </cell>
        </row>
        <row r="322">
          <cell r="A322">
            <v>47726</v>
          </cell>
          <cell r="B322"/>
          <cell r="C322"/>
          <cell r="D322"/>
          <cell r="E322"/>
          <cell r="F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cell r="AF322"/>
          <cell r="AG322"/>
          <cell r="AH322"/>
          <cell r="AI322"/>
          <cell r="AJ322"/>
          <cell r="AK322" t="str">
            <v/>
          </cell>
        </row>
        <row r="323">
          <cell r="A323">
            <v>47756</v>
          </cell>
          <cell r="B323"/>
          <cell r="C323"/>
          <cell r="D323"/>
          <cell r="E323"/>
          <cell r="F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cell r="AF323"/>
          <cell r="AG323"/>
          <cell r="AH323"/>
          <cell r="AI323"/>
          <cell r="AJ323"/>
          <cell r="AK323" t="str">
            <v/>
          </cell>
        </row>
        <row r="324">
          <cell r="A324">
            <v>47787</v>
          </cell>
          <cell r="B324"/>
          <cell r="C324"/>
          <cell r="D324"/>
          <cell r="E324"/>
          <cell r="F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cell r="AF324"/>
          <cell r="AG324"/>
          <cell r="AH324"/>
          <cell r="AI324"/>
          <cell r="AJ324"/>
          <cell r="AK324" t="str">
            <v/>
          </cell>
        </row>
        <row r="325">
          <cell r="A325">
            <v>47817</v>
          </cell>
          <cell r="B325"/>
          <cell r="C325"/>
          <cell r="D325"/>
          <cell r="E325"/>
          <cell r="F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cell r="AF325"/>
          <cell r="AG325"/>
          <cell r="AH325"/>
          <cell r="AI325"/>
          <cell r="AJ325"/>
          <cell r="AK325" t="str">
            <v/>
          </cell>
        </row>
        <row r="326">
          <cell r="A326">
            <v>47848</v>
          </cell>
          <cell r="B326"/>
          <cell r="C326"/>
          <cell r="D326"/>
          <cell r="E326"/>
          <cell r="F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cell r="AF326"/>
          <cell r="AG326"/>
          <cell r="AH326"/>
          <cell r="AI326"/>
          <cell r="AJ326"/>
          <cell r="AK326" t="str">
            <v/>
          </cell>
        </row>
        <row r="327">
          <cell r="A327">
            <v>47879</v>
          </cell>
          <cell r="B327"/>
          <cell r="C327"/>
          <cell r="D327"/>
          <cell r="E327"/>
          <cell r="F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cell r="AF327"/>
          <cell r="AG327"/>
          <cell r="AH327"/>
          <cell r="AI327"/>
          <cell r="AJ327"/>
          <cell r="AK327" t="str">
            <v/>
          </cell>
        </row>
        <row r="328">
          <cell r="A328">
            <v>47907</v>
          </cell>
          <cell r="B328"/>
          <cell r="C328"/>
          <cell r="D328"/>
          <cell r="E328"/>
          <cell r="F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cell r="AF328"/>
          <cell r="AG328"/>
          <cell r="AH328"/>
          <cell r="AI328"/>
          <cell r="AJ328"/>
          <cell r="AK328" t="str">
            <v/>
          </cell>
        </row>
        <row r="329">
          <cell r="A329">
            <v>47938</v>
          </cell>
          <cell r="B329"/>
          <cell r="C329"/>
          <cell r="D329"/>
          <cell r="E329"/>
          <cell r="F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cell r="AF329"/>
          <cell r="AG329"/>
          <cell r="AH329"/>
          <cell r="AI329"/>
          <cell r="AJ329"/>
          <cell r="AK329" t="str">
            <v/>
          </cell>
        </row>
        <row r="330">
          <cell r="A330">
            <v>47968</v>
          </cell>
          <cell r="B330"/>
          <cell r="C330"/>
          <cell r="D330"/>
          <cell r="E330"/>
          <cell r="F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cell r="AF330"/>
          <cell r="AG330"/>
          <cell r="AH330"/>
          <cell r="AI330"/>
          <cell r="AJ330"/>
          <cell r="AK330" t="str">
            <v/>
          </cell>
        </row>
        <row r="331">
          <cell r="A331">
            <v>47999</v>
          </cell>
          <cell r="B331"/>
          <cell r="C331"/>
          <cell r="D331"/>
          <cell r="E331"/>
          <cell r="F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cell r="AF331"/>
          <cell r="AG331"/>
          <cell r="AH331"/>
          <cell r="AI331"/>
          <cell r="AJ331"/>
          <cell r="AK331" t="str">
            <v/>
          </cell>
        </row>
        <row r="332">
          <cell r="A332">
            <v>48029</v>
          </cell>
          <cell r="B332"/>
          <cell r="C332"/>
          <cell r="D332"/>
          <cell r="E332"/>
          <cell r="F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cell r="AF332"/>
          <cell r="AG332"/>
          <cell r="AH332"/>
          <cell r="AI332"/>
          <cell r="AJ332"/>
          <cell r="AK332" t="str">
            <v/>
          </cell>
        </row>
        <row r="333">
          <cell r="A333">
            <v>48060</v>
          </cell>
          <cell r="B333"/>
          <cell r="C333"/>
          <cell r="D333"/>
          <cell r="E333"/>
          <cell r="F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cell r="AF333"/>
          <cell r="AG333"/>
          <cell r="AH333"/>
          <cell r="AI333"/>
          <cell r="AJ333"/>
          <cell r="AK333" t="str">
            <v/>
          </cell>
        </row>
        <row r="334">
          <cell r="A334">
            <v>48091</v>
          </cell>
          <cell r="B334"/>
          <cell r="C334"/>
          <cell r="D334"/>
          <cell r="E334"/>
          <cell r="F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cell r="AF334"/>
          <cell r="AG334"/>
          <cell r="AH334"/>
          <cell r="AI334"/>
          <cell r="AJ334"/>
          <cell r="AK334" t="str">
            <v/>
          </cell>
        </row>
        <row r="335">
          <cell r="A335">
            <v>48121</v>
          </cell>
          <cell r="B335"/>
          <cell r="C335"/>
          <cell r="D335"/>
          <cell r="E335"/>
          <cell r="F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cell r="AF335"/>
          <cell r="AG335"/>
          <cell r="AH335"/>
          <cell r="AI335"/>
          <cell r="AJ335"/>
          <cell r="AK335" t="str">
            <v/>
          </cell>
        </row>
        <row r="336">
          <cell r="A336">
            <v>48152</v>
          </cell>
          <cell r="B336"/>
          <cell r="C336"/>
          <cell r="D336"/>
          <cell r="E336"/>
          <cell r="F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cell r="AF336"/>
          <cell r="AG336"/>
          <cell r="AH336"/>
          <cell r="AI336"/>
          <cell r="AJ336"/>
          <cell r="AK336" t="str">
            <v/>
          </cell>
        </row>
        <row r="337">
          <cell r="A337">
            <v>48182</v>
          </cell>
          <cell r="B337"/>
          <cell r="C337"/>
          <cell r="D337"/>
          <cell r="E337"/>
          <cell r="F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cell r="AF337"/>
          <cell r="AG337"/>
          <cell r="AH337"/>
          <cell r="AI337"/>
          <cell r="AJ337"/>
          <cell r="AK337" t="str">
            <v/>
          </cell>
        </row>
        <row r="338">
          <cell r="A338">
            <v>48213</v>
          </cell>
          <cell r="B338"/>
          <cell r="C338"/>
          <cell r="D338"/>
          <cell r="E338"/>
          <cell r="F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cell r="AF338"/>
          <cell r="AG338"/>
          <cell r="AH338"/>
          <cell r="AI338"/>
          <cell r="AJ338"/>
          <cell r="AK338" t="str">
            <v/>
          </cell>
        </row>
        <row r="339">
          <cell r="A339">
            <v>48244</v>
          </cell>
          <cell r="B339"/>
          <cell r="C339"/>
          <cell r="D339"/>
          <cell r="E339"/>
          <cell r="F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cell r="AF339"/>
          <cell r="AG339"/>
          <cell r="AH339"/>
          <cell r="AI339"/>
          <cell r="AJ339"/>
          <cell r="AK339" t="str">
            <v/>
          </cell>
        </row>
        <row r="340">
          <cell r="A340">
            <v>48273</v>
          </cell>
          <cell r="B340"/>
          <cell r="C340"/>
          <cell r="D340"/>
          <cell r="E340"/>
          <cell r="F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cell r="AF340"/>
          <cell r="AG340"/>
          <cell r="AH340"/>
          <cell r="AI340"/>
          <cell r="AJ340"/>
          <cell r="AK340" t="str">
            <v/>
          </cell>
        </row>
        <row r="341">
          <cell r="A341">
            <v>48304</v>
          </cell>
          <cell r="B341"/>
          <cell r="C341"/>
          <cell r="D341"/>
          <cell r="E341"/>
          <cell r="F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cell r="AF341"/>
          <cell r="AG341"/>
          <cell r="AH341"/>
          <cell r="AI341"/>
          <cell r="AJ341"/>
          <cell r="AK341" t="str">
            <v/>
          </cell>
        </row>
        <row r="342">
          <cell r="A342">
            <v>48334</v>
          </cell>
          <cell r="B342"/>
          <cell r="C342"/>
          <cell r="D342"/>
          <cell r="E342"/>
          <cell r="F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cell r="AF342"/>
          <cell r="AG342"/>
          <cell r="AH342"/>
          <cell r="AI342"/>
          <cell r="AJ342"/>
          <cell r="AK342" t="str">
            <v/>
          </cell>
        </row>
        <row r="343">
          <cell r="A343">
            <v>48365</v>
          </cell>
          <cell r="B343"/>
          <cell r="C343"/>
          <cell r="D343"/>
          <cell r="E343"/>
          <cell r="F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cell r="AF343"/>
          <cell r="AG343"/>
          <cell r="AH343"/>
          <cell r="AI343"/>
          <cell r="AJ343"/>
          <cell r="AK343" t="str">
            <v/>
          </cell>
        </row>
        <row r="344">
          <cell r="A344">
            <v>48395</v>
          </cell>
          <cell r="B344"/>
          <cell r="C344"/>
          <cell r="D344"/>
          <cell r="E344"/>
          <cell r="F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cell r="AF344"/>
          <cell r="AG344"/>
          <cell r="AH344"/>
          <cell r="AI344"/>
          <cell r="AJ344"/>
          <cell r="AK344" t="str">
            <v/>
          </cell>
        </row>
        <row r="345">
          <cell r="A345">
            <v>48426</v>
          </cell>
          <cell r="B345"/>
          <cell r="C345"/>
          <cell r="D345"/>
          <cell r="E345"/>
          <cell r="F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cell r="AF345"/>
          <cell r="AG345"/>
          <cell r="AH345"/>
          <cell r="AI345"/>
          <cell r="AJ345"/>
          <cell r="AK345" t="str">
            <v/>
          </cell>
        </row>
        <row r="346">
          <cell r="A346">
            <v>48457</v>
          </cell>
          <cell r="B346"/>
          <cell r="C346"/>
          <cell r="D346"/>
          <cell r="E346"/>
          <cell r="F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cell r="AF346"/>
          <cell r="AG346"/>
          <cell r="AH346"/>
          <cell r="AI346"/>
          <cell r="AJ346"/>
          <cell r="AK346" t="str">
            <v/>
          </cell>
        </row>
        <row r="347">
          <cell r="A347">
            <v>48487</v>
          </cell>
          <cell r="B347"/>
          <cell r="C347"/>
          <cell r="D347"/>
          <cell r="E347"/>
          <cell r="F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cell r="AF347"/>
          <cell r="AG347"/>
          <cell r="AH347"/>
          <cell r="AI347"/>
          <cell r="AJ347"/>
          <cell r="AK347" t="str">
            <v/>
          </cell>
        </row>
        <row r="348">
          <cell r="A348">
            <v>48518</v>
          </cell>
          <cell r="B348"/>
          <cell r="C348"/>
          <cell r="D348"/>
          <cell r="E348"/>
          <cell r="F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cell r="AF348"/>
          <cell r="AG348"/>
          <cell r="AH348"/>
          <cell r="AI348"/>
          <cell r="AJ348"/>
          <cell r="AK348" t="str">
            <v/>
          </cell>
        </row>
        <row r="349">
          <cell r="A349">
            <v>48548</v>
          </cell>
          <cell r="B349"/>
          <cell r="C349"/>
          <cell r="D349"/>
          <cell r="E349"/>
          <cell r="F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cell r="AF349"/>
          <cell r="AG349"/>
          <cell r="AH349"/>
          <cell r="AI349"/>
          <cell r="AJ349"/>
          <cell r="AK349" t="str">
            <v/>
          </cell>
        </row>
        <row r="350">
          <cell r="A350">
            <v>48579</v>
          </cell>
          <cell r="B350"/>
          <cell r="C350"/>
          <cell r="D350"/>
          <cell r="E350"/>
          <cell r="F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cell r="AF350"/>
          <cell r="AG350"/>
          <cell r="AH350"/>
          <cell r="AI350"/>
          <cell r="AJ350"/>
          <cell r="AK350" t="str">
            <v/>
          </cell>
        </row>
      </sheetData>
      <sheetData sheetId="35"/>
      <sheetData sheetId="36">
        <row r="6">
          <cell r="D6" t="str">
            <v>3.Trim</v>
          </cell>
          <cell r="E6" t="str">
            <v>4.Trim</v>
          </cell>
          <cell r="F6" t="str">
            <v>1.Trim</v>
          </cell>
          <cell r="G6" t="str">
            <v>2.Trim</v>
          </cell>
          <cell r="H6" t="str">
            <v>3.Trim</v>
          </cell>
        </row>
        <row r="7">
          <cell r="D7">
            <v>2023</v>
          </cell>
          <cell r="E7">
            <v>2023</v>
          </cell>
          <cell r="F7">
            <v>2024</v>
          </cell>
          <cell r="G7">
            <v>2024</v>
          </cell>
          <cell r="H7">
            <v>2024</v>
          </cell>
        </row>
        <row r="8">
          <cell r="D8">
            <v>-23.591984046356984</v>
          </cell>
          <cell r="E8">
            <v>-15.929345900695097</v>
          </cell>
          <cell r="F8">
            <v>-9.1314744769932403</v>
          </cell>
          <cell r="G8">
            <v>4.7742227651306646</v>
          </cell>
          <cell r="H8">
            <v>-33.07660787517473</v>
          </cell>
        </row>
        <row r="9">
          <cell r="D9">
            <v>-23.59640629409726</v>
          </cell>
          <cell r="E9">
            <v>-14.106297916001115</v>
          </cell>
          <cell r="F9">
            <v>-46.630210563075245</v>
          </cell>
          <cell r="G9">
            <v>-7.2118699213373274</v>
          </cell>
          <cell r="H9">
            <v>-37.628006341119026</v>
          </cell>
        </row>
        <row r="10">
          <cell r="D10">
            <v>-36.309501122809948</v>
          </cell>
          <cell r="E10">
            <v>35.989868965869526</v>
          </cell>
          <cell r="F10">
            <v>-4.7662603157978127</v>
          </cell>
          <cell r="G10">
            <v>-13.927201227087888</v>
          </cell>
          <cell r="H10">
            <v>-25.152479667181048</v>
          </cell>
        </row>
        <row r="11">
          <cell r="D11">
            <v>-9.6497265273791548</v>
          </cell>
          <cell r="E11">
            <v>-34.06579145178501</v>
          </cell>
          <cell r="F11">
            <v>-37.24343820087099</v>
          </cell>
          <cell r="G11">
            <v>-10.185150711926743</v>
          </cell>
          <cell r="H11">
            <v>-19.088561320920753</v>
          </cell>
        </row>
      </sheetData>
      <sheetData sheetId="37">
        <row r="6">
          <cell r="D6" t="str">
            <v>4.Trim</v>
          </cell>
        </row>
        <row r="7">
          <cell r="D7">
            <v>2024</v>
          </cell>
        </row>
        <row r="8">
          <cell r="D8">
            <v>-3.6173339346060511</v>
          </cell>
        </row>
        <row r="9">
          <cell r="D9">
            <v>-13.205405457559195</v>
          </cell>
        </row>
        <row r="10">
          <cell r="D10">
            <v>-14.273339903409813</v>
          </cell>
        </row>
        <row r="11">
          <cell r="D11">
            <v>-23.058410922971291</v>
          </cell>
        </row>
      </sheetData>
      <sheetData sheetId="38">
        <row r="99">
          <cell r="AH99" t="str">
            <v>ENSEMBLE IHPC</v>
          </cell>
        </row>
        <row r="100">
          <cell r="D100">
            <v>1</v>
          </cell>
          <cell r="E100">
            <v>2</v>
          </cell>
          <cell r="F100">
            <v>3</v>
          </cell>
          <cell r="G100">
            <v>4</v>
          </cell>
          <cell r="H100">
            <v>5</v>
          </cell>
          <cell r="I100">
            <v>6</v>
          </cell>
          <cell r="J100">
            <v>7</v>
          </cell>
          <cell r="K100">
            <v>8</v>
          </cell>
          <cell r="L100">
            <v>9</v>
          </cell>
          <cell r="M100">
            <v>10</v>
          </cell>
          <cell r="N100">
            <v>11</v>
          </cell>
          <cell r="O100"/>
          <cell r="P100">
            <v>12</v>
          </cell>
          <cell r="Q100">
            <v>13</v>
          </cell>
          <cell r="R100"/>
          <cell r="U100">
            <v>1</v>
          </cell>
          <cell r="V100">
            <v>2</v>
          </cell>
          <cell r="W100">
            <v>3</v>
          </cell>
          <cell r="X100">
            <v>4</v>
          </cell>
          <cell r="Y100">
            <v>5</v>
          </cell>
          <cell r="Z100">
            <v>6</v>
          </cell>
          <cell r="AA100">
            <v>7</v>
          </cell>
          <cell r="AB100">
            <v>8</v>
          </cell>
          <cell r="AC100">
            <v>9</v>
          </cell>
          <cell r="AD100">
            <v>10</v>
          </cell>
          <cell r="AE100">
            <v>11</v>
          </cell>
          <cell r="AF100">
            <v>12</v>
          </cell>
          <cell r="AH100">
            <v>13</v>
          </cell>
        </row>
        <row r="101">
          <cell r="D101" t="str">
            <v>PRODUITS ALIMENTAIRES ET BOISSIONS NON ALCOOLISEES</v>
          </cell>
          <cell r="E101" t="str">
            <v>BOISSONS ALCOOLISÉES, TABAC ET STUPEFIANTS</v>
          </cell>
          <cell r="F101" t="str">
            <v>VÊTEMENTS ET CHAUSSURES</v>
          </cell>
          <cell r="G101" t="str">
            <v>LOGEMENT, EAU, ÉLECTRICITÉ, GAZ ET AUTRES COMBUSTIBLES</v>
          </cell>
          <cell r="H101" t="str">
            <v>AMEUBLEMENT, ÉQUIPEMENT MÉNAGER ET ENTRETIEN COURANT DU MÉNAGE</v>
          </cell>
          <cell r="I101" t="str">
            <v>SANTÉ</v>
          </cell>
          <cell r="J101" t="str">
            <v>TRANSPORT</v>
          </cell>
          <cell r="K101" t="str">
            <v>INFORMATION ET COMMUNICATION</v>
          </cell>
          <cell r="L101" t="str">
            <v>LOISIRS, SPORT ET CULTURE</v>
          </cell>
          <cell r="M101" t="str">
            <v>SERVICES D'ENSEIGNEMENT</v>
          </cell>
          <cell r="N101" t="str">
            <v>RESTAURANTS ET SERVICES D'HÉBERGEMENT</v>
          </cell>
          <cell r="O101" t="str">
            <v>ASSURANCES ET SERVICES FINANCIERS</v>
          </cell>
          <cell r="P101" t="str">
            <v>SOINS PERSONNELS, PROTECTION SOCIALE ET BIENS DIVERS</v>
          </cell>
          <cell r="Q101" t="str">
            <v>GLOBAL</v>
          </cell>
          <cell r="R101" t="str">
            <v>Inflation moyenne</v>
          </cell>
          <cell r="T101" t="str">
            <v>Validation</v>
          </cell>
          <cell r="U101" t="str">
            <v>Energie</v>
          </cell>
          <cell r="V101" t="str">
            <v>Produits frais</v>
          </cell>
          <cell r="W101" t="str">
            <v>Hors produits frais et énergie</v>
          </cell>
          <cell r="X101" t="str">
            <v>local</v>
          </cell>
          <cell r="Y101" t="str">
            <v>Importé</v>
          </cell>
          <cell r="Z101" t="str">
            <v>Durable</v>
          </cell>
          <cell r="AA101" t="str">
            <v>Semi durable</v>
          </cell>
          <cell r="AB101" t="str">
            <v>Non durable</v>
          </cell>
          <cell r="AC101" t="str">
            <v>Service</v>
          </cell>
          <cell r="AD101" t="str">
            <v>Primaire</v>
          </cell>
          <cell r="AE101" t="str">
            <v>Secondaire</v>
          </cell>
          <cell r="AF101" t="str">
            <v>Tertiaire</v>
          </cell>
          <cell r="AH101" t="str">
            <v>Validation</v>
          </cell>
        </row>
        <row r="102">
          <cell r="B102" t="str">
            <v>1T1997</v>
          </cell>
          <cell r="C102">
            <v>35431</v>
          </cell>
          <cell r="D102">
            <v>97.55</v>
          </cell>
          <cell r="E102"/>
          <cell r="F102">
            <v>101.364</v>
          </cell>
          <cell r="G102">
            <v>102.584</v>
          </cell>
          <cell r="H102">
            <v>101.627</v>
          </cell>
          <cell r="I102">
            <v>99.432000000000002</v>
          </cell>
          <cell r="J102">
            <v>100.371</v>
          </cell>
          <cell r="K102"/>
          <cell r="L102">
            <v>101</v>
          </cell>
          <cell r="M102">
            <v>100.45</v>
          </cell>
          <cell r="N102">
            <v>104.676</v>
          </cell>
          <cell r="O102"/>
          <cell r="P102">
            <v>103.512</v>
          </cell>
          <cell r="Q102">
            <v>100.34099999999999</v>
          </cell>
          <cell r="R102"/>
          <cell r="T102">
            <v>3</v>
          </cell>
          <cell r="U102">
            <v>120.70200573065904</v>
          </cell>
          <cell r="V102">
            <v>104.01146131805157</v>
          </cell>
          <cell r="W102">
            <v>98.424068767908324</v>
          </cell>
          <cell r="X102">
            <v>103.08022922636104</v>
          </cell>
          <cell r="Y102">
            <v>100.07163323782235</v>
          </cell>
          <cell r="Z102"/>
          <cell r="AA102"/>
          <cell r="AB102"/>
          <cell r="AC102"/>
          <cell r="AD102"/>
          <cell r="AE102"/>
          <cell r="AF102"/>
          <cell r="AH102">
            <v>3</v>
          </cell>
        </row>
        <row r="103">
          <cell r="B103" t="str">
            <v>1T1997</v>
          </cell>
          <cell r="C103">
            <v>35462</v>
          </cell>
          <cell r="D103">
            <v>100.738</v>
          </cell>
          <cell r="E103"/>
          <cell r="F103">
            <v>101.38800000000001</v>
          </cell>
          <cell r="G103">
            <v>100.55</v>
          </cell>
          <cell r="H103">
            <v>101.627</v>
          </cell>
          <cell r="I103">
            <v>99.432000000000002</v>
          </cell>
          <cell r="J103">
            <v>99.537999999999997</v>
          </cell>
          <cell r="K103"/>
          <cell r="L103">
            <v>100.97799999999999</v>
          </cell>
          <cell r="M103">
            <v>100.45</v>
          </cell>
          <cell r="N103">
            <v>105.092</v>
          </cell>
          <cell r="O103"/>
          <cell r="P103">
            <v>103.512</v>
          </cell>
          <cell r="Q103">
            <v>101.163</v>
          </cell>
          <cell r="R103"/>
          <cell r="T103">
            <v>4</v>
          </cell>
          <cell r="U103">
            <v>119.1977077363897</v>
          </cell>
          <cell r="V103">
            <v>102.07736389684814</v>
          </cell>
          <cell r="W103">
            <v>99.92836676217766</v>
          </cell>
          <cell r="X103">
            <v>103.65329512893983</v>
          </cell>
          <cell r="Y103">
            <v>100.4297994269341</v>
          </cell>
          <cell r="Z103"/>
          <cell r="AA103"/>
          <cell r="AB103"/>
          <cell r="AC103"/>
          <cell r="AD103"/>
          <cell r="AE103"/>
          <cell r="AF103"/>
          <cell r="AH103">
            <v>4</v>
          </cell>
        </row>
        <row r="104">
          <cell r="B104" t="str">
            <v>1T1997</v>
          </cell>
          <cell r="C104">
            <v>35490</v>
          </cell>
          <cell r="D104">
            <v>99.504999999999995</v>
          </cell>
          <cell r="E104"/>
          <cell r="F104">
            <v>101.532</v>
          </cell>
          <cell r="G104">
            <v>100.137</v>
          </cell>
          <cell r="H104">
            <v>101.636</v>
          </cell>
          <cell r="I104">
            <v>99.432000000000002</v>
          </cell>
          <cell r="J104">
            <v>100.642</v>
          </cell>
          <cell r="K104"/>
          <cell r="L104">
            <v>100.875</v>
          </cell>
          <cell r="M104">
            <v>100.452</v>
          </cell>
          <cell r="N104">
            <v>104.59</v>
          </cell>
          <cell r="O104"/>
          <cell r="P104">
            <v>103.768</v>
          </cell>
          <cell r="Q104">
            <v>100.843</v>
          </cell>
          <cell r="R104"/>
          <cell r="T104">
            <v>5</v>
          </cell>
          <cell r="U104">
            <v>118.12320916905445</v>
          </cell>
          <cell r="V104">
            <v>98.92550143266476</v>
          </cell>
          <cell r="W104">
            <v>99.212034383954162</v>
          </cell>
          <cell r="X104">
            <v>102.36389684813754</v>
          </cell>
          <cell r="Y104">
            <v>100</v>
          </cell>
          <cell r="Z104"/>
          <cell r="AA104"/>
          <cell r="AB104"/>
          <cell r="AC104"/>
          <cell r="AD104"/>
          <cell r="AE104"/>
          <cell r="AF104"/>
          <cell r="AH104">
            <v>5</v>
          </cell>
        </row>
        <row r="105">
          <cell r="B105" t="str">
            <v>2T1997</v>
          </cell>
          <cell r="C105">
            <v>35521</v>
          </cell>
          <cell r="D105">
            <v>101.08</v>
          </cell>
          <cell r="E105"/>
          <cell r="F105">
            <v>101.578</v>
          </cell>
          <cell r="G105">
            <v>99.272000000000006</v>
          </cell>
          <cell r="H105">
            <v>101.735</v>
          </cell>
          <cell r="I105">
            <v>98.875</v>
          </cell>
          <cell r="J105">
            <v>100.642</v>
          </cell>
          <cell r="K105"/>
          <cell r="L105">
            <v>100.931</v>
          </cell>
          <cell r="M105">
            <v>100.452</v>
          </cell>
          <cell r="N105">
            <v>104.976</v>
          </cell>
          <cell r="O105"/>
          <cell r="P105">
            <v>103.768</v>
          </cell>
          <cell r="Q105">
            <v>101.31399999999999</v>
          </cell>
          <cell r="R105"/>
          <cell r="T105">
            <v>6</v>
          </cell>
          <cell r="U105">
            <v>115.4727793696275</v>
          </cell>
          <cell r="V105">
            <v>103.08022922636104</v>
          </cell>
          <cell r="W105">
            <v>98.710601719197726</v>
          </cell>
          <cell r="X105">
            <v>102.7220630372493</v>
          </cell>
          <cell r="Y105">
            <v>99.140401146131822</v>
          </cell>
          <cell r="Z105"/>
          <cell r="AA105"/>
          <cell r="AB105"/>
          <cell r="AC105"/>
          <cell r="AD105"/>
          <cell r="AE105"/>
          <cell r="AF105"/>
          <cell r="AH105">
            <v>6</v>
          </cell>
        </row>
        <row r="106">
          <cell r="B106" t="str">
            <v>2T1997</v>
          </cell>
          <cell r="C106">
            <v>35551</v>
          </cell>
          <cell r="D106">
            <v>108.55</v>
          </cell>
          <cell r="E106"/>
          <cell r="F106">
            <v>101.578</v>
          </cell>
          <cell r="G106">
            <v>99.463999999999999</v>
          </cell>
          <cell r="H106">
            <v>101.747</v>
          </cell>
          <cell r="I106">
            <v>98.736000000000004</v>
          </cell>
          <cell r="J106">
            <v>101.099</v>
          </cell>
          <cell r="K106"/>
          <cell r="L106">
            <v>100.931</v>
          </cell>
          <cell r="M106">
            <v>100.449</v>
          </cell>
          <cell r="N106">
            <v>105.19799999999999</v>
          </cell>
          <cell r="O106"/>
          <cell r="P106">
            <v>103.768</v>
          </cell>
          <cell r="Q106">
            <v>103.956</v>
          </cell>
          <cell r="R106"/>
          <cell r="T106">
            <v>7</v>
          </cell>
          <cell r="U106">
            <v>116.54727793696274</v>
          </cell>
          <cell r="V106">
            <v>110.67335243553009</v>
          </cell>
          <cell r="W106">
            <v>98.85386819484242</v>
          </cell>
          <cell r="X106">
            <v>104.94269340974213</v>
          </cell>
          <cell r="Y106">
            <v>99.140401146131822</v>
          </cell>
          <cell r="Z106"/>
          <cell r="AA106"/>
          <cell r="AB106"/>
          <cell r="AC106"/>
          <cell r="AD106"/>
          <cell r="AE106"/>
          <cell r="AF106"/>
          <cell r="AH106">
            <v>7</v>
          </cell>
        </row>
        <row r="107">
          <cell r="B107" t="str">
            <v>2T1997</v>
          </cell>
          <cell r="C107">
            <v>35582</v>
          </cell>
          <cell r="D107">
            <v>109.4</v>
          </cell>
          <cell r="E107"/>
          <cell r="F107">
            <v>101.578</v>
          </cell>
          <cell r="G107">
            <v>99.721000000000004</v>
          </cell>
          <cell r="H107">
            <v>101.747</v>
          </cell>
          <cell r="I107">
            <v>98.736000000000004</v>
          </cell>
          <cell r="J107">
            <v>101.699</v>
          </cell>
          <cell r="K107"/>
          <cell r="L107">
            <v>100.931</v>
          </cell>
          <cell r="M107">
            <v>100.45399999999999</v>
          </cell>
          <cell r="N107">
            <v>105.252</v>
          </cell>
          <cell r="O107"/>
          <cell r="P107">
            <v>103.75700000000001</v>
          </cell>
          <cell r="Q107">
            <v>104.37</v>
          </cell>
          <cell r="R107"/>
          <cell r="T107">
            <v>8</v>
          </cell>
          <cell r="U107">
            <v>117.12034383954156</v>
          </cell>
          <cell r="V107">
            <v>112.10601719197709</v>
          </cell>
          <cell r="W107">
            <v>98.85386819484242</v>
          </cell>
          <cell r="X107">
            <v>105.44412607449857</v>
          </cell>
          <cell r="Y107">
            <v>99.212034383954162</v>
          </cell>
          <cell r="Z107"/>
          <cell r="AA107"/>
          <cell r="AB107"/>
          <cell r="AC107"/>
          <cell r="AD107"/>
          <cell r="AE107"/>
          <cell r="AF107"/>
          <cell r="AH107">
            <v>8</v>
          </cell>
        </row>
        <row r="108">
          <cell r="B108" t="str">
            <v>3T1997</v>
          </cell>
          <cell r="C108">
            <v>35612</v>
          </cell>
          <cell r="D108">
            <v>108.59699999999999</v>
          </cell>
          <cell r="E108"/>
          <cell r="F108">
            <v>101.56699999999999</v>
          </cell>
          <cell r="G108">
            <v>101.866</v>
          </cell>
          <cell r="H108">
            <v>101.688</v>
          </cell>
          <cell r="I108">
            <v>98.736000000000004</v>
          </cell>
          <cell r="J108">
            <v>102.533</v>
          </cell>
          <cell r="K108"/>
          <cell r="L108">
            <v>100.9</v>
          </cell>
          <cell r="M108">
            <v>100.45099999999999</v>
          </cell>
          <cell r="N108">
            <v>105.44799999999999</v>
          </cell>
          <cell r="O108"/>
          <cell r="P108">
            <v>103.768</v>
          </cell>
          <cell r="Q108">
            <v>104.42700000000001</v>
          </cell>
          <cell r="R108"/>
          <cell r="T108">
            <v>9</v>
          </cell>
          <cell r="U108">
            <v>114.82808022922637</v>
          </cell>
          <cell r="V108">
            <v>115.18624641833813</v>
          </cell>
          <cell r="W108">
            <v>98.638968481375358</v>
          </cell>
          <cell r="X108">
            <v>105.58739255014328</v>
          </cell>
          <cell r="Y108">
            <v>99.355300859598856</v>
          </cell>
          <cell r="Z108"/>
          <cell r="AA108"/>
          <cell r="AB108"/>
          <cell r="AC108"/>
          <cell r="AD108"/>
          <cell r="AE108"/>
          <cell r="AF108"/>
          <cell r="AH108">
            <v>9</v>
          </cell>
        </row>
        <row r="109">
          <cell r="B109" t="str">
            <v>3T1997</v>
          </cell>
          <cell r="C109">
            <v>35643</v>
          </cell>
          <cell r="D109">
            <v>107.505</v>
          </cell>
          <cell r="E109"/>
          <cell r="F109">
            <v>101.56699999999999</v>
          </cell>
          <cell r="G109">
            <v>101.378</v>
          </cell>
          <cell r="H109">
            <v>101.714</v>
          </cell>
          <cell r="I109">
            <v>98.736000000000004</v>
          </cell>
          <cell r="J109">
            <v>101.666</v>
          </cell>
          <cell r="K109"/>
          <cell r="L109">
            <v>100.931</v>
          </cell>
          <cell r="M109">
            <v>101.723</v>
          </cell>
          <cell r="N109">
            <v>105.48099999999999</v>
          </cell>
          <cell r="O109"/>
          <cell r="P109">
            <v>103.768</v>
          </cell>
          <cell r="Q109">
            <v>103.959</v>
          </cell>
          <cell r="R109"/>
          <cell r="T109">
            <v>10</v>
          </cell>
          <cell r="U109">
            <v>114.89971346704873</v>
          </cell>
          <cell r="V109">
            <v>113.53868194842407</v>
          </cell>
          <cell r="W109">
            <v>98.638968481375358</v>
          </cell>
          <cell r="X109">
            <v>105.30085959885388</v>
          </cell>
          <cell r="Y109">
            <v>98.9971346704871</v>
          </cell>
          <cell r="Z109"/>
          <cell r="AA109"/>
          <cell r="AB109"/>
          <cell r="AC109"/>
          <cell r="AD109"/>
          <cell r="AE109"/>
          <cell r="AF109"/>
          <cell r="AH109">
            <v>10</v>
          </cell>
        </row>
        <row r="110">
          <cell r="B110" t="str">
            <v>3T1997</v>
          </cell>
          <cell r="C110">
            <v>35674</v>
          </cell>
          <cell r="D110">
            <v>105.43300000000001</v>
          </cell>
          <cell r="E110"/>
          <cell r="F110">
            <v>101.56699999999999</v>
          </cell>
          <cell r="G110">
            <v>101.917</v>
          </cell>
          <cell r="H110">
            <v>101.729</v>
          </cell>
          <cell r="I110">
            <v>98.736000000000004</v>
          </cell>
          <cell r="J110">
            <v>101.667</v>
          </cell>
          <cell r="K110"/>
          <cell r="L110">
            <v>100.91500000000001</v>
          </cell>
          <cell r="M110">
            <v>106.23</v>
          </cell>
          <cell r="N110">
            <v>105.345</v>
          </cell>
          <cell r="O110"/>
          <cell r="P110">
            <v>103.768</v>
          </cell>
          <cell r="Q110">
            <v>103.453</v>
          </cell>
          <cell r="R110"/>
          <cell r="T110">
            <v>11</v>
          </cell>
          <cell r="U110">
            <v>116.76217765042981</v>
          </cell>
          <cell r="V110">
            <v>110.74498567335245</v>
          </cell>
          <cell r="W110">
            <v>98.85386819484242</v>
          </cell>
          <cell r="X110">
            <v>105.08595988538681</v>
          </cell>
          <cell r="Y110">
            <v>98.92550143266476</v>
          </cell>
          <cell r="Z110"/>
          <cell r="AA110"/>
          <cell r="AB110"/>
          <cell r="AC110"/>
          <cell r="AD110"/>
          <cell r="AE110"/>
          <cell r="AF110"/>
          <cell r="AH110">
            <v>11</v>
          </cell>
        </row>
        <row r="111">
          <cell r="B111" t="str">
            <v>4T1997</v>
          </cell>
          <cell r="C111">
            <v>35704</v>
          </cell>
          <cell r="D111">
            <v>105.098</v>
          </cell>
          <cell r="E111"/>
          <cell r="F111">
            <v>101.98699999999999</v>
          </cell>
          <cell r="G111">
            <v>100.682</v>
          </cell>
          <cell r="H111">
            <v>102.31</v>
          </cell>
          <cell r="I111">
            <v>99.66</v>
          </cell>
          <cell r="J111">
            <v>101.66800000000001</v>
          </cell>
          <cell r="K111"/>
          <cell r="L111">
            <v>100.53700000000001</v>
          </cell>
          <cell r="M111">
            <v>102.084</v>
          </cell>
          <cell r="N111">
            <v>106.726</v>
          </cell>
          <cell r="O111"/>
          <cell r="P111">
            <v>104.235</v>
          </cell>
          <cell r="Q111">
            <v>103.322</v>
          </cell>
          <cell r="R111"/>
          <cell r="T111">
            <v>12</v>
          </cell>
          <cell r="U111">
            <v>119.12607449856735</v>
          </cell>
          <cell r="V111">
            <v>107.16332378223495</v>
          </cell>
          <cell r="W111">
            <v>98.710601719197726</v>
          </cell>
          <cell r="X111">
            <v>104.44126074498568</v>
          </cell>
          <cell r="Y111">
            <v>98.710601719197726</v>
          </cell>
          <cell r="Z111"/>
          <cell r="AA111"/>
          <cell r="AB111"/>
          <cell r="AC111"/>
          <cell r="AD111"/>
          <cell r="AE111"/>
          <cell r="AF111"/>
          <cell r="AH111">
            <v>12</v>
          </cell>
        </row>
        <row r="112">
          <cell r="B112" t="str">
            <v>4T1997</v>
          </cell>
          <cell r="C112">
            <v>35735</v>
          </cell>
          <cell r="D112">
            <v>106.334</v>
          </cell>
          <cell r="E112"/>
          <cell r="F112">
            <v>101.65900000000001</v>
          </cell>
          <cell r="G112">
            <v>103.018</v>
          </cell>
          <cell r="H112">
            <v>103.066</v>
          </cell>
          <cell r="I112">
            <v>99.733999999999995</v>
          </cell>
          <cell r="J112">
            <v>101.66800000000001</v>
          </cell>
          <cell r="K112"/>
          <cell r="L112">
            <v>100.622</v>
          </cell>
          <cell r="M112">
            <v>102.09099999999999</v>
          </cell>
          <cell r="N112">
            <v>107.036</v>
          </cell>
          <cell r="O112"/>
          <cell r="P112">
            <v>104.959</v>
          </cell>
          <cell r="Q112">
            <v>104.093</v>
          </cell>
          <cell r="R112"/>
          <cell r="T112">
            <v>13</v>
          </cell>
          <cell r="U112">
            <v>122.27793696275072</v>
          </cell>
          <cell r="V112">
            <v>110.67335243553009</v>
          </cell>
          <cell r="W112">
            <v>98.424068767908324</v>
          </cell>
          <cell r="X112">
            <v>105.44412607449857</v>
          </cell>
          <cell r="Y112">
            <v>98.92550143266476</v>
          </cell>
          <cell r="Z112"/>
          <cell r="AA112"/>
          <cell r="AB112"/>
          <cell r="AC112"/>
          <cell r="AD112"/>
          <cell r="AE112"/>
          <cell r="AF112"/>
          <cell r="AH112">
            <v>13</v>
          </cell>
        </row>
        <row r="113">
          <cell r="B113" t="str">
            <v>4T1997</v>
          </cell>
          <cell r="C113">
            <v>35765</v>
          </cell>
          <cell r="D113">
            <v>105.93</v>
          </cell>
          <cell r="E113"/>
          <cell r="F113">
            <v>101.764</v>
          </cell>
          <cell r="G113">
            <v>104.021</v>
          </cell>
          <cell r="H113">
            <v>104.545</v>
          </cell>
          <cell r="I113">
            <v>99.831000000000003</v>
          </cell>
          <cell r="J113">
            <v>101.697</v>
          </cell>
          <cell r="K113"/>
          <cell r="L113">
            <v>100.622</v>
          </cell>
          <cell r="M113">
            <v>102.07899999999999</v>
          </cell>
          <cell r="N113">
            <v>106.934</v>
          </cell>
          <cell r="O113"/>
          <cell r="P113">
            <v>104.959</v>
          </cell>
          <cell r="Q113">
            <v>104.16500000000001</v>
          </cell>
          <cell r="R113"/>
          <cell r="T113">
            <v>14</v>
          </cell>
          <cell r="U113">
            <v>119.62750716332378</v>
          </cell>
          <cell r="V113">
            <v>103.29512893982807</v>
          </cell>
          <cell r="W113">
            <v>99.068767908309468</v>
          </cell>
          <cell r="X113">
            <v>103.86819484240688</v>
          </cell>
          <cell r="Y113">
            <v>98.85386819484242</v>
          </cell>
          <cell r="Z113"/>
          <cell r="AA113"/>
          <cell r="AB113"/>
          <cell r="AC113"/>
          <cell r="AD113"/>
          <cell r="AE113"/>
          <cell r="AF113"/>
          <cell r="AH113">
            <v>14</v>
          </cell>
        </row>
        <row r="114">
          <cell r="B114" t="str">
            <v>1T1998</v>
          </cell>
          <cell r="C114">
            <v>35796</v>
          </cell>
          <cell r="D114">
            <v>103.589</v>
          </cell>
          <cell r="E114"/>
          <cell r="F114">
            <v>102.203</v>
          </cell>
          <cell r="G114">
            <v>100.52800000000001</v>
          </cell>
          <cell r="H114">
            <v>103.681</v>
          </cell>
          <cell r="I114">
            <v>98.667000000000002</v>
          </cell>
          <cell r="J114">
            <v>100.825</v>
          </cell>
          <cell r="K114"/>
          <cell r="L114">
            <v>102.34699999999999</v>
          </cell>
          <cell r="M114">
            <v>102.04900000000001</v>
          </cell>
          <cell r="N114">
            <v>107.143</v>
          </cell>
          <cell r="O114"/>
          <cell r="P114">
            <v>105.021</v>
          </cell>
          <cell r="Q114">
            <v>102.881</v>
          </cell>
          <cell r="R114"/>
          <cell r="T114">
            <v>15</v>
          </cell>
          <cell r="U114">
            <v>107.07677043956861</v>
          </cell>
          <cell r="V114">
            <v>102.50104814809021</v>
          </cell>
          <cell r="W114">
            <v>98.519462164246576</v>
          </cell>
          <cell r="X114">
            <v>99.508415789387513</v>
          </cell>
          <cell r="Y114">
            <v>100.32692017096903</v>
          </cell>
          <cell r="Z114"/>
          <cell r="AA114"/>
          <cell r="AB114"/>
          <cell r="AC114"/>
          <cell r="AD114"/>
          <cell r="AE114"/>
          <cell r="AF114"/>
          <cell r="AH114">
            <v>15</v>
          </cell>
        </row>
        <row r="115">
          <cell r="B115" t="str">
            <v>1T1998</v>
          </cell>
          <cell r="C115">
            <v>35827</v>
          </cell>
          <cell r="D115">
            <v>104.907</v>
          </cell>
          <cell r="E115"/>
          <cell r="F115">
            <v>105.476</v>
          </cell>
          <cell r="G115">
            <v>101.779</v>
          </cell>
          <cell r="H115">
            <v>104.465</v>
          </cell>
          <cell r="I115">
            <v>98.667000000000002</v>
          </cell>
          <cell r="J115">
            <v>102.012</v>
          </cell>
          <cell r="K115"/>
          <cell r="L115">
            <v>100.52800000000001</v>
          </cell>
          <cell r="M115">
            <v>100.184</v>
          </cell>
          <cell r="N115">
            <v>111.79900000000001</v>
          </cell>
          <cell r="O115"/>
          <cell r="P115">
            <v>105.437</v>
          </cell>
          <cell r="Q115">
            <v>104.256</v>
          </cell>
          <cell r="R115"/>
          <cell r="T115">
            <v>16</v>
          </cell>
          <cell r="U115">
            <v>106.90525671007195</v>
          </cell>
          <cell r="V115">
            <v>102.89067993770121</v>
          </cell>
          <cell r="W115">
            <v>98.492014582349853</v>
          </cell>
          <cell r="X115">
            <v>99.317367562689043</v>
          </cell>
          <cell r="Y115">
            <v>100.7815858029778</v>
          </cell>
          <cell r="Z115"/>
          <cell r="AA115"/>
          <cell r="AB115"/>
          <cell r="AC115"/>
          <cell r="AD115"/>
          <cell r="AE115"/>
          <cell r="AF115"/>
          <cell r="AH115">
            <v>16</v>
          </cell>
        </row>
        <row r="116">
          <cell r="B116" t="str">
            <v>1T1998</v>
          </cell>
          <cell r="C116">
            <v>35855</v>
          </cell>
          <cell r="D116">
            <v>105.79600000000001</v>
          </cell>
          <cell r="E116"/>
          <cell r="F116">
            <v>104.008</v>
          </cell>
          <cell r="G116">
            <v>99.295000000000002</v>
          </cell>
          <cell r="H116">
            <v>104.502</v>
          </cell>
          <cell r="I116">
            <v>98.212000000000003</v>
          </cell>
          <cell r="J116">
            <v>101.413</v>
          </cell>
          <cell r="K116"/>
          <cell r="L116">
            <v>101.102</v>
          </cell>
          <cell r="M116">
            <v>100.221</v>
          </cell>
          <cell r="N116">
            <v>116.136</v>
          </cell>
          <cell r="O116"/>
          <cell r="P116">
            <v>112.193</v>
          </cell>
          <cell r="Q116">
            <v>104.92100000000001</v>
          </cell>
          <cell r="R116"/>
          <cell r="T116">
            <v>17</v>
          </cell>
          <cell r="U116">
            <v>103.71926239840826</v>
          </cell>
          <cell r="V116">
            <v>101.55820874263911</v>
          </cell>
          <cell r="W116">
            <v>98.326148978791068</v>
          </cell>
          <cell r="X116">
            <v>99.103100652951852</v>
          </cell>
          <cell r="Y116">
            <v>99.651230678235876</v>
          </cell>
          <cell r="Z116"/>
          <cell r="AA116"/>
          <cell r="AB116"/>
          <cell r="AC116"/>
          <cell r="AD116"/>
          <cell r="AE116"/>
          <cell r="AF116"/>
          <cell r="AH116">
            <v>17</v>
          </cell>
        </row>
        <row r="117">
          <cell r="B117" t="str">
            <v>2T1998</v>
          </cell>
          <cell r="C117">
            <v>35886</v>
          </cell>
          <cell r="D117">
            <v>114.48</v>
          </cell>
          <cell r="E117"/>
          <cell r="F117">
            <v>106.077</v>
          </cell>
          <cell r="G117">
            <v>101.44799999999999</v>
          </cell>
          <cell r="H117">
            <v>104.428</v>
          </cell>
          <cell r="I117">
            <v>98.212000000000003</v>
          </cell>
          <cell r="J117">
            <v>101.31100000000001</v>
          </cell>
          <cell r="K117"/>
          <cell r="L117">
            <v>101.102</v>
          </cell>
          <cell r="M117">
            <v>107.119</v>
          </cell>
          <cell r="N117">
            <v>116.074</v>
          </cell>
          <cell r="O117"/>
          <cell r="P117">
            <v>112.336</v>
          </cell>
          <cell r="Q117">
            <v>108.44</v>
          </cell>
          <cell r="R117"/>
          <cell r="T117">
            <v>18</v>
          </cell>
          <cell r="U117">
            <v>101.00222033329108</v>
          </cell>
          <cell r="V117">
            <v>102.96901813679725</v>
          </cell>
          <cell r="W117">
            <v>98.28563597428257</v>
          </cell>
          <cell r="X117">
            <v>99.281559326861753</v>
          </cell>
          <cell r="Y117">
            <v>99.805362833828184</v>
          </cell>
          <cell r="Z117"/>
          <cell r="AA117"/>
          <cell r="AB117"/>
          <cell r="AC117"/>
          <cell r="AD117"/>
          <cell r="AE117"/>
          <cell r="AF117"/>
          <cell r="AH117">
            <v>18</v>
          </cell>
        </row>
        <row r="118">
          <cell r="B118" t="str">
            <v>2T1998</v>
          </cell>
          <cell r="C118">
            <v>35916</v>
          </cell>
          <cell r="D118">
            <v>120.884</v>
          </cell>
          <cell r="E118"/>
          <cell r="F118">
            <v>105.059</v>
          </cell>
          <cell r="G118">
            <v>100.679</v>
          </cell>
          <cell r="H118">
            <v>104.015</v>
          </cell>
          <cell r="I118">
            <v>97.046999999999997</v>
          </cell>
          <cell r="J118">
            <v>101.35299999999999</v>
          </cell>
          <cell r="K118"/>
          <cell r="L118">
            <v>101.14</v>
          </cell>
          <cell r="M118">
            <v>107.09</v>
          </cell>
          <cell r="N118">
            <v>116.313</v>
          </cell>
          <cell r="O118"/>
          <cell r="P118">
            <v>112.14100000000001</v>
          </cell>
          <cell r="Q118">
            <v>110.41</v>
          </cell>
          <cell r="R118"/>
          <cell r="T118">
            <v>19</v>
          </cell>
          <cell r="U118">
            <v>100.08865360789402</v>
          </cell>
          <cell r="V118">
            <v>106.1256792977366</v>
          </cell>
          <cell r="W118">
            <v>98.618444437881308</v>
          </cell>
          <cell r="X118">
            <v>100.67730768406943</v>
          </cell>
          <cell r="Y118">
            <v>99.998169856976304</v>
          </cell>
          <cell r="Z118"/>
          <cell r="AA118"/>
          <cell r="AB118"/>
          <cell r="AC118"/>
          <cell r="AD118"/>
          <cell r="AE118"/>
          <cell r="AF118"/>
          <cell r="AH118">
            <v>19</v>
          </cell>
        </row>
        <row r="119">
          <cell r="B119" t="str">
            <v>2T1998</v>
          </cell>
          <cell r="C119">
            <v>35947</v>
          </cell>
          <cell r="D119">
            <v>127.44199999999999</v>
          </cell>
          <cell r="E119"/>
          <cell r="F119">
            <v>104.873</v>
          </cell>
          <cell r="G119">
            <v>99.679000000000002</v>
          </cell>
          <cell r="H119">
            <v>104.464</v>
          </cell>
          <cell r="I119">
            <v>97.18</v>
          </cell>
          <cell r="J119">
            <v>100.58799999999999</v>
          </cell>
          <cell r="K119"/>
          <cell r="L119">
            <v>101.11799999999999</v>
          </cell>
          <cell r="M119">
            <v>107.09</v>
          </cell>
          <cell r="N119">
            <v>116.358</v>
          </cell>
          <cell r="O119"/>
          <cell r="P119">
            <v>112.226</v>
          </cell>
          <cell r="Q119">
            <v>112.443</v>
          </cell>
          <cell r="R119"/>
          <cell r="T119">
            <v>20</v>
          </cell>
          <cell r="U119">
            <v>99.279440148095489</v>
          </cell>
          <cell r="V119">
            <v>109.91849967838927</v>
          </cell>
          <cell r="W119">
            <v>98.275530873382962</v>
          </cell>
          <cell r="X119">
            <v>101.71831176731654</v>
          </cell>
          <cell r="Y119">
            <v>99.87819937635058</v>
          </cell>
          <cell r="Z119"/>
          <cell r="AA119"/>
          <cell r="AB119"/>
          <cell r="AC119"/>
          <cell r="AD119"/>
          <cell r="AE119"/>
          <cell r="AF119"/>
          <cell r="AH119">
            <v>20</v>
          </cell>
        </row>
        <row r="120">
          <cell r="B120" t="str">
            <v>3T1998</v>
          </cell>
          <cell r="C120">
            <v>35977</v>
          </cell>
          <cell r="D120">
            <v>121.215</v>
          </cell>
          <cell r="E120"/>
          <cell r="F120">
            <v>104.873</v>
          </cell>
          <cell r="G120">
            <v>99.576999999999998</v>
          </cell>
          <cell r="H120">
            <v>104.553</v>
          </cell>
          <cell r="I120">
            <v>94.981999999999999</v>
          </cell>
          <cell r="J120">
            <v>100.804</v>
          </cell>
          <cell r="K120"/>
          <cell r="L120">
            <v>101.11799999999999</v>
          </cell>
          <cell r="M120">
            <v>107.105</v>
          </cell>
          <cell r="N120">
            <v>116.78100000000001</v>
          </cell>
          <cell r="O120"/>
          <cell r="P120">
            <v>112.211</v>
          </cell>
          <cell r="Q120">
            <v>110.309</v>
          </cell>
          <cell r="R120"/>
          <cell r="T120">
            <v>21</v>
          </cell>
          <cell r="U120">
            <v>100.81849010069269</v>
          </cell>
          <cell r="V120">
            <v>110.16945723088601</v>
          </cell>
          <cell r="W120">
            <v>98.510811359670001</v>
          </cell>
          <cell r="X120">
            <v>102.23883231805372</v>
          </cell>
          <cell r="Y120">
            <v>99.828958639962465</v>
          </cell>
          <cell r="Z120"/>
          <cell r="AA120"/>
          <cell r="AB120"/>
          <cell r="AC120"/>
          <cell r="AD120"/>
          <cell r="AE120"/>
          <cell r="AF120"/>
          <cell r="AH120">
            <v>21</v>
          </cell>
        </row>
        <row r="121">
          <cell r="B121" t="str">
            <v>3T1998</v>
          </cell>
          <cell r="C121">
            <v>36008</v>
          </cell>
          <cell r="D121">
            <v>123.01600000000001</v>
          </cell>
          <cell r="E121"/>
          <cell r="F121">
            <v>104.93899999999999</v>
          </cell>
          <cell r="G121">
            <v>100.598</v>
          </cell>
          <cell r="H121">
            <v>105.197</v>
          </cell>
          <cell r="I121">
            <v>94.343999999999994</v>
          </cell>
          <cell r="J121">
            <v>100.533</v>
          </cell>
          <cell r="K121"/>
          <cell r="L121">
            <v>101.11799999999999</v>
          </cell>
          <cell r="M121">
            <v>107.12</v>
          </cell>
          <cell r="N121">
            <v>116.413</v>
          </cell>
          <cell r="O121"/>
          <cell r="P121">
            <v>112.502</v>
          </cell>
          <cell r="Q121">
            <v>110.985</v>
          </cell>
          <cell r="R121"/>
          <cell r="T121">
            <v>22</v>
          </cell>
          <cell r="U121">
            <v>100.90890884114657</v>
          </cell>
          <cell r="V121">
            <v>109.86004130525774</v>
          </cell>
          <cell r="W121">
            <v>98.925776939455275</v>
          </cell>
          <cell r="X121">
            <v>101.9203982754392</v>
          </cell>
          <cell r="Y121">
            <v>100.92358327925527</v>
          </cell>
          <cell r="Z121"/>
          <cell r="AA121"/>
          <cell r="AB121"/>
          <cell r="AC121"/>
          <cell r="AD121"/>
          <cell r="AE121"/>
          <cell r="AF121"/>
          <cell r="AH121">
            <v>22</v>
          </cell>
        </row>
        <row r="122">
          <cell r="B122" t="str">
            <v>3T1998</v>
          </cell>
          <cell r="C122">
            <v>36039</v>
          </cell>
          <cell r="D122">
            <v>116.92400000000001</v>
          </cell>
          <cell r="E122"/>
          <cell r="F122">
            <v>105.035</v>
          </cell>
          <cell r="G122">
            <v>104.982</v>
          </cell>
          <cell r="H122">
            <v>105.226</v>
          </cell>
          <cell r="I122">
            <v>94.575999999999993</v>
          </cell>
          <cell r="J122">
            <v>100.639</v>
          </cell>
          <cell r="K122"/>
          <cell r="L122">
            <v>101.11799999999999</v>
          </cell>
          <cell r="M122">
            <v>109.426</v>
          </cell>
          <cell r="N122">
            <v>116.312</v>
          </cell>
          <cell r="O122"/>
          <cell r="P122">
            <v>111.866</v>
          </cell>
          <cell r="Q122">
            <v>109.447</v>
          </cell>
          <cell r="R122"/>
          <cell r="T122">
            <v>23</v>
          </cell>
          <cell r="U122">
            <v>102.518706030564</v>
          </cell>
          <cell r="V122">
            <v>107.18627436905123</v>
          </cell>
          <cell r="W122">
            <v>97.3867610126008</v>
          </cell>
          <cell r="X122">
            <v>99.069506286701184</v>
          </cell>
          <cell r="Y122">
            <v>101.12265783058321</v>
          </cell>
          <cell r="Z122"/>
          <cell r="AA122"/>
          <cell r="AB122"/>
          <cell r="AC122"/>
          <cell r="AD122"/>
          <cell r="AE122"/>
          <cell r="AF122"/>
          <cell r="AH122">
            <v>23</v>
          </cell>
        </row>
        <row r="123">
          <cell r="B123" t="str">
            <v>4T1998</v>
          </cell>
          <cell r="C123">
            <v>36069</v>
          </cell>
          <cell r="D123">
            <v>115.37</v>
          </cell>
          <cell r="E123"/>
          <cell r="F123">
            <v>105.035</v>
          </cell>
          <cell r="G123">
            <v>101.881</v>
          </cell>
          <cell r="H123">
            <v>105.224</v>
          </cell>
          <cell r="I123">
            <v>94.575999999999993</v>
          </cell>
          <cell r="J123">
            <v>100.639</v>
          </cell>
          <cell r="K123"/>
          <cell r="L123">
            <v>101.11799999999999</v>
          </cell>
          <cell r="M123">
            <v>109.426</v>
          </cell>
          <cell r="N123">
            <v>116.718</v>
          </cell>
          <cell r="O123"/>
          <cell r="P123">
            <v>112.008</v>
          </cell>
          <cell r="Q123">
            <v>108.642</v>
          </cell>
          <cell r="R123"/>
          <cell r="T123">
            <v>24</v>
          </cell>
          <cell r="U123">
            <v>103.77134348786902</v>
          </cell>
          <cell r="V123">
            <v>107.42390063145763</v>
          </cell>
          <cell r="W123">
            <v>97.553324976802429</v>
          </cell>
          <cell r="X123">
            <v>99.380914690249156</v>
          </cell>
          <cell r="Y123">
            <v>101.23430579245095</v>
          </cell>
          <cell r="Z123"/>
          <cell r="AA123"/>
          <cell r="AB123"/>
          <cell r="AC123"/>
          <cell r="AD123"/>
          <cell r="AE123"/>
          <cell r="AF123"/>
          <cell r="AH123">
            <v>24</v>
          </cell>
        </row>
        <row r="124">
          <cell r="B124" t="str">
            <v>4T1998</v>
          </cell>
          <cell r="C124">
            <v>36100</v>
          </cell>
          <cell r="D124">
            <v>113.298</v>
          </cell>
          <cell r="E124"/>
          <cell r="F124">
            <v>105.035</v>
          </cell>
          <cell r="G124">
            <v>104.008</v>
          </cell>
          <cell r="H124">
            <v>105.248</v>
          </cell>
          <cell r="I124">
            <v>94.602000000000004</v>
          </cell>
          <cell r="J124">
            <v>100.639</v>
          </cell>
          <cell r="K124"/>
          <cell r="L124">
            <v>100.89</v>
          </cell>
          <cell r="M124">
            <v>109.449</v>
          </cell>
          <cell r="N124">
            <v>116.623</v>
          </cell>
          <cell r="O124"/>
          <cell r="P124">
            <v>112.434</v>
          </cell>
          <cell r="Q124">
            <v>108.17100000000001</v>
          </cell>
          <cell r="R124"/>
          <cell r="T124">
            <v>25</v>
          </cell>
          <cell r="U124">
            <v>107.96217981183578</v>
          </cell>
          <cell r="V124">
            <v>106.03510409450517</v>
          </cell>
          <cell r="W124">
            <v>97.525144284133717</v>
          </cell>
          <cell r="X124">
            <v>99.079352337558262</v>
          </cell>
          <cell r="Y124">
            <v>101.33048053227691</v>
          </cell>
          <cell r="Z124"/>
          <cell r="AA124"/>
          <cell r="AB124"/>
          <cell r="AC124"/>
          <cell r="AD124"/>
          <cell r="AE124"/>
          <cell r="AF124"/>
          <cell r="AH124">
            <v>25</v>
          </cell>
        </row>
        <row r="125">
          <cell r="B125" t="str">
            <v>4T1998</v>
          </cell>
          <cell r="C125">
            <v>36130</v>
          </cell>
          <cell r="D125">
            <v>104.83499999999999</v>
          </cell>
          <cell r="E125"/>
          <cell r="F125">
            <v>105.035</v>
          </cell>
          <cell r="G125">
            <v>102.925</v>
          </cell>
          <cell r="H125">
            <v>105.15600000000001</v>
          </cell>
          <cell r="I125">
            <v>95.373000000000005</v>
          </cell>
          <cell r="J125">
            <v>100.639</v>
          </cell>
          <cell r="K125"/>
          <cell r="L125">
            <v>100.89</v>
          </cell>
          <cell r="M125">
            <v>109.434</v>
          </cell>
          <cell r="N125">
            <v>116.498</v>
          </cell>
          <cell r="O125"/>
          <cell r="P125">
            <v>112.014</v>
          </cell>
          <cell r="Q125">
            <v>105.17700000000001</v>
          </cell>
          <cell r="R125"/>
          <cell r="T125">
            <v>26</v>
          </cell>
          <cell r="U125">
            <v>110.3929565684451</v>
          </cell>
          <cell r="V125">
            <v>105.62911663781165</v>
          </cell>
          <cell r="W125">
            <v>97.969843242396777</v>
          </cell>
          <cell r="X125">
            <v>99.70579706960072</v>
          </cell>
          <cell r="Y125">
            <v>101.22868964630223</v>
          </cell>
          <cell r="Z125"/>
          <cell r="AA125"/>
          <cell r="AB125"/>
          <cell r="AC125"/>
          <cell r="AD125"/>
          <cell r="AE125"/>
          <cell r="AF125"/>
          <cell r="AH125">
            <v>26</v>
          </cell>
        </row>
        <row r="126">
          <cell r="B126" t="str">
            <v>1T1999</v>
          </cell>
          <cell r="C126">
            <v>36161</v>
          </cell>
          <cell r="D126">
            <v>102.849</v>
          </cell>
          <cell r="E126"/>
          <cell r="F126">
            <v>106.652</v>
          </cell>
          <cell r="G126">
            <v>103.81100000000001</v>
          </cell>
          <cell r="H126">
            <v>105.15600000000001</v>
          </cell>
          <cell r="I126">
            <v>92.588999999999999</v>
          </cell>
          <cell r="J126">
            <v>99.971000000000004</v>
          </cell>
          <cell r="K126"/>
          <cell r="L126">
            <v>100.83</v>
          </cell>
          <cell r="M126">
            <v>109.434</v>
          </cell>
          <cell r="N126">
            <v>116.788</v>
          </cell>
          <cell r="O126"/>
          <cell r="P126">
            <v>116.07899999999999</v>
          </cell>
          <cell r="Q126">
            <v>104.729</v>
          </cell>
          <cell r="R126"/>
          <cell r="T126">
            <v>27</v>
          </cell>
          <cell r="U126">
            <v>106.23644341299416</v>
          </cell>
          <cell r="V126">
            <v>108.51337533675924</v>
          </cell>
          <cell r="W126">
            <v>98.272219383539891</v>
          </cell>
          <cell r="X126">
            <v>99.604390571269519</v>
          </cell>
          <cell r="Y126">
            <v>103.144581962692</v>
          </cell>
          <cell r="Z126"/>
          <cell r="AA126"/>
          <cell r="AB126"/>
          <cell r="AC126"/>
          <cell r="AD126"/>
          <cell r="AE126"/>
          <cell r="AF126"/>
          <cell r="AH126">
            <v>27</v>
          </cell>
        </row>
        <row r="127">
          <cell r="B127" t="str">
            <v>1T1999</v>
          </cell>
          <cell r="C127">
            <v>36192</v>
          </cell>
          <cell r="D127">
            <v>103.732</v>
          </cell>
          <cell r="E127"/>
          <cell r="F127">
            <v>107.61</v>
          </cell>
          <cell r="G127">
            <v>102.08499999999999</v>
          </cell>
          <cell r="H127">
            <v>105.212</v>
          </cell>
          <cell r="I127">
            <v>92.49</v>
          </cell>
          <cell r="J127">
            <v>99.986000000000004</v>
          </cell>
          <cell r="K127"/>
          <cell r="L127">
            <v>101.227</v>
          </cell>
          <cell r="M127">
            <v>109.438</v>
          </cell>
          <cell r="N127">
            <v>116.83</v>
          </cell>
          <cell r="O127"/>
          <cell r="P127">
            <v>116.35</v>
          </cell>
          <cell r="Q127">
            <v>104.94499999999999</v>
          </cell>
          <cell r="R127"/>
          <cell r="T127">
            <v>28</v>
          </cell>
          <cell r="U127">
            <v>104.53287976120345</v>
          </cell>
          <cell r="V127">
            <v>104.89588289432392</v>
          </cell>
          <cell r="W127">
            <v>98.613873412051603</v>
          </cell>
          <cell r="X127">
            <v>98.379671419783463</v>
          </cell>
          <cell r="Y127">
            <v>103.35821831388168</v>
          </cell>
          <cell r="Z127"/>
          <cell r="AA127"/>
          <cell r="AB127"/>
          <cell r="AC127"/>
          <cell r="AD127"/>
          <cell r="AE127"/>
          <cell r="AF127"/>
          <cell r="AH127">
            <v>28</v>
          </cell>
        </row>
        <row r="128">
          <cell r="B128" t="str">
            <v>1T1999</v>
          </cell>
          <cell r="C128">
            <v>36220</v>
          </cell>
          <cell r="D128">
            <v>103.428</v>
          </cell>
          <cell r="E128"/>
          <cell r="F128">
            <v>107.68899999999999</v>
          </cell>
          <cell r="G128">
            <v>99.823999999999998</v>
          </cell>
          <cell r="H128">
            <v>104.41</v>
          </cell>
          <cell r="I128">
            <v>93.087999999999994</v>
          </cell>
          <cell r="J128">
            <v>101.1</v>
          </cell>
          <cell r="K128"/>
          <cell r="L128">
            <v>100.98</v>
          </cell>
          <cell r="M128">
            <v>109.438</v>
          </cell>
          <cell r="N128">
            <v>116.976</v>
          </cell>
          <cell r="O128"/>
          <cell r="P128">
            <v>116.35</v>
          </cell>
          <cell r="Q128">
            <v>104.839</v>
          </cell>
          <cell r="R128"/>
          <cell r="T128">
            <v>29</v>
          </cell>
          <cell r="U128">
            <v>106.19165966934158</v>
          </cell>
          <cell r="V128">
            <v>104.73709306515131</v>
          </cell>
          <cell r="W128">
            <v>98.90599759120235</v>
          </cell>
          <cell r="X128">
            <v>98.718768875081878</v>
          </cell>
          <cell r="Y128">
            <v>103.47786654625878</v>
          </cell>
          <cell r="Z128"/>
          <cell r="AA128"/>
          <cell r="AB128"/>
          <cell r="AC128"/>
          <cell r="AD128"/>
          <cell r="AE128"/>
          <cell r="AF128"/>
          <cell r="AH128">
            <v>29</v>
          </cell>
        </row>
        <row r="129">
          <cell r="B129" t="str">
            <v>2T1999</v>
          </cell>
          <cell r="C129">
            <v>36251</v>
          </cell>
          <cell r="D129">
            <v>107.898</v>
          </cell>
          <cell r="E129"/>
          <cell r="F129">
            <v>106.626</v>
          </cell>
          <cell r="G129">
            <v>100.39100000000001</v>
          </cell>
          <cell r="H129">
            <v>104.41</v>
          </cell>
          <cell r="I129">
            <v>93.087999999999994</v>
          </cell>
          <cell r="J129">
            <v>101.1</v>
          </cell>
          <cell r="K129"/>
          <cell r="L129">
            <v>100.999</v>
          </cell>
          <cell r="M129">
            <v>109.438</v>
          </cell>
          <cell r="N129">
            <v>120.041</v>
          </cell>
          <cell r="O129"/>
          <cell r="P129">
            <v>116.35</v>
          </cell>
          <cell r="Q129">
            <v>106.655</v>
          </cell>
          <cell r="R129"/>
          <cell r="T129">
            <v>30</v>
          </cell>
          <cell r="U129">
            <v>112.58616354165272</v>
          </cell>
          <cell r="V129">
            <v>106.41412686834349</v>
          </cell>
          <cell r="W129">
            <v>98.881159406693001</v>
          </cell>
          <cell r="X129">
            <v>99.757835251610217</v>
          </cell>
          <cell r="Y129">
            <v>103.55059703295358</v>
          </cell>
          <cell r="Z129"/>
          <cell r="AA129"/>
          <cell r="AB129"/>
          <cell r="AC129"/>
          <cell r="AD129"/>
          <cell r="AE129"/>
          <cell r="AF129"/>
          <cell r="AH129">
            <v>30</v>
          </cell>
        </row>
        <row r="130">
          <cell r="B130" t="str">
            <v>2T1999</v>
          </cell>
          <cell r="C130">
            <v>36281</v>
          </cell>
          <cell r="D130">
            <v>109.806</v>
          </cell>
          <cell r="E130"/>
          <cell r="F130">
            <v>106.633</v>
          </cell>
          <cell r="G130">
            <v>100.223</v>
          </cell>
          <cell r="H130">
            <v>104.861</v>
          </cell>
          <cell r="I130">
            <v>95.927000000000007</v>
          </cell>
          <cell r="J130">
            <v>102.3</v>
          </cell>
          <cell r="K130"/>
          <cell r="L130">
            <v>100.999</v>
          </cell>
          <cell r="M130">
            <v>109.438</v>
          </cell>
          <cell r="N130">
            <v>120.626</v>
          </cell>
          <cell r="O130"/>
          <cell r="P130">
            <v>116.52200000000001</v>
          </cell>
          <cell r="Q130">
            <v>107.691</v>
          </cell>
          <cell r="R130"/>
          <cell r="T130">
            <v>31</v>
          </cell>
          <cell r="U130">
            <v>113.09516358061391</v>
          </cell>
          <cell r="V130">
            <v>107.84636825085093</v>
          </cell>
          <cell r="W130">
            <v>99.550237166320684</v>
          </cell>
          <cell r="X130">
            <v>101.00780457684773</v>
          </cell>
          <cell r="Y130">
            <v>103.74353131400069</v>
          </cell>
          <cell r="Z130"/>
          <cell r="AA130"/>
          <cell r="AB130"/>
          <cell r="AC130"/>
          <cell r="AD130"/>
          <cell r="AE130"/>
          <cell r="AF130"/>
          <cell r="AH130">
            <v>31</v>
          </cell>
        </row>
        <row r="131">
          <cell r="B131" t="str">
            <v>2T1999</v>
          </cell>
          <cell r="C131">
            <v>36312</v>
          </cell>
          <cell r="D131">
            <v>113.98</v>
          </cell>
          <cell r="E131"/>
          <cell r="F131">
            <v>106.633</v>
          </cell>
          <cell r="G131">
            <v>99.662999999999997</v>
          </cell>
          <cell r="H131">
            <v>104.861</v>
          </cell>
          <cell r="I131">
            <v>95.653000000000006</v>
          </cell>
          <cell r="J131">
            <v>102.315</v>
          </cell>
          <cell r="K131"/>
          <cell r="L131">
            <v>100.999</v>
          </cell>
          <cell r="M131">
            <v>109.438</v>
          </cell>
          <cell r="N131">
            <v>120.83199999999999</v>
          </cell>
          <cell r="O131"/>
          <cell r="P131">
            <v>116.52200000000001</v>
          </cell>
          <cell r="Q131">
            <v>108.97499999999999</v>
          </cell>
          <cell r="R131"/>
          <cell r="T131">
            <v>32</v>
          </cell>
          <cell r="U131">
            <v>117.07631284965838</v>
          </cell>
          <cell r="V131">
            <v>113.10216994366615</v>
          </cell>
          <cell r="W131">
            <v>99.616599152215912</v>
          </cell>
          <cell r="X131">
            <v>103.35624616273273</v>
          </cell>
          <cell r="Y131">
            <v>103.77961241688035</v>
          </cell>
          <cell r="Z131"/>
          <cell r="AA131"/>
          <cell r="AB131"/>
          <cell r="AC131"/>
          <cell r="AD131"/>
          <cell r="AE131"/>
          <cell r="AF131"/>
          <cell r="AH131">
            <v>32</v>
          </cell>
        </row>
        <row r="132">
          <cell r="B132" t="str">
            <v>3T1999</v>
          </cell>
          <cell r="C132">
            <v>36342</v>
          </cell>
          <cell r="D132">
            <v>112.48699999999999</v>
          </cell>
          <cell r="E132"/>
          <cell r="F132">
            <v>106.633</v>
          </cell>
          <cell r="G132">
            <v>100.01300000000001</v>
          </cell>
          <cell r="H132">
            <v>104.58199999999999</v>
          </cell>
          <cell r="I132">
            <v>90.983999999999995</v>
          </cell>
          <cell r="J132">
            <v>102.23</v>
          </cell>
          <cell r="K132"/>
          <cell r="L132">
            <v>100.747</v>
          </cell>
          <cell r="M132">
            <v>109.438</v>
          </cell>
          <cell r="N132">
            <v>121.077</v>
          </cell>
          <cell r="O132"/>
          <cell r="P132">
            <v>116.345</v>
          </cell>
          <cell r="Q132">
            <v>108.283</v>
          </cell>
          <cell r="R132"/>
          <cell r="T132">
            <v>33</v>
          </cell>
          <cell r="U132">
            <v>111.33518193567174</v>
          </cell>
          <cell r="V132">
            <v>113.75808916715545</v>
          </cell>
          <cell r="W132">
            <v>100.50041217706196</v>
          </cell>
          <cell r="X132">
            <v>104.01953840555073</v>
          </cell>
          <cell r="Y132">
            <v>104.09111367160575</v>
          </cell>
          <cell r="Z132"/>
          <cell r="AA132"/>
          <cell r="AB132"/>
          <cell r="AC132"/>
          <cell r="AD132"/>
          <cell r="AE132"/>
          <cell r="AF132"/>
          <cell r="AH132">
            <v>33</v>
          </cell>
        </row>
        <row r="133">
          <cell r="B133" t="str">
            <v>3T1999</v>
          </cell>
          <cell r="C133">
            <v>36373</v>
          </cell>
          <cell r="D133">
            <v>110.193</v>
          </cell>
          <cell r="E133"/>
          <cell r="F133">
            <v>106.633</v>
          </cell>
          <cell r="G133">
            <v>104.902</v>
          </cell>
          <cell r="H133">
            <v>104.834</v>
          </cell>
          <cell r="I133">
            <v>91.65</v>
          </cell>
          <cell r="J133">
            <v>101.187</v>
          </cell>
          <cell r="K133"/>
          <cell r="L133">
            <v>100.736</v>
          </cell>
          <cell r="M133">
            <v>110.349</v>
          </cell>
          <cell r="N133">
            <v>121.176</v>
          </cell>
          <cell r="O133"/>
          <cell r="P133">
            <v>116.345</v>
          </cell>
          <cell r="Q133">
            <v>107.941</v>
          </cell>
          <cell r="R133"/>
          <cell r="T133">
            <v>34</v>
          </cell>
          <cell r="U133">
            <v>111.44090750158327</v>
          </cell>
          <cell r="V133">
            <v>114.19225246901152</v>
          </cell>
          <cell r="W133">
            <v>100.87296725066035</v>
          </cell>
          <cell r="X133">
            <v>104.50173859576923</v>
          </cell>
          <cell r="Y133">
            <v>104.29837257734502</v>
          </cell>
          <cell r="Z133"/>
          <cell r="AA133"/>
          <cell r="AB133"/>
          <cell r="AC133"/>
          <cell r="AD133"/>
          <cell r="AE133"/>
          <cell r="AF133"/>
          <cell r="AH133">
            <v>34</v>
          </cell>
        </row>
        <row r="134">
          <cell r="B134" t="str">
            <v>3T1999</v>
          </cell>
          <cell r="C134">
            <v>36404</v>
          </cell>
          <cell r="D134">
            <v>106.581</v>
          </cell>
          <cell r="E134"/>
          <cell r="F134">
            <v>107.872</v>
          </cell>
          <cell r="G134">
            <v>107.786</v>
          </cell>
          <cell r="H134">
            <v>104.536</v>
          </cell>
          <cell r="I134">
            <v>90.983999999999995</v>
          </cell>
          <cell r="J134">
            <v>101.19499999999999</v>
          </cell>
          <cell r="K134"/>
          <cell r="L134">
            <v>100.748</v>
          </cell>
          <cell r="M134">
            <v>110.444</v>
          </cell>
          <cell r="N134">
            <v>121.235</v>
          </cell>
          <cell r="O134"/>
          <cell r="P134">
            <v>116.345</v>
          </cell>
          <cell r="Q134">
            <v>107.06</v>
          </cell>
          <cell r="R134"/>
          <cell r="T134">
            <v>35</v>
          </cell>
          <cell r="U134">
            <v>113.94034256407272</v>
          </cell>
          <cell r="V134">
            <v>112.11684069314029</v>
          </cell>
          <cell r="W134">
            <v>100.58388513432061</v>
          </cell>
          <cell r="X134">
            <v>103.6238624342317</v>
          </cell>
          <cell r="Y134">
            <v>104.2039726258469</v>
          </cell>
          <cell r="Z134"/>
          <cell r="AA134"/>
          <cell r="AB134"/>
          <cell r="AC134"/>
          <cell r="AD134"/>
          <cell r="AE134"/>
          <cell r="AF134"/>
          <cell r="AH134">
            <v>35</v>
          </cell>
        </row>
        <row r="135">
          <cell r="B135" t="str">
            <v>4T1999</v>
          </cell>
          <cell r="C135">
            <v>36434</v>
          </cell>
          <cell r="D135">
            <v>108.611</v>
          </cell>
          <cell r="E135"/>
          <cell r="F135">
            <v>107.872</v>
          </cell>
          <cell r="G135">
            <v>111.544</v>
          </cell>
          <cell r="H135">
            <v>104.73099999999999</v>
          </cell>
          <cell r="I135">
            <v>90.811000000000007</v>
          </cell>
          <cell r="J135">
            <v>101.191</v>
          </cell>
          <cell r="K135"/>
          <cell r="L135">
            <v>100.521</v>
          </cell>
          <cell r="M135">
            <v>110.444</v>
          </cell>
          <cell r="N135">
            <v>121.008</v>
          </cell>
          <cell r="O135"/>
          <cell r="P135">
            <v>117.788</v>
          </cell>
          <cell r="Q135">
            <v>108.197</v>
          </cell>
          <cell r="R135"/>
          <cell r="T135">
            <v>36</v>
          </cell>
          <cell r="U135">
            <v>113.22686112043012</v>
          </cell>
          <cell r="V135">
            <v>114.02427830094382</v>
          </cell>
          <cell r="W135">
            <v>101.52195925825434</v>
          </cell>
          <cell r="X135">
            <v>105.35292596208998</v>
          </cell>
          <cell r="Y135">
            <v>104.2885882693944</v>
          </cell>
          <cell r="Z135"/>
          <cell r="AA135"/>
          <cell r="AB135"/>
          <cell r="AC135"/>
          <cell r="AD135"/>
          <cell r="AE135"/>
          <cell r="AF135"/>
          <cell r="AH135">
            <v>36</v>
          </cell>
        </row>
        <row r="136">
          <cell r="B136" t="str">
            <v>4T1999</v>
          </cell>
          <cell r="C136">
            <v>36465</v>
          </cell>
          <cell r="D136">
            <v>105.872</v>
          </cell>
          <cell r="E136"/>
          <cell r="F136">
            <v>107.872</v>
          </cell>
          <cell r="G136">
            <v>107.578</v>
          </cell>
          <cell r="H136">
            <v>104.72499999999999</v>
          </cell>
          <cell r="I136">
            <v>93.052000000000007</v>
          </cell>
          <cell r="J136">
            <v>101.191</v>
          </cell>
          <cell r="K136"/>
          <cell r="L136">
            <v>100.521</v>
          </cell>
          <cell r="M136">
            <v>110.444</v>
          </cell>
          <cell r="N136">
            <v>120.76300000000001</v>
          </cell>
          <cell r="O136"/>
          <cell r="P136">
            <v>117.375</v>
          </cell>
          <cell r="Q136">
            <v>106.89700000000001</v>
          </cell>
          <cell r="R136"/>
          <cell r="T136">
            <v>37</v>
          </cell>
          <cell r="U136">
            <v>115.64176767846716</v>
          </cell>
          <cell r="V136">
            <v>115.0494985663158</v>
          </cell>
          <cell r="W136">
            <v>101.0063795551531</v>
          </cell>
          <cell r="X136">
            <v>105.43356207859357</v>
          </cell>
          <cell r="Y136">
            <v>104.09659297168633</v>
          </cell>
          <cell r="Z136"/>
          <cell r="AA136"/>
          <cell r="AB136"/>
          <cell r="AC136"/>
          <cell r="AD136"/>
          <cell r="AE136"/>
          <cell r="AF136"/>
          <cell r="AH136">
            <v>37</v>
          </cell>
        </row>
        <row r="137">
          <cell r="B137" t="str">
            <v>4T1999</v>
          </cell>
          <cell r="C137">
            <v>36495</v>
          </cell>
          <cell r="D137">
            <v>102.39400000000001</v>
          </cell>
          <cell r="E137"/>
          <cell r="F137">
            <v>107.872</v>
          </cell>
          <cell r="G137">
            <v>106.29900000000001</v>
          </cell>
          <cell r="H137">
            <v>104.54</v>
          </cell>
          <cell r="I137">
            <v>93.052000000000007</v>
          </cell>
          <cell r="J137">
            <v>102.905</v>
          </cell>
          <cell r="K137"/>
          <cell r="L137">
            <v>100.521</v>
          </cell>
          <cell r="M137">
            <v>110.459</v>
          </cell>
          <cell r="N137">
            <v>121.078</v>
          </cell>
          <cell r="O137"/>
          <cell r="P137">
            <v>117.375</v>
          </cell>
          <cell r="Q137">
            <v>105.87</v>
          </cell>
          <cell r="R137"/>
          <cell r="T137">
            <v>38</v>
          </cell>
          <cell r="U137">
            <v>113.89452851292965</v>
          </cell>
          <cell r="V137">
            <v>116.60684244324759</v>
          </cell>
          <cell r="W137">
            <v>101.26481332483492</v>
          </cell>
          <cell r="X137">
            <v>106.2335149374197</v>
          </cell>
          <cell r="Y137">
            <v>104.0403258544806</v>
          </cell>
          <cell r="Z137"/>
          <cell r="AA137"/>
          <cell r="AB137"/>
          <cell r="AC137"/>
          <cell r="AD137"/>
          <cell r="AE137"/>
          <cell r="AF137"/>
          <cell r="AH137">
            <v>38</v>
          </cell>
        </row>
        <row r="138">
          <cell r="B138" t="str">
            <v>1T2000</v>
          </cell>
          <cell r="C138">
            <v>36526</v>
          </cell>
          <cell r="D138">
            <v>99.19571174820814</v>
          </cell>
          <cell r="E138">
            <v>104.96479781420763</v>
          </cell>
          <cell r="F138">
            <v>107.85229606299215</v>
          </cell>
          <cell r="G138">
            <v>106.31861619047618</v>
          </cell>
          <cell r="H138">
            <v>104.31943093093095</v>
          </cell>
          <cell r="I138">
            <v>93.018498806682587</v>
          </cell>
          <cell r="J138">
            <v>104.06963134232498</v>
          </cell>
          <cell r="K138">
            <v>116.07536842105263</v>
          </cell>
          <cell r="L138">
            <v>103.34078455284553</v>
          </cell>
          <cell r="M138">
            <v>109.18</v>
          </cell>
          <cell r="N138">
            <v>121.11521084337348</v>
          </cell>
          <cell r="O138"/>
          <cell r="P138">
            <v>117.71332723112128</v>
          </cell>
          <cell r="Q138">
            <v>105.1</v>
          </cell>
          <cell r="R138"/>
          <cell r="T138">
            <v>39</v>
          </cell>
          <cell r="U138">
            <v>105.21354584126118</v>
          </cell>
          <cell r="V138">
            <v>109.59420813929073</v>
          </cell>
          <cell r="W138">
            <v>101.5375894934277</v>
          </cell>
          <cell r="X138">
            <v>104.52107824238732</v>
          </cell>
          <cell r="Y138">
            <v>102.77665726067461</v>
          </cell>
          <cell r="Z138"/>
          <cell r="AA138"/>
          <cell r="AB138"/>
          <cell r="AC138"/>
          <cell r="AD138"/>
          <cell r="AE138"/>
          <cell r="AF138"/>
          <cell r="AH138">
            <v>39</v>
          </cell>
        </row>
        <row r="139">
          <cell r="B139" t="str">
            <v>1T2000</v>
          </cell>
          <cell r="C139">
            <v>36557</v>
          </cell>
          <cell r="D139">
            <v>97.92385540666875</v>
          </cell>
          <cell r="E139">
            <v>104.75660109289616</v>
          </cell>
          <cell r="F139">
            <v>107.85229606299215</v>
          </cell>
          <cell r="G139">
            <v>106.7131419047619</v>
          </cell>
          <cell r="H139">
            <v>104.74207207207208</v>
          </cell>
          <cell r="I139">
            <v>94.256778042959425</v>
          </cell>
          <cell r="J139">
            <v>103.99810918432883</v>
          </cell>
          <cell r="K139">
            <v>116.07536842105263</v>
          </cell>
          <cell r="L139">
            <v>103.36697967479675</v>
          </cell>
          <cell r="M139">
            <v>109.18</v>
          </cell>
          <cell r="N139">
            <v>121.15117469879517</v>
          </cell>
          <cell r="O139"/>
          <cell r="P139">
            <v>117.71332723112128</v>
          </cell>
          <cell r="Q139">
            <v>104.8</v>
          </cell>
          <cell r="R139"/>
          <cell r="T139">
            <v>40</v>
          </cell>
          <cell r="U139">
            <v>107.4213407529047</v>
          </cell>
          <cell r="V139">
            <v>108.02630310481537</v>
          </cell>
          <cell r="W139">
            <v>102.08061464313145</v>
          </cell>
          <cell r="X139">
            <v>104.92529641420498</v>
          </cell>
          <cell r="Y139">
            <v>102.81469403236508</v>
          </cell>
          <cell r="Z139"/>
          <cell r="AA139"/>
          <cell r="AB139"/>
          <cell r="AC139"/>
          <cell r="AD139"/>
          <cell r="AE139"/>
          <cell r="AF139"/>
          <cell r="AH139">
            <v>40</v>
          </cell>
        </row>
        <row r="140">
          <cell r="B140" t="str">
            <v>1T2000</v>
          </cell>
          <cell r="C140">
            <v>36586</v>
          </cell>
          <cell r="D140">
            <v>98.180292302898053</v>
          </cell>
          <cell r="E140">
            <v>104.28537704918031</v>
          </cell>
          <cell r="F140">
            <v>106.5070913385827</v>
          </cell>
          <cell r="G140">
            <v>105.43265999999998</v>
          </cell>
          <cell r="H140">
            <v>104.72622972972972</v>
          </cell>
          <cell r="I140">
            <v>94.256778042959425</v>
          </cell>
          <cell r="J140">
            <v>103.99810918432883</v>
          </cell>
          <cell r="K140">
            <v>116.07536842105263</v>
          </cell>
          <cell r="L140">
            <v>103.3653861788618</v>
          </cell>
          <cell r="M140">
            <v>109.18</v>
          </cell>
          <cell r="N140">
            <v>120.89343373493976</v>
          </cell>
          <cell r="O140"/>
          <cell r="P140">
            <v>117.71332723112128</v>
          </cell>
          <cell r="Q140">
            <v>104.601</v>
          </cell>
          <cell r="R140"/>
          <cell r="T140">
            <v>41</v>
          </cell>
          <cell r="U140">
            <v>106.96051408145115</v>
          </cell>
          <cell r="V140">
            <v>108.79797166840559</v>
          </cell>
          <cell r="W140">
            <v>101.87265188379335</v>
          </cell>
          <cell r="X140">
            <v>105.02557822374077</v>
          </cell>
          <cell r="Y140">
            <v>102.62206662707118</v>
          </cell>
          <cell r="Z140"/>
          <cell r="AA140"/>
          <cell r="AB140"/>
          <cell r="AC140"/>
          <cell r="AD140"/>
          <cell r="AE140"/>
          <cell r="AF140"/>
          <cell r="AH140">
            <v>41</v>
          </cell>
        </row>
        <row r="141">
          <cell r="B141" t="str">
            <v>2T2000</v>
          </cell>
          <cell r="C141">
            <v>36617</v>
          </cell>
          <cell r="D141">
            <v>98.557816453723916</v>
          </cell>
          <cell r="E141">
            <v>104.62376502732241</v>
          </cell>
          <cell r="F141">
            <v>106.5070913385827</v>
          </cell>
          <cell r="G141">
            <v>104.03923142857143</v>
          </cell>
          <cell r="H141">
            <v>104.73931681681682</v>
          </cell>
          <cell r="I141">
            <v>94.571298329355599</v>
          </cell>
          <cell r="J141">
            <v>103.58633782915862</v>
          </cell>
          <cell r="K141">
            <v>116.07536842105263</v>
          </cell>
          <cell r="L141">
            <v>103.3653861788618</v>
          </cell>
          <cell r="M141">
            <v>109.18</v>
          </cell>
          <cell r="N141">
            <v>121.0932329317269</v>
          </cell>
          <cell r="O141"/>
          <cell r="P141">
            <v>117.71332723112128</v>
          </cell>
          <cell r="Q141">
            <v>104.55200000000001</v>
          </cell>
          <cell r="R141"/>
          <cell r="T141">
            <v>42</v>
          </cell>
          <cell r="U141">
            <v>112.02335636481514</v>
          </cell>
          <cell r="V141">
            <v>108.99898934274802</v>
          </cell>
          <cell r="W141">
            <v>102.22301293476205</v>
          </cell>
          <cell r="X141">
            <v>105.54865282735983</v>
          </cell>
          <cell r="Y141">
            <v>104.0871766959492</v>
          </cell>
          <cell r="Z141"/>
          <cell r="AA141"/>
          <cell r="AB141"/>
          <cell r="AC141"/>
          <cell r="AD141"/>
          <cell r="AE141"/>
          <cell r="AF141"/>
          <cell r="AH141">
            <v>42</v>
          </cell>
        </row>
        <row r="142">
          <cell r="B142" t="str">
            <v>2T2000</v>
          </cell>
          <cell r="C142">
            <v>36647</v>
          </cell>
          <cell r="D142">
            <v>103.40272826425677</v>
          </cell>
          <cell r="E142">
            <v>111.57350819672129</v>
          </cell>
          <cell r="F142">
            <v>106.71267086614174</v>
          </cell>
          <cell r="G142">
            <v>104.68773142857141</v>
          </cell>
          <cell r="H142">
            <v>104.85674624624623</v>
          </cell>
          <cell r="I142">
            <v>94.866138424820988</v>
          </cell>
          <cell r="J142">
            <v>105.15607835581245</v>
          </cell>
          <cell r="K142">
            <v>179.62810526315789</v>
          </cell>
          <cell r="L142">
            <v>103.37773577235774</v>
          </cell>
          <cell r="M142">
            <v>109.18</v>
          </cell>
          <cell r="N142">
            <v>121.13019578313252</v>
          </cell>
          <cell r="O142"/>
          <cell r="P142">
            <v>117.69045766590389</v>
          </cell>
          <cell r="Q142">
            <v>107.747</v>
          </cell>
          <cell r="R142"/>
          <cell r="T142">
            <v>43</v>
          </cell>
          <cell r="U142">
            <v>111.85034339187494</v>
          </cell>
          <cell r="V142">
            <v>112.94835421051917</v>
          </cell>
          <cell r="W142">
            <v>103.05653132538161</v>
          </cell>
          <cell r="X142">
            <v>107.96037299349749</v>
          </cell>
          <cell r="Y142">
            <v>103.98954901257493</v>
          </cell>
          <cell r="Z142"/>
          <cell r="AA142"/>
          <cell r="AB142"/>
          <cell r="AC142"/>
          <cell r="AD142"/>
          <cell r="AE142"/>
          <cell r="AF142"/>
          <cell r="AH142">
            <v>43</v>
          </cell>
        </row>
        <row r="143">
          <cell r="B143" t="str">
            <v>2T2000</v>
          </cell>
          <cell r="C143">
            <v>36678</v>
          </cell>
          <cell r="D143">
            <v>106.27504643191024</v>
          </cell>
          <cell r="E143">
            <v>117.64645901639344</v>
          </cell>
          <cell r="F143">
            <v>106.70622677165356</v>
          </cell>
          <cell r="G143">
            <v>105.09896952380953</v>
          </cell>
          <cell r="H143">
            <v>104.97927477477479</v>
          </cell>
          <cell r="I143">
            <v>94.866138424820988</v>
          </cell>
          <cell r="J143">
            <v>105.1816814386641</v>
          </cell>
          <cell r="K143">
            <v>179.62810526315789</v>
          </cell>
          <cell r="L143">
            <v>103.37773577235774</v>
          </cell>
          <cell r="M143">
            <v>109.18</v>
          </cell>
          <cell r="N143">
            <v>120.99640963855423</v>
          </cell>
          <cell r="O143"/>
          <cell r="P143">
            <v>117.74412585812358</v>
          </cell>
          <cell r="Q143">
            <v>108.384</v>
          </cell>
          <cell r="R143"/>
          <cell r="T143">
            <v>44</v>
          </cell>
          <cell r="U143">
            <v>111.53956577775824</v>
          </cell>
          <cell r="V143">
            <v>115.43212218285872</v>
          </cell>
          <cell r="W143">
            <v>103.30684782444717</v>
          </cell>
          <cell r="X143">
            <v>108.87196860159089</v>
          </cell>
          <cell r="Y143">
            <v>104.34679855082079</v>
          </cell>
          <cell r="Z143"/>
          <cell r="AA143"/>
          <cell r="AB143"/>
          <cell r="AC143"/>
          <cell r="AD143"/>
          <cell r="AE143"/>
          <cell r="AF143"/>
          <cell r="AH143">
            <v>44</v>
          </cell>
        </row>
        <row r="144">
          <cell r="B144" t="str">
            <v>3T2000</v>
          </cell>
          <cell r="C144">
            <v>36708</v>
          </cell>
          <cell r="D144">
            <v>102.63056310377063</v>
          </cell>
          <cell r="E144">
            <v>117.16476502732239</v>
          </cell>
          <cell r="F144">
            <v>106.70622677165356</v>
          </cell>
          <cell r="G144">
            <v>104.12588190476191</v>
          </cell>
          <cell r="H144">
            <v>104.97927477477479</v>
          </cell>
          <cell r="I144">
            <v>94.866138424820988</v>
          </cell>
          <cell r="J144">
            <v>105.1816814386641</v>
          </cell>
          <cell r="K144">
            <v>179.62810526315789</v>
          </cell>
          <cell r="L144">
            <v>103.39367073170732</v>
          </cell>
          <cell r="M144">
            <v>109.18</v>
          </cell>
          <cell r="N144">
            <v>120.85155522088354</v>
          </cell>
          <cell r="O144"/>
          <cell r="P144">
            <v>117.74412585812358</v>
          </cell>
          <cell r="Q144">
            <v>107.09</v>
          </cell>
          <cell r="R144"/>
          <cell r="T144">
            <v>45</v>
          </cell>
          <cell r="U144">
            <v>110.55231412796452</v>
          </cell>
          <cell r="V144">
            <v>122.0189787766621</v>
          </cell>
          <cell r="W144">
            <v>103.75429736064899</v>
          </cell>
          <cell r="X144">
            <v>111.11901259231408</v>
          </cell>
          <cell r="Y144">
            <v>105.14475679082034</v>
          </cell>
          <cell r="Z144"/>
          <cell r="AA144"/>
          <cell r="AB144"/>
          <cell r="AC144"/>
          <cell r="AD144"/>
          <cell r="AE144"/>
          <cell r="AF144"/>
          <cell r="AH144">
            <v>45</v>
          </cell>
        </row>
        <row r="145">
          <cell r="B145" t="str">
            <v>3T2000</v>
          </cell>
          <cell r="C145">
            <v>36739</v>
          </cell>
          <cell r="D145">
            <v>100.4683957619196</v>
          </cell>
          <cell r="E145">
            <v>124.79536612021856</v>
          </cell>
          <cell r="F145">
            <v>106.70622677165356</v>
          </cell>
          <cell r="G145">
            <v>104.54254857142858</v>
          </cell>
          <cell r="H145">
            <v>104.97927477477479</v>
          </cell>
          <cell r="I145">
            <v>94.884040572792358</v>
          </cell>
          <cell r="J145">
            <v>107.89201477199742</v>
          </cell>
          <cell r="K145">
            <v>179.62810526315789</v>
          </cell>
          <cell r="L145">
            <v>103.39367073170732</v>
          </cell>
          <cell r="M145">
            <v>110.42100000000001</v>
          </cell>
          <cell r="N145">
            <v>121.28511947791165</v>
          </cell>
          <cell r="O145"/>
          <cell r="P145">
            <v>117.65829977116705</v>
          </cell>
          <cell r="Q145">
            <v>108.42100000000001</v>
          </cell>
          <cell r="R145"/>
          <cell r="T145">
            <v>46</v>
          </cell>
          <cell r="U145">
            <v>111.36862739328151</v>
          </cell>
          <cell r="V145">
            <v>121.05858518536347</v>
          </cell>
          <cell r="W145">
            <v>103.67908194587102</v>
          </cell>
          <cell r="X145">
            <v>111.24645517222885</v>
          </cell>
          <cell r="Y145">
            <v>104.53840515022834</v>
          </cell>
          <cell r="Z145"/>
          <cell r="AA145"/>
          <cell r="AB145"/>
          <cell r="AC145"/>
          <cell r="AD145"/>
          <cell r="AE145"/>
          <cell r="AF145"/>
          <cell r="AH145">
            <v>46</v>
          </cell>
        </row>
        <row r="146">
          <cell r="B146" t="str">
            <v>3T2000</v>
          </cell>
          <cell r="C146">
            <v>36770</v>
          </cell>
          <cell r="D146">
            <v>96.595540043627295</v>
          </cell>
          <cell r="E146">
            <v>141.57337158469946</v>
          </cell>
          <cell r="F146">
            <v>106.70622677165356</v>
          </cell>
          <cell r="G146">
            <v>104.10752000000001</v>
          </cell>
          <cell r="H146">
            <v>104.72715165165164</v>
          </cell>
          <cell r="I146">
            <v>98.260389021479696</v>
          </cell>
          <cell r="J146">
            <v>108.03203018625562</v>
          </cell>
          <cell r="K146">
            <v>179.62810526315789</v>
          </cell>
          <cell r="L146">
            <v>103.38769512195124</v>
          </cell>
          <cell r="M146">
            <v>110.42100000000001</v>
          </cell>
          <cell r="N146">
            <v>120.4169919678715</v>
          </cell>
          <cell r="O146"/>
          <cell r="P146">
            <v>117.65829977116705</v>
          </cell>
          <cell r="Q146">
            <v>106.15</v>
          </cell>
          <cell r="R146"/>
          <cell r="T146">
            <v>47</v>
          </cell>
          <cell r="U146">
            <v>110.5933321271301</v>
          </cell>
          <cell r="V146">
            <v>125.67312009024215</v>
          </cell>
          <cell r="W146">
            <v>103.77419150874806</v>
          </cell>
          <cell r="X146">
            <v>111.99079018750204</v>
          </cell>
          <cell r="Y146">
            <v>105.98941041875116</v>
          </cell>
          <cell r="Z146"/>
          <cell r="AA146"/>
          <cell r="AB146"/>
          <cell r="AC146"/>
          <cell r="AD146"/>
          <cell r="AE146"/>
          <cell r="AF146"/>
          <cell r="AH146">
            <v>47</v>
          </cell>
        </row>
        <row r="147">
          <cell r="B147" t="str">
            <v>4T2000</v>
          </cell>
          <cell r="C147">
            <v>36800</v>
          </cell>
          <cell r="D147">
            <v>99.553585852290425</v>
          </cell>
          <cell r="E147">
            <v>140.16093989071038</v>
          </cell>
          <cell r="F147">
            <v>106.70622677165356</v>
          </cell>
          <cell r="G147">
            <v>102.94494761904762</v>
          </cell>
          <cell r="H147">
            <v>104.69791741741741</v>
          </cell>
          <cell r="I147">
            <v>93.336307875894988</v>
          </cell>
          <cell r="J147">
            <v>108.93703982016699</v>
          </cell>
          <cell r="K147">
            <v>179.62810526315789</v>
          </cell>
          <cell r="L147">
            <v>103.38769512195124</v>
          </cell>
          <cell r="M147">
            <v>110.42100000000001</v>
          </cell>
          <cell r="N147">
            <v>120.61379417670682</v>
          </cell>
          <cell r="O147"/>
          <cell r="P147">
            <v>117.65829977116705</v>
          </cell>
          <cell r="Q147">
            <v>106.90300000000001</v>
          </cell>
          <cell r="R147"/>
          <cell r="T147">
            <v>48</v>
          </cell>
          <cell r="U147">
            <v>113.06007846586259</v>
          </cell>
          <cell r="V147">
            <v>125.0443364250885</v>
          </cell>
          <cell r="W147">
            <v>103.32820816583177</v>
          </cell>
          <cell r="X147">
            <v>111.6671461374803</v>
          </cell>
          <cell r="Y147">
            <v>106.16034630717238</v>
          </cell>
          <cell r="Z147"/>
          <cell r="AA147"/>
          <cell r="AB147"/>
          <cell r="AC147"/>
          <cell r="AD147"/>
          <cell r="AE147"/>
          <cell r="AF147"/>
          <cell r="AH147">
            <v>48</v>
          </cell>
        </row>
        <row r="148">
          <cell r="B148" t="str">
            <v>4T2000</v>
          </cell>
          <cell r="C148">
            <v>36831</v>
          </cell>
          <cell r="D148">
            <v>98.940351199750694</v>
          </cell>
          <cell r="E148">
            <v>125.54961202185791</v>
          </cell>
          <cell r="F148">
            <v>106.70622677165356</v>
          </cell>
          <cell r="G148">
            <v>101.65819809523811</v>
          </cell>
          <cell r="H148">
            <v>104.78446096096096</v>
          </cell>
          <cell r="I148">
            <v>93.374663484486888</v>
          </cell>
          <cell r="J148">
            <v>115.92059666024404</v>
          </cell>
          <cell r="K148">
            <v>179.62810526315789</v>
          </cell>
          <cell r="L148">
            <v>103.38769512195124</v>
          </cell>
          <cell r="M148">
            <v>110.42100000000001</v>
          </cell>
          <cell r="N148">
            <v>124.08830220883534</v>
          </cell>
          <cell r="O148"/>
          <cell r="P148">
            <v>117.71302517162471</v>
          </cell>
          <cell r="Q148">
            <v>107.747</v>
          </cell>
          <cell r="R148"/>
          <cell r="T148">
            <v>49</v>
          </cell>
          <cell r="U148">
            <v>111.33867577848775</v>
          </cell>
          <cell r="V148">
            <v>124.73411606844832</v>
          </cell>
          <cell r="W148">
            <v>103.43542315935611</v>
          </cell>
          <cell r="X148">
            <v>111.35883318503764</v>
          </cell>
          <cell r="Y148">
            <v>106.09789427497066</v>
          </cell>
          <cell r="Z148"/>
          <cell r="AA148"/>
          <cell r="AB148"/>
          <cell r="AC148"/>
          <cell r="AD148"/>
          <cell r="AE148"/>
          <cell r="AF148"/>
          <cell r="AH148">
            <v>49</v>
          </cell>
        </row>
        <row r="149">
          <cell r="B149" t="str">
            <v>4T2000</v>
          </cell>
          <cell r="C149">
            <v>36861</v>
          </cell>
          <cell r="D149">
            <v>100.78023932689314</v>
          </cell>
          <cell r="E149">
            <v>114.73088524590165</v>
          </cell>
          <cell r="F149">
            <v>106.70622677165356</v>
          </cell>
          <cell r="G149">
            <v>102.73305523809523</v>
          </cell>
          <cell r="H149">
            <v>104.74611861861862</v>
          </cell>
          <cell r="I149">
            <v>93.374663484486888</v>
          </cell>
          <cell r="J149">
            <v>116.03800706486834</v>
          </cell>
          <cell r="K149">
            <v>179.62810526315789</v>
          </cell>
          <cell r="L149">
            <v>103.38769512195124</v>
          </cell>
          <cell r="M149">
            <v>110.42100000000001</v>
          </cell>
          <cell r="N149">
            <v>125.61776506024096</v>
          </cell>
          <cell r="O149"/>
          <cell r="P149">
            <v>117.71302517162471</v>
          </cell>
          <cell r="Q149">
            <v>108.42</v>
          </cell>
          <cell r="R149"/>
          <cell r="T149">
            <v>50</v>
          </cell>
          <cell r="U149">
            <v>108.09793417253825</v>
          </cell>
          <cell r="V149">
            <v>117.15543162866101</v>
          </cell>
          <cell r="W149">
            <v>103.40341233090656</v>
          </cell>
          <cell r="X149">
            <v>107.86672666253142</v>
          </cell>
          <cell r="Y149">
            <v>106.00731233922127</v>
          </cell>
          <cell r="Z149"/>
          <cell r="AA149"/>
          <cell r="AB149"/>
          <cell r="AC149"/>
          <cell r="AD149"/>
          <cell r="AE149"/>
          <cell r="AF149"/>
          <cell r="AH149">
            <v>50</v>
          </cell>
        </row>
        <row r="150">
          <cell r="B150" t="str">
            <v>1T2001</v>
          </cell>
          <cell r="C150">
            <v>36892</v>
          </cell>
          <cell r="D150">
            <v>100.75154222499222</v>
          </cell>
          <cell r="E150">
            <v>112.56067213114754</v>
          </cell>
          <cell r="F150">
            <v>106.70622677165356</v>
          </cell>
          <cell r="G150">
            <v>101.66307999999999</v>
          </cell>
          <cell r="H150">
            <v>104.56318168168168</v>
          </cell>
          <cell r="I150">
            <v>95.247288782816227</v>
          </cell>
          <cell r="J150">
            <v>118.80050096339112</v>
          </cell>
          <cell r="K150">
            <v>179.62810526315789</v>
          </cell>
          <cell r="L150">
            <v>103.37255691056912</v>
          </cell>
          <cell r="M150">
            <v>110.42100000000001</v>
          </cell>
          <cell r="N150">
            <v>125.72166064257028</v>
          </cell>
          <cell r="O150"/>
          <cell r="P150">
            <v>117.71302517162471</v>
          </cell>
          <cell r="Q150">
            <v>108.765</v>
          </cell>
          <cell r="R150"/>
          <cell r="T150">
            <v>51</v>
          </cell>
          <cell r="U150">
            <v>108.26716682070821</v>
          </cell>
          <cell r="V150">
            <v>111.67975293602335</v>
          </cell>
          <cell r="W150">
            <v>104.05910301540811</v>
          </cell>
          <cell r="X150">
            <v>106.71610336567947</v>
          </cell>
          <cell r="Y150">
            <v>105.71491441902594</v>
          </cell>
          <cell r="Z150"/>
          <cell r="AA150"/>
          <cell r="AB150"/>
          <cell r="AC150"/>
          <cell r="AD150"/>
          <cell r="AE150"/>
          <cell r="AF150"/>
          <cell r="AH150">
            <v>51</v>
          </cell>
        </row>
        <row r="151">
          <cell r="B151" t="str">
            <v>1T2001</v>
          </cell>
          <cell r="C151">
            <v>36923</v>
          </cell>
          <cell r="D151">
            <v>101.19147647242129</v>
          </cell>
          <cell r="E151">
            <v>109.56709289617486</v>
          </cell>
          <cell r="F151">
            <v>106.70622677165356</v>
          </cell>
          <cell r="G151">
            <v>102.47283809523809</v>
          </cell>
          <cell r="H151">
            <v>104.52997447447449</v>
          </cell>
          <cell r="I151">
            <v>93.789062052505983</v>
          </cell>
          <cell r="J151">
            <v>119.23423635195888</v>
          </cell>
          <cell r="K151">
            <v>179.62810526315789</v>
          </cell>
          <cell r="L151">
            <v>103.3454593495935</v>
          </cell>
          <cell r="M151">
            <v>110.42100000000001</v>
          </cell>
          <cell r="N151">
            <v>125.77760441767069</v>
          </cell>
          <cell r="O151"/>
          <cell r="P151">
            <v>117.70643478260868</v>
          </cell>
          <cell r="Q151">
            <v>108.94499999999999</v>
          </cell>
          <cell r="R151"/>
          <cell r="T151">
            <v>52</v>
          </cell>
          <cell r="U151">
            <v>110.10730383698936</v>
          </cell>
          <cell r="V151">
            <v>112.09473428997951</v>
          </cell>
          <cell r="W151">
            <v>104.12057905156675</v>
          </cell>
          <cell r="X151">
            <v>107.07700939125013</v>
          </cell>
          <cell r="Y151">
            <v>106.10174017573119</v>
          </cell>
          <cell r="Z151"/>
          <cell r="AA151"/>
          <cell r="AB151"/>
          <cell r="AC151"/>
          <cell r="AD151"/>
          <cell r="AE151"/>
          <cell r="AF151"/>
          <cell r="AH151">
            <v>52</v>
          </cell>
        </row>
        <row r="152">
          <cell r="B152" t="str">
            <v>1T2001</v>
          </cell>
          <cell r="C152">
            <v>36951</v>
          </cell>
          <cell r="D152">
            <v>109.10790962916795</v>
          </cell>
          <cell r="E152">
            <v>124.65838797814207</v>
          </cell>
          <cell r="F152">
            <v>106.61487874015749</v>
          </cell>
          <cell r="G152">
            <v>103.20634857142856</v>
          </cell>
          <cell r="H152">
            <v>104.52997447447449</v>
          </cell>
          <cell r="I152">
            <v>94.718133651551312</v>
          </cell>
          <cell r="J152">
            <v>117.72687604367373</v>
          </cell>
          <cell r="K152">
            <v>179.62810526315789</v>
          </cell>
          <cell r="L152">
            <v>103.3454593495935</v>
          </cell>
          <cell r="M152">
            <v>110.42100000000001</v>
          </cell>
          <cell r="N152">
            <v>125.77560642570282</v>
          </cell>
          <cell r="O152"/>
          <cell r="P152">
            <v>117.70643478260868</v>
          </cell>
          <cell r="Q152">
            <v>111.637</v>
          </cell>
          <cell r="R152"/>
          <cell r="T152">
            <v>53</v>
          </cell>
          <cell r="U152">
            <v>110.08658991954174</v>
          </cell>
          <cell r="V152">
            <v>111.97438132555023</v>
          </cell>
          <cell r="W152">
            <v>104.17548236454634</v>
          </cell>
          <cell r="X152">
            <v>107.28922081980726</v>
          </cell>
          <cell r="Y152">
            <v>105.76524667427256</v>
          </cell>
          <cell r="Z152"/>
          <cell r="AA152"/>
          <cell r="AB152"/>
          <cell r="AC152"/>
          <cell r="AD152"/>
          <cell r="AE152"/>
          <cell r="AF152"/>
          <cell r="AH152">
            <v>53</v>
          </cell>
        </row>
        <row r="153">
          <cell r="B153" t="str">
            <v>2T2001</v>
          </cell>
          <cell r="C153">
            <v>36982</v>
          </cell>
          <cell r="D153">
            <v>105.41857338734808</v>
          </cell>
          <cell r="E153">
            <v>123.33620218579233</v>
          </cell>
          <cell r="F153">
            <v>106.61458582677166</v>
          </cell>
          <cell r="G153">
            <v>103.67893523809524</v>
          </cell>
          <cell r="H153">
            <v>104.18341591591592</v>
          </cell>
          <cell r="I153">
            <v>94.718133651551312</v>
          </cell>
          <cell r="J153">
            <v>114.55277199743094</v>
          </cell>
          <cell r="K153">
            <v>179.62810526315789</v>
          </cell>
          <cell r="L153">
            <v>105.94502235772356</v>
          </cell>
          <cell r="M153">
            <v>110.42100000000001</v>
          </cell>
          <cell r="N153">
            <v>127.72464759036146</v>
          </cell>
          <cell r="O153"/>
          <cell r="P153">
            <v>117.71596567505719</v>
          </cell>
          <cell r="Q153">
            <v>110.283</v>
          </cell>
          <cell r="R153"/>
          <cell r="T153">
            <v>54</v>
          </cell>
          <cell r="U153">
            <v>112.4429103628606</v>
          </cell>
          <cell r="V153">
            <v>114.21399017221209</v>
          </cell>
          <cell r="W153">
            <v>104.02157982877665</v>
          </cell>
          <cell r="X153">
            <v>108.37844478348815</v>
          </cell>
          <cell r="Y153">
            <v>105.87625716445622</v>
          </cell>
          <cell r="Z153"/>
          <cell r="AA153"/>
          <cell r="AB153"/>
          <cell r="AC153"/>
          <cell r="AD153"/>
          <cell r="AE153"/>
          <cell r="AF153"/>
          <cell r="AH153">
            <v>54</v>
          </cell>
        </row>
        <row r="154">
          <cell r="B154" t="str">
            <v>2T2001</v>
          </cell>
          <cell r="C154">
            <v>37012</v>
          </cell>
          <cell r="D154">
            <v>111.01961140542225</v>
          </cell>
          <cell r="E154">
            <v>125.19435519125683</v>
          </cell>
          <cell r="F154">
            <v>106.88836377952757</v>
          </cell>
          <cell r="G154">
            <v>101.88395714285714</v>
          </cell>
          <cell r="H154">
            <v>104.19061561561563</v>
          </cell>
          <cell r="I154">
            <v>94.718133651551312</v>
          </cell>
          <cell r="J154">
            <v>117.35995504174694</v>
          </cell>
          <cell r="K154">
            <v>179.62810526315789</v>
          </cell>
          <cell r="L154">
            <v>105.97505284552845</v>
          </cell>
          <cell r="M154">
            <v>110.42100000000001</v>
          </cell>
          <cell r="N154">
            <v>125.97540562248996</v>
          </cell>
          <cell r="O154"/>
          <cell r="P154">
            <v>117.71596567505719</v>
          </cell>
          <cell r="Q154">
            <v>112.208</v>
          </cell>
          <cell r="R154"/>
          <cell r="T154">
            <v>55</v>
          </cell>
          <cell r="U154">
            <v>108.04532776812789</v>
          </cell>
          <cell r="V154">
            <v>117.57598768026823</v>
          </cell>
          <cell r="W154">
            <v>103.82215558909374</v>
          </cell>
          <cell r="X154">
            <v>107.95519538504108</v>
          </cell>
          <cell r="Y154">
            <v>106.79543208229495</v>
          </cell>
          <cell r="Z154"/>
          <cell r="AA154"/>
          <cell r="AB154"/>
          <cell r="AC154"/>
          <cell r="AD154"/>
          <cell r="AE154"/>
          <cell r="AF154"/>
          <cell r="AH154">
            <v>55</v>
          </cell>
        </row>
        <row r="155">
          <cell r="B155" t="str">
            <v>2T2001</v>
          </cell>
          <cell r="C155">
            <v>37043</v>
          </cell>
          <cell r="D155">
            <v>115.37610314739794</v>
          </cell>
          <cell r="E155">
            <v>131.15495081967214</v>
          </cell>
          <cell r="F155">
            <v>106.88836377952757</v>
          </cell>
          <cell r="G155">
            <v>102.34279428571426</v>
          </cell>
          <cell r="H155">
            <v>104.16745795795796</v>
          </cell>
          <cell r="I155">
            <v>94.718133651551312</v>
          </cell>
          <cell r="J155">
            <v>119.98723827874116</v>
          </cell>
          <cell r="K155">
            <v>179.62810526315789</v>
          </cell>
          <cell r="L155">
            <v>105.95704065040651</v>
          </cell>
          <cell r="M155">
            <v>110.42100000000001</v>
          </cell>
          <cell r="N155">
            <v>126.21916064257029</v>
          </cell>
          <cell r="O155"/>
          <cell r="P155">
            <v>117.71596567505719</v>
          </cell>
          <cell r="Q155">
            <v>114.19499999999999</v>
          </cell>
          <cell r="R155"/>
          <cell r="T155">
            <v>56</v>
          </cell>
          <cell r="U155">
            <v>111.90166641047325</v>
          </cell>
          <cell r="V155">
            <v>122.10877694209729</v>
          </cell>
          <cell r="W155">
            <v>103.85459459474652</v>
          </cell>
          <cell r="X155">
            <v>110.56666499037892</v>
          </cell>
          <cell r="Y155">
            <v>106.67723396387765</v>
          </cell>
          <cell r="Z155"/>
          <cell r="AA155"/>
          <cell r="AB155"/>
          <cell r="AC155"/>
          <cell r="AD155"/>
          <cell r="AE155"/>
          <cell r="AF155"/>
          <cell r="AH155">
            <v>56</v>
          </cell>
        </row>
        <row r="156">
          <cell r="B156" t="str">
            <v>3T2001</v>
          </cell>
          <cell r="C156">
            <v>37073</v>
          </cell>
          <cell r="D156">
            <v>114.81433561857276</v>
          </cell>
          <cell r="E156">
            <v>134.34825683060109</v>
          </cell>
          <cell r="F156">
            <v>106.88836377952757</v>
          </cell>
          <cell r="G156">
            <v>102.9491380952381</v>
          </cell>
          <cell r="H156">
            <v>104.16745795795796</v>
          </cell>
          <cell r="I156">
            <v>94.718133651551312</v>
          </cell>
          <cell r="J156">
            <v>121.03509955041744</v>
          </cell>
          <cell r="K156">
            <v>179.62810526315789</v>
          </cell>
          <cell r="L156">
            <v>105.95704065040651</v>
          </cell>
          <cell r="M156">
            <v>110.42100000000001</v>
          </cell>
          <cell r="N156">
            <v>126.40497389558233</v>
          </cell>
          <cell r="O156"/>
          <cell r="P156">
            <v>117.71596567505719</v>
          </cell>
          <cell r="Q156">
            <v>114.318</v>
          </cell>
          <cell r="R156"/>
          <cell r="T156">
            <v>57</v>
          </cell>
          <cell r="U156">
            <v>121.08627691489087</v>
          </cell>
          <cell r="V156">
            <v>120.03717839755973</v>
          </cell>
          <cell r="W156">
            <v>103.68988938039126</v>
          </cell>
          <cell r="X156">
            <v>111.53369758408729</v>
          </cell>
          <cell r="Y156">
            <v>106.54855391783575</v>
          </cell>
          <cell r="Z156"/>
          <cell r="AA156"/>
          <cell r="AB156"/>
          <cell r="AC156"/>
          <cell r="AD156"/>
          <cell r="AE156"/>
          <cell r="AF156"/>
          <cell r="AH156">
            <v>57</v>
          </cell>
        </row>
        <row r="157">
          <cell r="B157" t="str">
            <v>3T2001</v>
          </cell>
          <cell r="C157">
            <v>37104</v>
          </cell>
          <cell r="D157">
            <v>116.94334870676224</v>
          </cell>
          <cell r="E157">
            <v>135.04210928961749</v>
          </cell>
          <cell r="F157">
            <v>106.88836377952757</v>
          </cell>
          <cell r="G157">
            <v>104.95270857142857</v>
          </cell>
          <cell r="H157">
            <v>103.8851966966967</v>
          </cell>
          <cell r="I157">
            <v>94.596243436754179</v>
          </cell>
          <cell r="J157">
            <v>116.8411111111111</v>
          </cell>
          <cell r="K157">
            <v>179.62810526315789</v>
          </cell>
          <cell r="L157">
            <v>105.95704065040651</v>
          </cell>
          <cell r="M157">
            <v>110.42100000000001</v>
          </cell>
          <cell r="N157">
            <v>126.21316666666667</v>
          </cell>
          <cell r="O157"/>
          <cell r="P157">
            <v>117.71948054919909</v>
          </cell>
          <cell r="Q157">
            <v>114.529</v>
          </cell>
          <cell r="R157"/>
          <cell r="T157">
            <v>58</v>
          </cell>
          <cell r="U157">
            <v>115.01892287173847</v>
          </cell>
          <cell r="V157">
            <v>114.74030186022979</v>
          </cell>
          <cell r="W157">
            <v>103.98669786772255</v>
          </cell>
          <cell r="X157">
            <v>108.67188099758268</v>
          </cell>
          <cell r="Y157">
            <v>106.4773114367264</v>
          </cell>
          <cell r="Z157"/>
          <cell r="AA157"/>
          <cell r="AB157"/>
          <cell r="AC157"/>
          <cell r="AD157"/>
          <cell r="AE157"/>
          <cell r="AF157"/>
          <cell r="AH157">
            <v>58</v>
          </cell>
        </row>
        <row r="158">
          <cell r="B158" t="str">
            <v>3T2001</v>
          </cell>
          <cell r="C158">
            <v>37135</v>
          </cell>
          <cell r="D158">
            <v>109.30097880959799</v>
          </cell>
          <cell r="E158">
            <v>133.65473770491803</v>
          </cell>
          <cell r="F158">
            <v>106.88836377952757</v>
          </cell>
          <cell r="G158">
            <v>102.17171047619048</v>
          </cell>
          <cell r="H158">
            <v>103.8851966966967</v>
          </cell>
          <cell r="I158">
            <v>94.646124105011936</v>
          </cell>
          <cell r="J158">
            <v>114.67544637122671</v>
          </cell>
          <cell r="K158">
            <v>179.62810526315789</v>
          </cell>
          <cell r="L158">
            <v>105.95704065040651</v>
          </cell>
          <cell r="M158">
            <v>110.42100000000001</v>
          </cell>
          <cell r="N158">
            <v>125.63474799196787</v>
          </cell>
          <cell r="O158"/>
          <cell r="P158">
            <v>117.71948054919909</v>
          </cell>
          <cell r="Q158">
            <v>111.366</v>
          </cell>
          <cell r="R158"/>
          <cell r="T158">
            <v>59</v>
          </cell>
          <cell r="U158">
            <v>107.33176523826111</v>
          </cell>
          <cell r="V158">
            <v>114.75612683556717</v>
          </cell>
          <cell r="W158">
            <v>104.29427236461609</v>
          </cell>
          <cell r="X158">
            <v>107.60538232916036</v>
          </cell>
          <cell r="Y158">
            <v>106.24521438738699</v>
          </cell>
          <cell r="Z158"/>
          <cell r="AA158"/>
          <cell r="AB158"/>
          <cell r="AC158"/>
          <cell r="AD158"/>
          <cell r="AE158"/>
          <cell r="AF158"/>
          <cell r="AH158">
            <v>59</v>
          </cell>
        </row>
        <row r="159">
          <cell r="B159" t="str">
            <v>4T2001</v>
          </cell>
          <cell r="C159">
            <v>37165</v>
          </cell>
          <cell r="D159">
            <v>112.01696104705515</v>
          </cell>
          <cell r="E159">
            <v>132.41580327868851</v>
          </cell>
          <cell r="F159">
            <v>106.88836377952757</v>
          </cell>
          <cell r="G159">
            <v>105.26451809523809</v>
          </cell>
          <cell r="H159">
            <v>104.06529729729732</v>
          </cell>
          <cell r="I159">
            <v>94.646124105011936</v>
          </cell>
          <cell r="J159">
            <v>116.00561978163132</v>
          </cell>
          <cell r="K159">
            <v>179.62810526315789</v>
          </cell>
          <cell r="L159">
            <v>105.95704065040651</v>
          </cell>
          <cell r="M159">
            <v>118.97799999999999</v>
          </cell>
          <cell r="N159">
            <v>126.55582228915662</v>
          </cell>
          <cell r="O159"/>
          <cell r="P159">
            <v>117.71948054919909</v>
          </cell>
          <cell r="Q159">
            <v>113.05800000000001</v>
          </cell>
          <cell r="R159"/>
          <cell r="T159">
            <v>60</v>
          </cell>
          <cell r="U159">
            <v>111.14619817725051</v>
          </cell>
          <cell r="V159">
            <v>114.23802583877274</v>
          </cell>
          <cell r="W159">
            <v>103.43591539495723</v>
          </cell>
          <cell r="X159">
            <v>107.10440794966981</v>
          </cell>
          <cell r="Y159">
            <v>106.48300783239161</v>
          </cell>
          <cell r="Z159"/>
          <cell r="AA159"/>
          <cell r="AB159"/>
          <cell r="AC159"/>
          <cell r="AD159"/>
          <cell r="AE159"/>
          <cell r="AF159"/>
          <cell r="AH159">
            <v>60</v>
          </cell>
        </row>
        <row r="160">
          <cell r="B160" t="str">
            <v>4T2001</v>
          </cell>
          <cell r="C160">
            <v>37196</v>
          </cell>
          <cell r="D160">
            <v>109.7462748519788</v>
          </cell>
          <cell r="E160">
            <v>127.71634972677596</v>
          </cell>
          <cell r="F160">
            <v>106.88836377952757</v>
          </cell>
          <cell r="G160">
            <v>104.60503619047618</v>
          </cell>
          <cell r="H160">
            <v>104.06529729729732</v>
          </cell>
          <cell r="I160">
            <v>94.646124105011936</v>
          </cell>
          <cell r="J160">
            <v>112.50808606294156</v>
          </cell>
          <cell r="K160">
            <v>179.62810526315789</v>
          </cell>
          <cell r="L160">
            <v>105.95704065040651</v>
          </cell>
          <cell r="M160">
            <v>118.97799999999999</v>
          </cell>
          <cell r="N160">
            <v>126.64373393574297</v>
          </cell>
          <cell r="O160"/>
          <cell r="P160">
            <v>117.71948054919909</v>
          </cell>
          <cell r="Q160">
            <v>111.63800000000001</v>
          </cell>
          <cell r="R160"/>
          <cell r="T160">
            <v>61</v>
          </cell>
          <cell r="U160">
            <v>116.25775874154512</v>
          </cell>
          <cell r="V160">
            <v>115.35724636164444</v>
          </cell>
          <cell r="W160">
            <v>103.57030359842148</v>
          </cell>
          <cell r="X160">
            <v>108.7170178274359</v>
          </cell>
          <cell r="Y160">
            <v>106.46469826788322</v>
          </cell>
          <cell r="Z160"/>
          <cell r="AA160"/>
          <cell r="AB160"/>
          <cell r="AC160"/>
          <cell r="AD160"/>
          <cell r="AE160"/>
          <cell r="AF160"/>
          <cell r="AH160">
            <v>61</v>
          </cell>
        </row>
        <row r="161">
          <cell r="B161" t="str">
            <v>4T2001</v>
          </cell>
          <cell r="C161">
            <v>37226</v>
          </cell>
          <cell r="D161">
            <v>103.6197937052041</v>
          </cell>
          <cell r="E161">
            <v>127.98219672131147</v>
          </cell>
          <cell r="F161">
            <v>110.77558267716539</v>
          </cell>
          <cell r="G161">
            <v>106.3915361904762</v>
          </cell>
          <cell r="H161">
            <v>103.908</v>
          </cell>
          <cell r="I161">
            <v>94.720458233890227</v>
          </cell>
          <cell r="J161">
            <v>109.78457931920357</v>
          </cell>
          <cell r="K161">
            <v>163.22456140350877</v>
          </cell>
          <cell r="L161">
            <v>106.03834146341464</v>
          </cell>
          <cell r="M161">
            <v>118.97799999999999</v>
          </cell>
          <cell r="N161">
            <v>126.19218775100403</v>
          </cell>
          <cell r="O161"/>
          <cell r="P161">
            <v>118.32616704805493</v>
          </cell>
          <cell r="Q161">
            <v>109.47799999999999</v>
          </cell>
          <cell r="R161"/>
          <cell r="T161">
            <v>62</v>
          </cell>
          <cell r="U161">
            <v>116.96799258561575</v>
          </cell>
          <cell r="V161">
            <v>111.94263662675294</v>
          </cell>
          <cell r="W161">
            <v>103.74885816179287</v>
          </cell>
          <cell r="X161">
            <v>107.86446492842035</v>
          </cell>
          <cell r="Y161">
            <v>106.29588858037673</v>
          </cell>
          <cell r="Z161"/>
          <cell r="AA161"/>
          <cell r="AB161"/>
          <cell r="AC161"/>
          <cell r="AD161"/>
          <cell r="AE161"/>
          <cell r="AF161"/>
          <cell r="AH161">
            <v>62</v>
          </cell>
        </row>
        <row r="162">
          <cell r="B162" t="str">
            <v>1T2002</v>
          </cell>
          <cell r="C162">
            <v>37257</v>
          </cell>
          <cell r="D162">
            <v>105.32131193518227</v>
          </cell>
          <cell r="E162">
            <v>124.07667213114753</v>
          </cell>
          <cell r="F162">
            <v>108.04013543307087</v>
          </cell>
          <cell r="G162">
            <v>103.91508380952379</v>
          </cell>
          <cell r="H162">
            <v>104.89049699699699</v>
          </cell>
          <cell r="I162">
            <v>94.779947494033408</v>
          </cell>
          <cell r="J162">
            <v>111.95136159280665</v>
          </cell>
          <cell r="K162">
            <v>163.22456140350877</v>
          </cell>
          <cell r="L162">
            <v>105.95988617886179</v>
          </cell>
          <cell r="M162">
            <v>118.97799999999999</v>
          </cell>
          <cell r="N162">
            <v>126.78758935742972</v>
          </cell>
          <cell r="O162"/>
          <cell r="P162">
            <v>117.61825858123571</v>
          </cell>
          <cell r="Q162">
            <v>109.949</v>
          </cell>
          <cell r="R162"/>
          <cell r="T162">
            <v>63</v>
          </cell>
          <cell r="U162">
            <v>113.5</v>
          </cell>
          <cell r="V162">
            <v>108.9</v>
          </cell>
          <cell r="W162">
            <v>106.4</v>
          </cell>
          <cell r="X162">
            <v>106.4</v>
          </cell>
          <cell r="Y162">
            <v>106.2</v>
          </cell>
          <cell r="Z162"/>
          <cell r="AA162"/>
          <cell r="AB162"/>
          <cell r="AC162"/>
          <cell r="AD162"/>
          <cell r="AE162"/>
          <cell r="AF162"/>
          <cell r="AH162">
            <v>63</v>
          </cell>
        </row>
        <row r="163">
          <cell r="B163" t="str">
            <v>1T2002</v>
          </cell>
          <cell r="C163">
            <v>37288</v>
          </cell>
          <cell r="D163">
            <v>110.60790277344968</v>
          </cell>
          <cell r="E163">
            <v>127.11628961748633</v>
          </cell>
          <cell r="F163">
            <v>108.04013543307087</v>
          </cell>
          <cell r="G163">
            <v>107.44586571428572</v>
          </cell>
          <cell r="H163">
            <v>104.8815</v>
          </cell>
          <cell r="I163">
            <v>95.17054892601432</v>
          </cell>
          <cell r="J163">
            <v>114.22435067437378</v>
          </cell>
          <cell r="K163">
            <v>163.22456140350877</v>
          </cell>
          <cell r="L163">
            <v>105.95988617886179</v>
          </cell>
          <cell r="M163">
            <v>118.97799999999999</v>
          </cell>
          <cell r="N163">
            <v>126.90047590361446</v>
          </cell>
          <cell r="O163"/>
          <cell r="P163">
            <v>117.64278032036613</v>
          </cell>
          <cell r="Q163">
            <v>112.45399999999999</v>
          </cell>
          <cell r="R163"/>
          <cell r="T163">
            <v>64</v>
          </cell>
          <cell r="U163">
            <v>115.3</v>
          </cell>
          <cell r="V163">
            <v>107.1</v>
          </cell>
          <cell r="W163">
            <v>105.9</v>
          </cell>
          <cell r="X163">
            <v>105.7</v>
          </cell>
          <cell r="Y163">
            <v>106.2</v>
          </cell>
          <cell r="Z163"/>
          <cell r="AA163"/>
          <cell r="AB163"/>
          <cell r="AC163"/>
          <cell r="AD163"/>
          <cell r="AE163"/>
          <cell r="AF163"/>
          <cell r="AH163">
            <v>64</v>
          </cell>
        </row>
        <row r="164">
          <cell r="B164" t="str">
            <v>1T2002</v>
          </cell>
          <cell r="C164">
            <v>37316</v>
          </cell>
          <cell r="D164">
            <v>109.65191368027421</v>
          </cell>
          <cell r="E164">
            <v>127.02626229508195</v>
          </cell>
          <cell r="F164">
            <v>108.04013543307087</v>
          </cell>
          <cell r="G164">
            <v>107.52687714285716</v>
          </cell>
          <cell r="H164">
            <v>105.14042792792792</v>
          </cell>
          <cell r="I164">
            <v>95.121398568019103</v>
          </cell>
          <cell r="J164">
            <v>115.67338086062941</v>
          </cell>
          <cell r="K164">
            <v>163.22456140350877</v>
          </cell>
          <cell r="L164">
            <v>105.95988617886179</v>
          </cell>
          <cell r="M164">
            <v>118.97799999999999</v>
          </cell>
          <cell r="N164">
            <v>126.50387449799196</v>
          </cell>
          <cell r="O164"/>
          <cell r="P164">
            <v>117.64278032036613</v>
          </cell>
          <cell r="Q164">
            <v>112.355</v>
          </cell>
          <cell r="R164"/>
          <cell r="T164">
            <v>65</v>
          </cell>
          <cell r="U164">
            <v>112.7</v>
          </cell>
          <cell r="V164">
            <v>106.3</v>
          </cell>
          <cell r="W164">
            <v>106.6</v>
          </cell>
          <cell r="X164">
            <v>105.8</v>
          </cell>
          <cell r="Y164">
            <v>108.3</v>
          </cell>
          <cell r="Z164"/>
          <cell r="AA164"/>
          <cell r="AB164"/>
          <cell r="AC164"/>
          <cell r="AD164"/>
          <cell r="AE164"/>
          <cell r="AF164"/>
          <cell r="AH164">
            <v>65</v>
          </cell>
        </row>
        <row r="165">
          <cell r="B165" t="str">
            <v>2T2002</v>
          </cell>
          <cell r="C165">
            <v>37347</v>
          </cell>
          <cell r="D165">
            <v>109.76538360860083</v>
          </cell>
          <cell r="E165">
            <v>129.41592896174862</v>
          </cell>
          <cell r="F165">
            <v>108.04013543307087</v>
          </cell>
          <cell r="G165">
            <v>106.30249999999999</v>
          </cell>
          <cell r="H165">
            <v>106.64992942942943</v>
          </cell>
          <cell r="I165">
            <v>95.121398568019103</v>
          </cell>
          <cell r="J165">
            <v>120.14357739242132</v>
          </cell>
          <cell r="K165">
            <v>163.22456140350877</v>
          </cell>
          <cell r="L165">
            <v>105.95988617886179</v>
          </cell>
          <cell r="M165">
            <v>118.97799999999999</v>
          </cell>
          <cell r="N165">
            <v>127.58378915662651</v>
          </cell>
          <cell r="O165"/>
          <cell r="P165">
            <v>117.64278032036613</v>
          </cell>
          <cell r="Q165">
            <v>113.211</v>
          </cell>
          <cell r="R165"/>
          <cell r="T165">
            <v>66</v>
          </cell>
          <cell r="U165">
            <v>112.7</v>
          </cell>
          <cell r="V165">
            <v>102.5</v>
          </cell>
          <cell r="W165">
            <v>105.3</v>
          </cell>
          <cell r="X165">
            <v>103.8</v>
          </cell>
          <cell r="Y165">
            <v>107.7</v>
          </cell>
          <cell r="Z165"/>
          <cell r="AA165"/>
          <cell r="AB165"/>
          <cell r="AC165"/>
          <cell r="AD165"/>
          <cell r="AE165"/>
          <cell r="AF165"/>
          <cell r="AH165">
            <v>66</v>
          </cell>
        </row>
        <row r="166">
          <cell r="B166" t="str">
            <v>2T2002</v>
          </cell>
          <cell r="C166">
            <v>37377</v>
          </cell>
          <cell r="D166">
            <v>114.16037675288253</v>
          </cell>
          <cell r="E166">
            <v>128.8440710382514</v>
          </cell>
          <cell r="F166">
            <v>108.04013543307087</v>
          </cell>
          <cell r="G166">
            <v>106.87828666666665</v>
          </cell>
          <cell r="H166">
            <v>106.64992942942943</v>
          </cell>
          <cell r="I166">
            <v>96.155527446300709</v>
          </cell>
          <cell r="J166">
            <v>123.03960822093771</v>
          </cell>
          <cell r="K166">
            <v>163.22456140350877</v>
          </cell>
          <cell r="L166">
            <v>105.95988617886179</v>
          </cell>
          <cell r="M166">
            <v>118.97799999999999</v>
          </cell>
          <cell r="N166">
            <v>126.71765963855422</v>
          </cell>
          <cell r="O166"/>
          <cell r="P166">
            <v>117.64278032036613</v>
          </cell>
          <cell r="Q166">
            <v>115.07899999999999</v>
          </cell>
          <cell r="R166"/>
          <cell r="T166">
            <v>67</v>
          </cell>
          <cell r="U166">
            <v>116.28</v>
          </cell>
          <cell r="V166">
            <v>110.74</v>
          </cell>
          <cell r="W166">
            <v>107.35</v>
          </cell>
          <cell r="X166">
            <v>106.41</v>
          </cell>
          <cell r="Y166">
            <v>109.05</v>
          </cell>
          <cell r="Z166"/>
          <cell r="AA166"/>
          <cell r="AB166"/>
          <cell r="AC166"/>
          <cell r="AD166"/>
          <cell r="AE166"/>
          <cell r="AF166"/>
          <cell r="AH166">
            <v>67</v>
          </cell>
        </row>
        <row r="167">
          <cell r="B167" t="str">
            <v>2T2002</v>
          </cell>
          <cell r="C167">
            <v>37408</v>
          </cell>
          <cell r="D167">
            <v>119.75967279526333</v>
          </cell>
          <cell r="E167">
            <v>128.86879781420765</v>
          </cell>
          <cell r="F167">
            <v>108.04013543307087</v>
          </cell>
          <cell r="G167">
            <v>106.67601047619047</v>
          </cell>
          <cell r="H167">
            <v>106.64992942942943</v>
          </cell>
          <cell r="I167">
            <v>96.147887828162283</v>
          </cell>
          <cell r="J167">
            <v>122.43810533076429</v>
          </cell>
          <cell r="K167">
            <v>163.22456140350877</v>
          </cell>
          <cell r="L167">
            <v>105.95988617886179</v>
          </cell>
          <cell r="M167">
            <v>118.97799999999999</v>
          </cell>
          <cell r="N167">
            <v>127.094281124498</v>
          </cell>
          <cell r="O167"/>
          <cell r="P167">
            <v>117.64278032036613</v>
          </cell>
          <cell r="Q167">
            <v>116.79900000000001</v>
          </cell>
          <cell r="R167"/>
          <cell r="T167">
            <v>68</v>
          </cell>
          <cell r="U167">
            <v>118.43</v>
          </cell>
          <cell r="V167">
            <v>115.52</v>
          </cell>
          <cell r="W167">
            <v>108.6</v>
          </cell>
          <cell r="X167">
            <v>108.7</v>
          </cell>
          <cell r="Y167">
            <v>109.11</v>
          </cell>
          <cell r="Z167"/>
          <cell r="AA167"/>
          <cell r="AB167"/>
          <cell r="AC167"/>
          <cell r="AD167"/>
          <cell r="AE167"/>
          <cell r="AF167"/>
          <cell r="AH167">
            <v>68</v>
          </cell>
        </row>
        <row r="168">
          <cell r="B168" t="str">
            <v>3T2002</v>
          </cell>
          <cell r="C168">
            <v>37438</v>
          </cell>
          <cell r="D168">
            <v>117.82112153318789</v>
          </cell>
          <cell r="E168">
            <v>130.69871584699453</v>
          </cell>
          <cell r="F168">
            <v>108.04013543307087</v>
          </cell>
          <cell r="G168">
            <v>108.74075714285713</v>
          </cell>
          <cell r="H168">
            <v>106.64992942942943</v>
          </cell>
          <cell r="I168">
            <v>96.155527446300709</v>
          </cell>
          <cell r="J168">
            <v>121.24442517662169</v>
          </cell>
          <cell r="K168">
            <v>163.22456140350877</v>
          </cell>
          <cell r="L168">
            <v>105.99174390243904</v>
          </cell>
          <cell r="M168">
            <v>118.97799999999999</v>
          </cell>
          <cell r="N168">
            <v>126.37500401606427</v>
          </cell>
          <cell r="O168"/>
          <cell r="P168">
            <v>117.64278032036613</v>
          </cell>
          <cell r="Q168">
            <v>116.17100000000001</v>
          </cell>
          <cell r="R168"/>
          <cell r="T168">
            <v>69</v>
          </cell>
          <cell r="U168">
            <v>113.74</v>
          </cell>
          <cell r="V168">
            <v>116.22</v>
          </cell>
          <cell r="W168">
            <v>108.4</v>
          </cell>
          <cell r="X168">
            <v>108.52</v>
          </cell>
          <cell r="Y168">
            <v>109.08</v>
          </cell>
          <cell r="Z168"/>
          <cell r="AA168"/>
          <cell r="AB168"/>
          <cell r="AC168"/>
          <cell r="AD168"/>
          <cell r="AE168"/>
          <cell r="AF168"/>
          <cell r="AH168">
            <v>69</v>
          </cell>
        </row>
        <row r="169">
          <cell r="B169" t="str">
            <v>3T2002</v>
          </cell>
          <cell r="C169">
            <v>37469</v>
          </cell>
          <cell r="D169">
            <v>119.24307821751326</v>
          </cell>
          <cell r="E169">
            <v>127.15057923497268</v>
          </cell>
          <cell r="F169">
            <v>107.44714488188977</v>
          </cell>
          <cell r="G169">
            <v>119.24815619047621</v>
          </cell>
          <cell r="H169">
            <v>105.82863213213214</v>
          </cell>
          <cell r="I169">
            <v>96.155527446300709</v>
          </cell>
          <cell r="J169">
            <v>120.96104688503532</v>
          </cell>
          <cell r="K169">
            <v>163.22456140350877</v>
          </cell>
          <cell r="L169">
            <v>105.99174390243904</v>
          </cell>
          <cell r="M169">
            <v>118.97799999999999</v>
          </cell>
          <cell r="N169">
            <v>127.13823694779117</v>
          </cell>
          <cell r="O169"/>
          <cell r="P169">
            <v>117.63500686498854</v>
          </cell>
          <cell r="Q169">
            <v>117.605</v>
          </cell>
          <cell r="R169"/>
          <cell r="T169">
            <v>70</v>
          </cell>
          <cell r="U169">
            <v>114.68</v>
          </cell>
          <cell r="V169">
            <v>113.86</v>
          </cell>
          <cell r="W169">
            <v>108.06</v>
          </cell>
          <cell r="X169">
            <v>106.98</v>
          </cell>
          <cell r="Y169">
            <v>109.99</v>
          </cell>
          <cell r="Z169"/>
          <cell r="AA169"/>
          <cell r="AB169"/>
          <cell r="AC169"/>
          <cell r="AD169"/>
          <cell r="AE169"/>
          <cell r="AF169"/>
          <cell r="AH169">
            <v>70</v>
          </cell>
        </row>
        <row r="170">
          <cell r="B170" t="str">
            <v>3T2002</v>
          </cell>
          <cell r="C170">
            <v>37500</v>
          </cell>
          <cell r="D170">
            <v>112.31412932377687</v>
          </cell>
          <cell r="E170">
            <v>131.73691803278689</v>
          </cell>
          <cell r="F170">
            <v>107.44714488188977</v>
          </cell>
          <cell r="G170">
            <v>112.55063904761904</v>
          </cell>
          <cell r="H170">
            <v>105.82420270270269</v>
          </cell>
          <cell r="I170">
            <v>96.155527446300709</v>
          </cell>
          <cell r="J170">
            <v>121.43368657675016</v>
          </cell>
          <cell r="K170">
            <v>163.22456140350877</v>
          </cell>
          <cell r="L170">
            <v>105.99572764227644</v>
          </cell>
          <cell r="M170">
            <v>118.97799999999999</v>
          </cell>
          <cell r="N170">
            <v>126.87550100401606</v>
          </cell>
          <cell r="O170"/>
          <cell r="P170">
            <v>117.63500686498854</v>
          </cell>
          <cell r="Q170">
            <v>114.81</v>
          </cell>
          <cell r="R170"/>
          <cell r="T170">
            <v>71</v>
          </cell>
          <cell r="U170">
            <v>115.51</v>
          </cell>
          <cell r="V170">
            <v>111.74</v>
          </cell>
          <cell r="W170">
            <v>105.43</v>
          </cell>
          <cell r="X170">
            <v>107.64</v>
          </cell>
          <cell r="Y170">
            <v>109.16</v>
          </cell>
          <cell r="Z170">
            <v>128</v>
          </cell>
          <cell r="AA170">
            <v>100.94</v>
          </cell>
          <cell r="AB170">
            <v>114.19</v>
          </cell>
          <cell r="AC170">
            <v>98.03</v>
          </cell>
          <cell r="AD170">
            <v>119.32</v>
          </cell>
          <cell r="AE170">
            <v>108.97</v>
          </cell>
          <cell r="AF170">
            <v>98.03</v>
          </cell>
          <cell r="AH170">
            <v>71</v>
          </cell>
        </row>
        <row r="171">
          <cell r="B171" t="str">
            <v>4T2002</v>
          </cell>
          <cell r="C171">
            <v>37530</v>
          </cell>
          <cell r="D171">
            <v>110.62657214085387</v>
          </cell>
          <cell r="E171">
            <v>131.20536065573771</v>
          </cell>
          <cell r="F171">
            <v>107.44714488188977</v>
          </cell>
          <cell r="G171">
            <v>111.20366285714286</v>
          </cell>
          <cell r="H171">
            <v>105.82420270270269</v>
          </cell>
          <cell r="I171">
            <v>96.155527446300709</v>
          </cell>
          <cell r="J171">
            <v>122.83422607578676</v>
          </cell>
          <cell r="K171">
            <v>163.22456140350877</v>
          </cell>
          <cell r="L171">
            <v>106.03476829268294</v>
          </cell>
          <cell r="M171">
            <v>118.203</v>
          </cell>
          <cell r="N171">
            <v>126.61776004016065</v>
          </cell>
          <cell r="O171"/>
          <cell r="P171">
            <v>117.63852173913044</v>
          </cell>
          <cell r="Q171">
            <v>114.29300000000001</v>
          </cell>
          <cell r="R171"/>
          <cell r="T171">
            <v>72</v>
          </cell>
          <cell r="U171">
            <v>115.69</v>
          </cell>
          <cell r="V171">
            <v>110.29</v>
          </cell>
          <cell r="W171">
            <v>105.53</v>
          </cell>
          <cell r="X171">
            <v>107.08</v>
          </cell>
          <cell r="Y171">
            <v>108.98</v>
          </cell>
          <cell r="Z171">
            <v>127.99</v>
          </cell>
          <cell r="AA171">
            <v>100.94</v>
          </cell>
          <cell r="AB171">
            <v>113.2</v>
          </cell>
          <cell r="AC171">
            <v>98.42</v>
          </cell>
          <cell r="AD171">
            <v>117.43</v>
          </cell>
          <cell r="AE171">
            <v>108.94</v>
          </cell>
          <cell r="AF171">
            <v>98.42</v>
          </cell>
          <cell r="AH171">
            <v>72</v>
          </cell>
        </row>
        <row r="172">
          <cell r="B172" t="str">
            <v>4T2002</v>
          </cell>
          <cell r="C172">
            <v>37561</v>
          </cell>
          <cell r="D172">
            <v>111.75913991897788</v>
          </cell>
          <cell r="E172">
            <v>135.19132786885245</v>
          </cell>
          <cell r="F172">
            <v>107.44714488188977</v>
          </cell>
          <cell r="G172">
            <v>110.4762819047619</v>
          </cell>
          <cell r="H172">
            <v>105.83442792792793</v>
          </cell>
          <cell r="I172">
            <v>96.155527446300709</v>
          </cell>
          <cell r="J172">
            <v>123.01480282594733</v>
          </cell>
          <cell r="K172">
            <v>163.22456140350877</v>
          </cell>
          <cell r="L172">
            <v>106.03476829268294</v>
          </cell>
          <cell r="M172">
            <v>118.203</v>
          </cell>
          <cell r="N172">
            <v>127.18518975903615</v>
          </cell>
          <cell r="O172"/>
          <cell r="P172">
            <v>117.63852173913044</v>
          </cell>
          <cell r="Q172">
            <v>114.738</v>
          </cell>
          <cell r="R172"/>
          <cell r="T172">
            <v>73</v>
          </cell>
          <cell r="U172">
            <v>114.06</v>
          </cell>
          <cell r="V172">
            <v>111.03</v>
          </cell>
          <cell r="W172">
            <v>105.23</v>
          </cell>
          <cell r="X172">
            <v>106.81</v>
          </cell>
          <cell r="Y172">
            <v>108.85</v>
          </cell>
          <cell r="Z172">
            <v>127.99</v>
          </cell>
          <cell r="AA172">
            <v>100.89</v>
          </cell>
          <cell r="AB172">
            <v>112.74</v>
          </cell>
          <cell r="AC172">
            <v>98.51</v>
          </cell>
          <cell r="AD172">
            <v>117.33</v>
          </cell>
          <cell r="AE172">
            <v>108.38</v>
          </cell>
          <cell r="AF172">
            <v>98.51</v>
          </cell>
          <cell r="AH172">
            <v>73</v>
          </cell>
        </row>
        <row r="173">
          <cell r="B173" t="str">
            <v>4T2002</v>
          </cell>
          <cell r="C173">
            <v>37591</v>
          </cell>
          <cell r="D173">
            <v>108.84109878466815</v>
          </cell>
          <cell r="E173">
            <v>132.46482513661201</v>
          </cell>
          <cell r="F173">
            <v>107.44714488188977</v>
          </cell>
          <cell r="G173">
            <v>112.63846095238095</v>
          </cell>
          <cell r="H173">
            <v>105.8471081081081</v>
          </cell>
          <cell r="I173">
            <v>96.155527446300709</v>
          </cell>
          <cell r="J173">
            <v>121.98898394348103</v>
          </cell>
          <cell r="K173">
            <v>163.22456140350877</v>
          </cell>
          <cell r="L173">
            <v>106.03476829268294</v>
          </cell>
          <cell r="M173">
            <v>118.203</v>
          </cell>
          <cell r="N173">
            <v>126.86051606425703</v>
          </cell>
          <cell r="O173"/>
          <cell r="P173">
            <v>117.60017391304349</v>
          </cell>
          <cell r="Q173">
            <v>113.786</v>
          </cell>
          <cell r="R173"/>
          <cell r="T173">
            <v>74</v>
          </cell>
          <cell r="U173">
            <v>115.14</v>
          </cell>
          <cell r="V173">
            <v>108.9</v>
          </cell>
          <cell r="W173">
            <v>105.13</v>
          </cell>
          <cell r="X173">
            <v>106.08</v>
          </cell>
          <cell r="Y173">
            <v>108.91</v>
          </cell>
          <cell r="Z173">
            <v>127.98</v>
          </cell>
          <cell r="AA173">
            <v>100.95</v>
          </cell>
          <cell r="AB173">
            <v>111.94</v>
          </cell>
          <cell r="AC173">
            <v>98.54</v>
          </cell>
          <cell r="AD173">
            <v>116.69</v>
          </cell>
          <cell r="AE173">
            <v>107.75</v>
          </cell>
          <cell r="AF173">
            <v>98.54</v>
          </cell>
          <cell r="AH173">
            <v>74</v>
          </cell>
        </row>
        <row r="174">
          <cell r="B174" t="str">
            <v>1T2003</v>
          </cell>
          <cell r="C174">
            <v>37622</v>
          </cell>
          <cell r="D174">
            <v>107.151119351823</v>
          </cell>
          <cell r="E174">
            <v>131.84101639344263</v>
          </cell>
          <cell r="F174">
            <v>118.81055905511813</v>
          </cell>
          <cell r="G174">
            <v>110.86171047619048</v>
          </cell>
          <cell r="H174">
            <v>105.73582582582583</v>
          </cell>
          <cell r="I174">
            <v>101.562138424821</v>
          </cell>
          <cell r="J174">
            <v>122.1336994219653</v>
          </cell>
          <cell r="K174">
            <v>163.22456140350877</v>
          </cell>
          <cell r="L174">
            <v>106.20072764227642</v>
          </cell>
          <cell r="M174">
            <v>118.203</v>
          </cell>
          <cell r="N174">
            <v>128.09927108433735</v>
          </cell>
          <cell r="O174"/>
          <cell r="P174">
            <v>117.59101144164759</v>
          </cell>
          <cell r="Q174">
            <v>114.14</v>
          </cell>
          <cell r="R174"/>
          <cell r="T174">
            <v>75</v>
          </cell>
          <cell r="U174">
            <v>99.1</v>
          </cell>
          <cell r="V174">
            <v>99.48</v>
          </cell>
          <cell r="W174">
            <v>100.04</v>
          </cell>
          <cell r="X174">
            <v>99.44</v>
          </cell>
          <cell r="Y174">
            <v>101.13</v>
          </cell>
          <cell r="Z174">
            <v>100.19</v>
          </cell>
          <cell r="AA174">
            <v>100.72</v>
          </cell>
          <cell r="AB174">
            <v>99.58</v>
          </cell>
          <cell r="AC174">
            <v>100.14</v>
          </cell>
          <cell r="AD174">
            <v>98.69</v>
          </cell>
          <cell r="AE174">
            <v>100.5</v>
          </cell>
          <cell r="AF174">
            <v>100.14</v>
          </cell>
          <cell r="AH174">
            <v>75</v>
          </cell>
        </row>
        <row r="175">
          <cell r="B175" t="str">
            <v>1T2003</v>
          </cell>
          <cell r="C175">
            <v>37653</v>
          </cell>
          <cell r="D175">
            <v>106.1037182923029</v>
          </cell>
          <cell r="E175">
            <v>134.76407103825136</v>
          </cell>
          <cell r="F175">
            <v>119.29521102362204</v>
          </cell>
          <cell r="G175">
            <v>113.94461428571428</v>
          </cell>
          <cell r="H175">
            <v>105.7449039039039</v>
          </cell>
          <cell r="I175">
            <v>104.24472315035798</v>
          </cell>
          <cell r="J175">
            <v>122.468265253693</v>
          </cell>
          <cell r="K175">
            <v>163.22456140350877</v>
          </cell>
          <cell r="L175">
            <v>106.20072764227642</v>
          </cell>
          <cell r="M175">
            <v>120.512</v>
          </cell>
          <cell r="N175">
            <v>133.39694678714858</v>
          </cell>
          <cell r="O175"/>
          <cell r="P175">
            <v>118.12047139588101</v>
          </cell>
          <cell r="Q175">
            <v>114.983</v>
          </cell>
          <cell r="R175"/>
          <cell r="T175">
            <v>76</v>
          </cell>
          <cell r="U175">
            <v>98.71</v>
          </cell>
          <cell r="V175">
            <v>99.64</v>
          </cell>
          <cell r="W175">
            <v>100.16</v>
          </cell>
          <cell r="X175">
            <v>100.05</v>
          </cell>
          <cell r="Y175">
            <v>100.08</v>
          </cell>
          <cell r="Z175">
            <v>100.22</v>
          </cell>
          <cell r="AA175">
            <v>100.05</v>
          </cell>
          <cell r="AB175">
            <v>99.91</v>
          </cell>
          <cell r="AC175">
            <v>100.04</v>
          </cell>
          <cell r="AD175">
            <v>99.38</v>
          </cell>
          <cell r="AE175">
            <v>100.31</v>
          </cell>
          <cell r="AF175">
            <v>100.04</v>
          </cell>
          <cell r="AH175">
            <v>76</v>
          </cell>
        </row>
        <row r="176">
          <cell r="B176" t="str">
            <v>1T2003</v>
          </cell>
          <cell r="C176">
            <v>37681</v>
          </cell>
          <cell r="D176">
            <v>104.28228014957932</v>
          </cell>
          <cell r="E176">
            <v>130.60382513661202</v>
          </cell>
          <cell r="F176">
            <v>119.29521102362204</v>
          </cell>
          <cell r="G176">
            <v>110.69755238095237</v>
          </cell>
          <cell r="H176">
            <v>105.7449039039039</v>
          </cell>
          <cell r="I176">
            <v>104.0872816229117</v>
          </cell>
          <cell r="J176">
            <v>124.83358317276814</v>
          </cell>
          <cell r="K176">
            <v>163.22456140350877</v>
          </cell>
          <cell r="L176">
            <v>106.18718292682927</v>
          </cell>
          <cell r="M176">
            <v>120.512</v>
          </cell>
          <cell r="N176">
            <v>133.79854317269078</v>
          </cell>
          <cell r="O176"/>
          <cell r="P176">
            <v>118.12047139588101</v>
          </cell>
          <cell r="Q176">
            <v>114.383</v>
          </cell>
          <cell r="R176"/>
          <cell r="T176">
            <v>77</v>
          </cell>
          <cell r="U176">
            <v>97.99</v>
          </cell>
          <cell r="V176">
            <v>99.26</v>
          </cell>
          <cell r="W176">
            <v>100.16</v>
          </cell>
          <cell r="X176">
            <v>100.04</v>
          </cell>
          <cell r="Y176">
            <v>99.85</v>
          </cell>
          <cell r="Z176">
            <v>100.22</v>
          </cell>
          <cell r="AA176">
            <v>99.81</v>
          </cell>
          <cell r="AB176">
            <v>99.77</v>
          </cell>
          <cell r="AC176">
            <v>100</v>
          </cell>
          <cell r="AD176">
            <v>99.36</v>
          </cell>
          <cell r="AE176">
            <v>99.99</v>
          </cell>
          <cell r="AF176">
            <v>100</v>
          </cell>
          <cell r="AH176">
            <v>77</v>
          </cell>
        </row>
        <row r="177">
          <cell r="B177" t="str">
            <v>2T2003</v>
          </cell>
          <cell r="C177">
            <v>37712</v>
          </cell>
          <cell r="D177">
            <v>105.02075288251794</v>
          </cell>
          <cell r="E177">
            <v>133.29494535519126</v>
          </cell>
          <cell r="F177">
            <v>119.55561102362206</v>
          </cell>
          <cell r="G177">
            <v>110.55902857142857</v>
          </cell>
          <cell r="H177">
            <v>105.7449039039039</v>
          </cell>
          <cell r="I177">
            <v>104.0872816229117</v>
          </cell>
          <cell r="J177">
            <v>123.88533654463711</v>
          </cell>
          <cell r="K177">
            <v>163.22456140350877</v>
          </cell>
          <cell r="L177">
            <v>106.19196341463416</v>
          </cell>
          <cell r="M177">
            <v>120.512</v>
          </cell>
          <cell r="N177">
            <v>133.72261947791168</v>
          </cell>
          <cell r="O177"/>
          <cell r="P177">
            <v>118.12047139588101</v>
          </cell>
          <cell r="Q177">
            <v>114.51600000000001</v>
          </cell>
          <cell r="R177"/>
          <cell r="T177">
            <v>78</v>
          </cell>
          <cell r="U177">
            <v>93.55</v>
          </cell>
          <cell r="V177">
            <v>100.11</v>
          </cell>
          <cell r="W177">
            <v>100.61</v>
          </cell>
          <cell r="X177">
            <v>100.23</v>
          </cell>
          <cell r="Y177">
            <v>99.57</v>
          </cell>
          <cell r="Z177">
            <v>100.23</v>
          </cell>
          <cell r="AA177">
            <v>99.69</v>
          </cell>
          <cell r="AB177">
            <v>99.9</v>
          </cell>
          <cell r="AC177">
            <v>100.31</v>
          </cell>
          <cell r="AD177">
            <v>99.92</v>
          </cell>
          <cell r="AE177">
            <v>100</v>
          </cell>
          <cell r="AF177">
            <v>100.31</v>
          </cell>
          <cell r="AH177">
            <v>78</v>
          </cell>
        </row>
        <row r="178">
          <cell r="B178" t="str">
            <v>2T2003</v>
          </cell>
          <cell r="C178">
            <v>37742</v>
          </cell>
          <cell r="D178">
            <v>116.76230476784045</v>
          </cell>
          <cell r="E178">
            <v>130.20573770491802</v>
          </cell>
          <cell r="F178">
            <v>119.29521102362204</v>
          </cell>
          <cell r="G178">
            <v>112.32989999999999</v>
          </cell>
          <cell r="H178">
            <v>105.7449039039039</v>
          </cell>
          <cell r="I178">
            <v>104.0872816229117</v>
          </cell>
          <cell r="J178">
            <v>122.22834232498393</v>
          </cell>
          <cell r="K178">
            <v>163.22456140350877</v>
          </cell>
          <cell r="L178">
            <v>106.19196341463416</v>
          </cell>
          <cell r="M178">
            <v>120.512</v>
          </cell>
          <cell r="N178">
            <v>134.34499397590361</v>
          </cell>
          <cell r="O178"/>
          <cell r="P178">
            <v>118.06325400457666</v>
          </cell>
          <cell r="Q178">
            <v>118.19799999999999</v>
          </cell>
          <cell r="R178"/>
          <cell r="T178">
            <v>79</v>
          </cell>
          <cell r="U178">
            <v>97.26</v>
          </cell>
          <cell r="V178">
            <v>102.36</v>
          </cell>
          <cell r="W178">
            <v>100.67</v>
          </cell>
          <cell r="X178">
            <v>101.76</v>
          </cell>
          <cell r="Y178">
            <v>99.16</v>
          </cell>
          <cell r="Z178">
            <v>100.15</v>
          </cell>
          <cell r="AA178">
            <v>99.5</v>
          </cell>
          <cell r="AB178">
            <v>101.39</v>
          </cell>
          <cell r="AC178">
            <v>100.29</v>
          </cell>
          <cell r="AD178">
            <v>102.28</v>
          </cell>
          <cell r="AE178">
            <v>100.16</v>
          </cell>
          <cell r="AF178">
            <v>100.3</v>
          </cell>
          <cell r="AH178">
            <v>79</v>
          </cell>
        </row>
        <row r="179">
          <cell r="B179" t="str">
            <v>2T2003</v>
          </cell>
          <cell r="C179">
            <v>37773</v>
          </cell>
          <cell r="D179">
            <v>124.84281458398254</v>
          </cell>
          <cell r="E179">
            <v>130.0860655737705</v>
          </cell>
          <cell r="F179">
            <v>119.29521102362204</v>
          </cell>
          <cell r="G179">
            <v>112.04018380952381</v>
          </cell>
          <cell r="H179">
            <v>105.64431381381381</v>
          </cell>
          <cell r="I179">
            <v>104.98227923627687</v>
          </cell>
          <cell r="J179">
            <v>120.35716506101475</v>
          </cell>
          <cell r="K179">
            <v>163.22456140350877</v>
          </cell>
          <cell r="L179">
            <v>106.19196341463416</v>
          </cell>
          <cell r="M179">
            <v>120.512</v>
          </cell>
          <cell r="N179">
            <v>134.5148232931727</v>
          </cell>
          <cell r="O179"/>
          <cell r="P179">
            <v>118.06325400457666</v>
          </cell>
          <cell r="Q179">
            <v>120.515</v>
          </cell>
          <cell r="R179"/>
          <cell r="T179">
            <v>80</v>
          </cell>
          <cell r="U179">
            <v>100.32</v>
          </cell>
          <cell r="V179">
            <v>108.28</v>
          </cell>
          <cell r="W179">
            <v>101.3</v>
          </cell>
          <cell r="X179">
            <v>104.73</v>
          </cell>
          <cell r="Y179">
            <v>100.04</v>
          </cell>
          <cell r="Z179">
            <v>99.94</v>
          </cell>
          <cell r="AA179">
            <v>99.52</v>
          </cell>
          <cell r="AB179">
            <v>104.9</v>
          </cell>
          <cell r="AC179">
            <v>100.34</v>
          </cell>
          <cell r="AD179">
            <v>107.83</v>
          </cell>
          <cell r="AE179">
            <v>100.73</v>
          </cell>
          <cell r="AF179">
            <v>100.34</v>
          </cell>
          <cell r="AH179">
            <v>80</v>
          </cell>
        </row>
        <row r="180">
          <cell r="B180" t="str">
            <v>3T2003</v>
          </cell>
          <cell r="C180">
            <v>37803</v>
          </cell>
          <cell r="D180">
            <v>114.39660673106886</v>
          </cell>
          <cell r="E180">
            <v>130.55874316939889</v>
          </cell>
          <cell r="F180">
            <v>118.24951496062994</v>
          </cell>
          <cell r="G180">
            <v>110.58442190476191</v>
          </cell>
          <cell r="H180">
            <v>105.74393543543543</v>
          </cell>
          <cell r="I180">
            <v>104.98227923627687</v>
          </cell>
          <cell r="J180">
            <v>119.90105716120745</v>
          </cell>
          <cell r="K180">
            <v>163.22456140350877</v>
          </cell>
          <cell r="L180">
            <v>106.18421951219513</v>
          </cell>
          <cell r="M180">
            <v>120.512</v>
          </cell>
          <cell r="N180">
            <v>138.68491566265061</v>
          </cell>
          <cell r="O180"/>
          <cell r="P180">
            <v>117.94696796338674</v>
          </cell>
          <cell r="Q180">
            <v>117.298</v>
          </cell>
          <cell r="R180"/>
          <cell r="T180">
            <v>81</v>
          </cell>
          <cell r="U180">
            <v>101.54</v>
          </cell>
          <cell r="V180">
            <v>109.17</v>
          </cell>
          <cell r="W180">
            <v>101.18</v>
          </cell>
          <cell r="X180">
            <v>104.87</v>
          </cell>
          <cell r="Y180">
            <v>99.98</v>
          </cell>
          <cell r="Z180">
            <v>99.79</v>
          </cell>
          <cell r="AA180">
            <v>99.8</v>
          </cell>
          <cell r="AB180">
            <v>105.01</v>
          </cell>
          <cell r="AC180">
            <v>100.19</v>
          </cell>
          <cell r="AD180">
            <v>108.68</v>
          </cell>
          <cell r="AE180">
            <v>100.48</v>
          </cell>
          <cell r="AF180">
            <v>100.19</v>
          </cell>
          <cell r="AH180">
            <v>81</v>
          </cell>
        </row>
        <row r="181">
          <cell r="B181" t="str">
            <v>3T2003</v>
          </cell>
          <cell r="C181">
            <v>37834</v>
          </cell>
          <cell r="D181">
            <v>107.53816796509815</v>
          </cell>
          <cell r="E181">
            <v>129.93032786885246</v>
          </cell>
          <cell r="F181">
            <v>118.24951496062994</v>
          </cell>
          <cell r="G181">
            <v>123.52361142857144</v>
          </cell>
          <cell r="H181">
            <v>105.74393543543543</v>
          </cell>
          <cell r="I181">
            <v>104.98227923627687</v>
          </cell>
          <cell r="J181">
            <v>121.98957353885676</v>
          </cell>
          <cell r="K181">
            <v>163.22456140350877</v>
          </cell>
          <cell r="L181">
            <v>106.18508536585367</v>
          </cell>
          <cell r="M181">
            <v>120.512</v>
          </cell>
          <cell r="N181">
            <v>138.05554819277108</v>
          </cell>
          <cell r="O181"/>
          <cell r="P181">
            <v>117.94696796338674</v>
          </cell>
          <cell r="Q181">
            <v>116.70699999999999</v>
          </cell>
          <cell r="R181"/>
          <cell r="T181">
            <v>82</v>
          </cell>
          <cell r="U181">
            <v>99.98</v>
          </cell>
          <cell r="V181">
            <v>107.3</v>
          </cell>
          <cell r="W181">
            <v>102.03</v>
          </cell>
          <cell r="X181">
            <v>105.37</v>
          </cell>
          <cell r="Y181">
            <v>99.68</v>
          </cell>
          <cell r="Z181">
            <v>99.78</v>
          </cell>
          <cell r="AA181">
            <v>99.69</v>
          </cell>
          <cell r="AB181">
            <v>105.44</v>
          </cell>
          <cell r="AC181">
            <v>100.14</v>
          </cell>
          <cell r="AD181">
            <v>107.6</v>
          </cell>
          <cell r="AE181">
            <v>101.7</v>
          </cell>
          <cell r="AF181">
            <v>100.14</v>
          </cell>
          <cell r="AH181">
            <v>82</v>
          </cell>
        </row>
        <row r="182">
          <cell r="B182" t="str">
            <v>3T2003</v>
          </cell>
          <cell r="C182">
            <v>37865</v>
          </cell>
          <cell r="D182">
            <v>108.27381645372391</v>
          </cell>
          <cell r="E182">
            <v>134.25081967213114</v>
          </cell>
          <cell r="F182">
            <v>118.24951496062994</v>
          </cell>
          <cell r="G182">
            <v>117.74054000000001</v>
          </cell>
          <cell r="H182">
            <v>105.74393543543543</v>
          </cell>
          <cell r="I182">
            <v>104.98227923627687</v>
          </cell>
          <cell r="J182">
            <v>124.96190494540782</v>
          </cell>
          <cell r="K182">
            <v>163.22456140350877</v>
          </cell>
          <cell r="L182">
            <v>106.18508536585367</v>
          </cell>
          <cell r="M182">
            <v>120.512</v>
          </cell>
          <cell r="N182">
            <v>138.23237048192775</v>
          </cell>
          <cell r="O182"/>
          <cell r="P182">
            <v>117.94696796338674</v>
          </cell>
          <cell r="Q182">
            <v>116.895</v>
          </cell>
          <cell r="R182"/>
          <cell r="T182">
            <v>83</v>
          </cell>
          <cell r="U182">
            <v>96.95</v>
          </cell>
          <cell r="V182">
            <v>104.97</v>
          </cell>
          <cell r="W182">
            <v>101.1</v>
          </cell>
          <cell r="X182">
            <v>103.01</v>
          </cell>
          <cell r="Y182">
            <v>99.58</v>
          </cell>
          <cell r="Z182">
            <v>99.78</v>
          </cell>
          <cell r="AA182">
            <v>99.43</v>
          </cell>
          <cell r="AB182">
            <v>103.01</v>
          </cell>
          <cell r="AC182">
            <v>100.16</v>
          </cell>
          <cell r="AD182">
            <v>104.52</v>
          </cell>
          <cell r="AE182">
            <v>100.7</v>
          </cell>
          <cell r="AF182">
            <v>100.16</v>
          </cell>
          <cell r="AH182">
            <v>83</v>
          </cell>
        </row>
        <row r="183">
          <cell r="B183" t="str">
            <v>4T2003</v>
          </cell>
          <cell r="C183">
            <v>37895</v>
          </cell>
          <cell r="D183">
            <v>107.39634777189156</v>
          </cell>
          <cell r="E183">
            <v>134.56584699453552</v>
          </cell>
          <cell r="F183">
            <v>118.24951496062994</v>
          </cell>
          <cell r="G183">
            <v>117.15308761904762</v>
          </cell>
          <cell r="H183">
            <v>105.74393543543543</v>
          </cell>
          <cell r="I183">
            <v>104.98227923627687</v>
          </cell>
          <cell r="J183">
            <v>123.53169299935773</v>
          </cell>
          <cell r="K183">
            <v>163.22456140350877</v>
          </cell>
          <cell r="L183">
            <v>106.18508536585367</v>
          </cell>
          <cell r="M183">
            <v>120.512</v>
          </cell>
          <cell r="N183">
            <v>138.20240060240965</v>
          </cell>
          <cell r="O183"/>
          <cell r="P183">
            <v>117.94696796338674</v>
          </cell>
          <cell r="Q183">
            <v>116.33199999999999</v>
          </cell>
          <cell r="R183"/>
          <cell r="T183">
            <v>84</v>
          </cell>
          <cell r="U183">
            <v>103.33</v>
          </cell>
          <cell r="V183">
            <v>107.59</v>
          </cell>
          <cell r="W183">
            <v>101.89</v>
          </cell>
          <cell r="X183">
            <v>104.87</v>
          </cell>
          <cell r="Y183">
            <v>99.87</v>
          </cell>
          <cell r="Z183">
            <v>99.79</v>
          </cell>
          <cell r="AA183">
            <v>99.96</v>
          </cell>
          <cell r="AB183">
            <v>104.86</v>
          </cell>
          <cell r="AC183">
            <v>100.9</v>
          </cell>
          <cell r="AD183">
            <v>108.09</v>
          </cell>
          <cell r="AE183">
            <v>101.11</v>
          </cell>
          <cell r="AF183">
            <v>100.9</v>
          </cell>
          <cell r="AH183">
            <v>84</v>
          </cell>
        </row>
        <row r="184">
          <cell r="B184" t="str">
            <v>4T2003</v>
          </cell>
          <cell r="C184">
            <v>37926</v>
          </cell>
          <cell r="D184">
            <v>111.54254471798066</v>
          </cell>
          <cell r="E184">
            <v>138.16161202185793</v>
          </cell>
          <cell r="F184">
            <v>118.24951496062994</v>
          </cell>
          <cell r="G184">
            <v>118.81875619047621</v>
          </cell>
          <cell r="H184">
            <v>105.74393543543543</v>
          </cell>
          <cell r="I184">
            <v>104.98227923627687</v>
          </cell>
          <cell r="J184">
            <v>123.24090301862554</v>
          </cell>
          <cell r="K184">
            <v>163.22456140350877</v>
          </cell>
          <cell r="L184">
            <v>106.18508536585367</v>
          </cell>
          <cell r="M184">
            <v>120.512</v>
          </cell>
          <cell r="N184">
            <v>138.55204919678715</v>
          </cell>
          <cell r="O184"/>
          <cell r="P184">
            <v>117.94696796338674</v>
          </cell>
          <cell r="Q184">
            <v>117.874</v>
          </cell>
          <cell r="R184"/>
          <cell r="T184">
            <v>85</v>
          </cell>
          <cell r="U184">
            <v>101.1</v>
          </cell>
          <cell r="V184">
            <v>106.24</v>
          </cell>
          <cell r="W184">
            <v>101.72</v>
          </cell>
          <cell r="X184">
            <v>104.02</v>
          </cell>
          <cell r="Y184">
            <v>99.61</v>
          </cell>
          <cell r="Z184">
            <v>99.96</v>
          </cell>
          <cell r="AA184">
            <v>100.25</v>
          </cell>
          <cell r="AB184">
            <v>103.78</v>
          </cell>
          <cell r="AC184">
            <v>100.92</v>
          </cell>
          <cell r="AD184">
            <v>105.93</v>
          </cell>
          <cell r="AE184">
            <v>101.41</v>
          </cell>
          <cell r="AF184">
            <v>100.92</v>
          </cell>
          <cell r="AH184">
            <v>85</v>
          </cell>
        </row>
        <row r="185">
          <cell r="B185" t="str">
            <v>4T2003</v>
          </cell>
          <cell r="C185">
            <v>37956</v>
          </cell>
          <cell r="D185">
            <v>109.93735182299781</v>
          </cell>
          <cell r="E185">
            <v>135.01461748633881</v>
          </cell>
          <cell r="F185">
            <v>118.24951496062994</v>
          </cell>
          <cell r="G185">
            <v>119.61170857142859</v>
          </cell>
          <cell r="H185">
            <v>105.82233183183182</v>
          </cell>
          <cell r="I185">
            <v>104.98227923627687</v>
          </cell>
          <cell r="J185">
            <v>123.24090301862554</v>
          </cell>
          <cell r="K185">
            <v>163.22456140350877</v>
          </cell>
          <cell r="L185">
            <v>106.18508536585367</v>
          </cell>
          <cell r="M185">
            <v>120.512</v>
          </cell>
          <cell r="N185">
            <v>138.34325903614459</v>
          </cell>
          <cell r="O185"/>
          <cell r="P185">
            <v>117.94696796338674</v>
          </cell>
          <cell r="Q185">
            <v>117.387</v>
          </cell>
          <cell r="R185"/>
          <cell r="T185">
            <v>86</v>
          </cell>
          <cell r="U185">
            <v>113.11</v>
          </cell>
          <cell r="V185">
            <v>104.61</v>
          </cell>
          <cell r="W185">
            <v>101.63</v>
          </cell>
          <cell r="X185">
            <v>104.69</v>
          </cell>
          <cell r="Y185">
            <v>99.47</v>
          </cell>
          <cell r="Z185">
            <v>99.9</v>
          </cell>
          <cell r="AA185">
            <v>100.32</v>
          </cell>
          <cell r="AB185">
            <v>104.31</v>
          </cell>
          <cell r="AC185">
            <v>101.09</v>
          </cell>
          <cell r="AD185">
            <v>108.23</v>
          </cell>
          <cell r="AE185">
            <v>100.47</v>
          </cell>
          <cell r="AF185">
            <v>101.09</v>
          </cell>
          <cell r="AH185">
            <v>86</v>
          </cell>
        </row>
        <row r="186">
          <cell r="B186" t="str">
            <v>1T2004</v>
          </cell>
          <cell r="C186">
            <v>37987</v>
          </cell>
          <cell r="D186">
            <v>101.17465721408537</v>
          </cell>
          <cell r="E186">
            <v>127.48196721311476</v>
          </cell>
          <cell r="F186">
            <v>118.36102204724411</v>
          </cell>
          <cell r="G186">
            <v>120.70465904761906</v>
          </cell>
          <cell r="H186">
            <v>105.7439129129129</v>
          </cell>
          <cell r="I186">
            <v>104.98227923627687</v>
          </cell>
          <cell r="J186">
            <v>122.36853307642902</v>
          </cell>
          <cell r="K186">
            <v>163.22456140350877</v>
          </cell>
          <cell r="L186">
            <v>106.20679674796749</v>
          </cell>
          <cell r="M186">
            <v>120.512</v>
          </cell>
          <cell r="N186">
            <v>139.30229518072289</v>
          </cell>
          <cell r="O186"/>
          <cell r="P186">
            <v>117.94696796338674</v>
          </cell>
          <cell r="Q186">
            <v>114.515</v>
          </cell>
          <cell r="R186"/>
          <cell r="T186">
            <v>87</v>
          </cell>
          <cell r="U186">
            <v>96.94</v>
          </cell>
          <cell r="V186">
            <v>98.42</v>
          </cell>
          <cell r="W186">
            <v>101.61</v>
          </cell>
          <cell r="X186">
            <v>100.12</v>
          </cell>
          <cell r="Y186">
            <v>100.48</v>
          </cell>
          <cell r="Z186">
            <v>99.9</v>
          </cell>
          <cell r="AA186">
            <v>100.18</v>
          </cell>
          <cell r="AB186">
            <v>99.91</v>
          </cell>
          <cell r="AC186">
            <v>101.08</v>
          </cell>
          <cell r="AD186">
            <v>99.78</v>
          </cell>
          <cell r="AE186">
            <v>100.47</v>
          </cell>
          <cell r="AF186">
            <v>101.08</v>
          </cell>
          <cell r="AH186">
            <v>87</v>
          </cell>
        </row>
        <row r="187">
          <cell r="B187" t="str">
            <v>1T2004</v>
          </cell>
          <cell r="C187">
            <v>38018</v>
          </cell>
          <cell r="D187">
            <v>97.915820193206599</v>
          </cell>
          <cell r="E187">
            <v>124.97882513661202</v>
          </cell>
          <cell r="F187">
            <v>118.18491181102364</v>
          </cell>
          <cell r="G187">
            <v>113.31974952380953</v>
          </cell>
          <cell r="H187">
            <v>106.63875975975976</v>
          </cell>
          <cell r="I187">
            <v>104.98227923627687</v>
          </cell>
          <cell r="J187">
            <v>122.58142389210019</v>
          </cell>
          <cell r="K187">
            <v>163.22456140350877</v>
          </cell>
          <cell r="L187">
            <v>106.2729430894309</v>
          </cell>
          <cell r="M187">
            <v>120.512</v>
          </cell>
          <cell r="N187">
            <v>139.80079417670683</v>
          </cell>
          <cell r="O187"/>
          <cell r="P187">
            <v>117.76810983981694</v>
          </cell>
          <cell r="Q187">
            <v>112.77500000000001</v>
          </cell>
          <cell r="R187"/>
          <cell r="T187">
            <v>88</v>
          </cell>
          <cell r="U187">
            <v>96.96</v>
          </cell>
          <cell r="V187">
            <v>99.99</v>
          </cell>
          <cell r="W187">
            <v>101.47</v>
          </cell>
          <cell r="X187">
            <v>101.34</v>
          </cell>
          <cell r="Y187">
            <v>99.56</v>
          </cell>
          <cell r="Z187">
            <v>99.9</v>
          </cell>
          <cell r="AA187">
            <v>99.97</v>
          </cell>
          <cell r="AB187">
            <v>100.68</v>
          </cell>
          <cell r="AC187">
            <v>101.09</v>
          </cell>
          <cell r="AD187">
            <v>100.35</v>
          </cell>
          <cell r="AE187">
            <v>100.92</v>
          </cell>
          <cell r="AF187">
            <v>101.09</v>
          </cell>
          <cell r="AH187">
            <v>88</v>
          </cell>
        </row>
        <row r="188">
          <cell r="B188" t="str">
            <v>1T2004</v>
          </cell>
          <cell r="C188">
            <v>38047</v>
          </cell>
          <cell r="D188">
            <v>96.788234029292624</v>
          </cell>
          <cell r="E188">
            <v>127.62254098360656</v>
          </cell>
          <cell r="F188">
            <v>118.18491181102364</v>
          </cell>
          <cell r="G188">
            <v>120.41810666666667</v>
          </cell>
          <cell r="H188">
            <v>106.1964009009009</v>
          </cell>
          <cell r="I188">
            <v>104.98227923627687</v>
          </cell>
          <cell r="J188">
            <v>122.97691522157996</v>
          </cell>
          <cell r="K188">
            <v>163.22456140350877</v>
          </cell>
          <cell r="L188">
            <v>106.27207723577236</v>
          </cell>
          <cell r="M188">
            <v>120.512</v>
          </cell>
          <cell r="N188">
            <v>139.91867570281124</v>
          </cell>
          <cell r="O188"/>
          <cell r="P188">
            <v>117.76810983981694</v>
          </cell>
          <cell r="Q188">
            <v>113.251</v>
          </cell>
          <cell r="R188"/>
          <cell r="T188">
            <v>89</v>
          </cell>
          <cell r="U188">
            <v>102.2</v>
          </cell>
          <cell r="V188">
            <v>100.89</v>
          </cell>
          <cell r="W188">
            <v>101.34</v>
          </cell>
          <cell r="X188">
            <v>101.73</v>
          </cell>
          <cell r="Y188">
            <v>99.76</v>
          </cell>
          <cell r="Z188">
            <v>99.86</v>
          </cell>
          <cell r="AA188">
            <v>100.03</v>
          </cell>
          <cell r="AB188">
            <v>101.31</v>
          </cell>
          <cell r="AC188">
            <v>100.96</v>
          </cell>
          <cell r="AD188">
            <v>102.43</v>
          </cell>
          <cell r="AE188">
            <v>100.45</v>
          </cell>
          <cell r="AF188">
            <v>100.96</v>
          </cell>
          <cell r="AH188">
            <v>89</v>
          </cell>
        </row>
        <row r="189">
          <cell r="B189" t="str">
            <v>2T2004</v>
          </cell>
          <cell r="C189">
            <v>38078</v>
          </cell>
          <cell r="D189">
            <v>102.13778155188534</v>
          </cell>
          <cell r="E189">
            <v>124.73579234972678</v>
          </cell>
          <cell r="F189">
            <v>117.84864094488189</v>
          </cell>
          <cell r="G189">
            <v>113.13021523809523</v>
          </cell>
          <cell r="H189">
            <v>106.1964009009009</v>
          </cell>
          <cell r="I189">
            <v>104.95244630071601</v>
          </cell>
          <cell r="J189">
            <v>124.19730057803467</v>
          </cell>
          <cell r="K189">
            <v>163.22456140350877</v>
          </cell>
          <cell r="L189">
            <v>106.27207723577236</v>
          </cell>
          <cell r="M189">
            <v>120.512</v>
          </cell>
          <cell r="N189">
            <v>140.69889156626505</v>
          </cell>
          <cell r="O189"/>
          <cell r="P189">
            <v>117.76810983981694</v>
          </cell>
          <cell r="Q189">
            <v>114.39400000000001</v>
          </cell>
          <cell r="R189"/>
          <cell r="T189">
            <v>90</v>
          </cell>
          <cell r="U189">
            <v>91.37</v>
          </cell>
          <cell r="V189">
            <v>105.32</v>
          </cell>
          <cell r="W189">
            <v>100.72</v>
          </cell>
          <cell r="X189">
            <v>103</v>
          </cell>
          <cell r="Y189">
            <v>98.18</v>
          </cell>
          <cell r="Z189">
            <v>99.72</v>
          </cell>
          <cell r="AA189">
            <v>96.3</v>
          </cell>
          <cell r="AB189">
            <v>102.79</v>
          </cell>
          <cell r="AC189">
            <v>101.42</v>
          </cell>
          <cell r="AD189">
            <v>105.7</v>
          </cell>
          <cell r="AE189">
            <v>98.49</v>
          </cell>
          <cell r="AF189">
            <v>101.42</v>
          </cell>
          <cell r="AH189">
            <v>90</v>
          </cell>
        </row>
        <row r="190">
          <cell r="B190" t="str">
            <v>2T2004</v>
          </cell>
          <cell r="C190">
            <v>38108</v>
          </cell>
          <cell r="D190">
            <v>104.41422686195078</v>
          </cell>
          <cell r="E190">
            <v>125.20218579234972</v>
          </cell>
          <cell r="F190">
            <v>117.84864094488189</v>
          </cell>
          <cell r="G190">
            <v>111.94779714285715</v>
          </cell>
          <cell r="H190">
            <v>106.1964009009009</v>
          </cell>
          <cell r="I190">
            <v>104.95244630071601</v>
          </cell>
          <cell r="J190">
            <v>126.04080732177263</v>
          </cell>
          <cell r="K190">
            <v>158.39987719298244</v>
          </cell>
          <cell r="L190">
            <v>108.30457723577236</v>
          </cell>
          <cell r="M190">
            <v>120.512</v>
          </cell>
          <cell r="N190">
            <v>140.48011144578317</v>
          </cell>
          <cell r="O190"/>
          <cell r="P190">
            <v>117.76810983981694</v>
          </cell>
          <cell r="Q190">
            <v>115.319</v>
          </cell>
          <cell r="R190"/>
          <cell r="T190">
            <v>91</v>
          </cell>
          <cell r="U190">
            <v>88.77</v>
          </cell>
          <cell r="V190">
            <v>108.31</v>
          </cell>
          <cell r="W190">
            <v>100.99</v>
          </cell>
          <cell r="X190">
            <v>104.24</v>
          </cell>
          <cell r="Y190">
            <v>97.85</v>
          </cell>
          <cell r="Z190">
            <v>99.91</v>
          </cell>
          <cell r="AA190">
            <v>96.23</v>
          </cell>
          <cell r="AB190">
            <v>103.94</v>
          </cell>
          <cell r="AC190">
            <v>101.49</v>
          </cell>
          <cell r="AD190">
            <v>107.32</v>
          </cell>
          <cell r="AE190">
            <v>98.96</v>
          </cell>
          <cell r="AF190">
            <v>101.49</v>
          </cell>
          <cell r="AH190">
            <v>91</v>
          </cell>
        </row>
        <row r="191">
          <cell r="B191" t="str">
            <v>2T2004</v>
          </cell>
          <cell r="C191">
            <v>38139</v>
          </cell>
          <cell r="D191">
            <v>108.07918043004054</v>
          </cell>
          <cell r="E191">
            <v>126.74289617486339</v>
          </cell>
          <cell r="F191">
            <v>117.84864094488189</v>
          </cell>
          <cell r="G191">
            <v>118.15501333333333</v>
          </cell>
          <cell r="H191">
            <v>106.1964009009009</v>
          </cell>
          <cell r="I191">
            <v>104.95244630071601</v>
          </cell>
          <cell r="J191">
            <v>126.43799421965318</v>
          </cell>
          <cell r="K191">
            <v>158.39987719298244</v>
          </cell>
          <cell r="L191">
            <v>108.30457723577236</v>
          </cell>
          <cell r="M191">
            <v>120.512</v>
          </cell>
          <cell r="N191">
            <v>140.18640662650603</v>
          </cell>
          <cell r="O191"/>
          <cell r="P191">
            <v>117.76810983981694</v>
          </cell>
          <cell r="Q191">
            <v>117.208</v>
          </cell>
          <cell r="R191"/>
          <cell r="T191">
            <v>92</v>
          </cell>
          <cell r="U191">
            <v>86.03</v>
          </cell>
          <cell r="V191">
            <v>111.15</v>
          </cell>
          <cell r="W191">
            <v>100.61</v>
          </cell>
          <cell r="X191">
            <v>104.74</v>
          </cell>
          <cell r="Y191">
            <v>97.45</v>
          </cell>
          <cell r="Z191">
            <v>99.82</v>
          </cell>
          <cell r="AA191">
            <v>95.83</v>
          </cell>
          <cell r="AB191">
            <v>104.53</v>
          </cell>
          <cell r="AC191">
            <v>101.21</v>
          </cell>
          <cell r="AD191">
            <v>109.1</v>
          </cell>
          <cell r="AE191">
            <v>98.53</v>
          </cell>
          <cell r="AF191">
            <v>101.21</v>
          </cell>
          <cell r="AH191">
            <v>92</v>
          </cell>
        </row>
        <row r="192">
          <cell r="B192" t="str">
            <v>3T2004</v>
          </cell>
          <cell r="C192">
            <v>38169</v>
          </cell>
          <cell r="D192">
            <v>108.18004830165165</v>
          </cell>
          <cell r="E192">
            <v>126.6075136612022</v>
          </cell>
          <cell r="F192">
            <v>117.84864094488189</v>
          </cell>
          <cell r="G192">
            <v>114.15027428571429</v>
          </cell>
          <cell r="H192">
            <v>106.1964009009009</v>
          </cell>
          <cell r="I192">
            <v>104.95244630071601</v>
          </cell>
          <cell r="J192">
            <v>126.6736782273603</v>
          </cell>
          <cell r="K192">
            <v>158.39987719298244</v>
          </cell>
          <cell r="L192">
            <v>108.30457723577236</v>
          </cell>
          <cell r="M192">
            <v>120.512</v>
          </cell>
          <cell r="N192">
            <v>140.52406726907628</v>
          </cell>
          <cell r="O192"/>
          <cell r="P192">
            <v>117.76810983981694</v>
          </cell>
          <cell r="Q192">
            <v>116.88800000000001</v>
          </cell>
          <cell r="R192"/>
          <cell r="T192">
            <v>93</v>
          </cell>
          <cell r="U192">
            <v>92.43</v>
          </cell>
          <cell r="V192">
            <v>109.06</v>
          </cell>
          <cell r="W192">
            <v>100.34</v>
          </cell>
          <cell r="X192">
            <v>104.18</v>
          </cell>
          <cell r="Y192">
            <v>97.86</v>
          </cell>
          <cell r="Z192">
            <v>99.83</v>
          </cell>
          <cell r="AA192">
            <v>95.77</v>
          </cell>
          <cell r="AB192">
            <v>104.06</v>
          </cell>
          <cell r="AC192">
            <v>101.16</v>
          </cell>
          <cell r="AD192">
            <v>108.28</v>
          </cell>
          <cell r="AE192">
            <v>98.3</v>
          </cell>
          <cell r="AF192">
            <v>101.16</v>
          </cell>
          <cell r="AH192">
            <v>93</v>
          </cell>
        </row>
        <row r="193">
          <cell r="B193" t="str">
            <v>3T2004</v>
          </cell>
          <cell r="C193">
            <v>38200</v>
          </cell>
          <cell r="D193">
            <v>105.66777968214397</v>
          </cell>
          <cell r="E193">
            <v>126.91325136612022</v>
          </cell>
          <cell r="F193">
            <v>117.84864094488189</v>
          </cell>
          <cell r="G193">
            <v>117.0425838095238</v>
          </cell>
          <cell r="H193">
            <v>106.196021021021</v>
          </cell>
          <cell r="I193">
            <v>104.95244630071601</v>
          </cell>
          <cell r="J193">
            <v>127.97502697495183</v>
          </cell>
          <cell r="K193">
            <v>158.39987719298244</v>
          </cell>
          <cell r="L193">
            <v>108.30457723577236</v>
          </cell>
          <cell r="M193">
            <v>120.512</v>
          </cell>
          <cell r="N193">
            <v>140.56003112449798</v>
          </cell>
          <cell r="O193"/>
          <cell r="P193">
            <v>117.76810983981694</v>
          </cell>
          <cell r="Q193">
            <v>116.59699999999999</v>
          </cell>
          <cell r="R193"/>
          <cell r="T193">
            <v>94</v>
          </cell>
          <cell r="U193">
            <v>92.53</v>
          </cell>
          <cell r="V193">
            <v>107.01</v>
          </cell>
          <cell r="W193">
            <v>102.01</v>
          </cell>
          <cell r="X193">
            <v>104.46</v>
          </cell>
          <cell r="Y193">
            <v>99.29</v>
          </cell>
          <cell r="Z193">
            <v>100.74</v>
          </cell>
          <cell r="AA193">
            <v>99.02</v>
          </cell>
          <cell r="AB193">
            <v>104.17</v>
          </cell>
          <cell r="AC193">
            <v>101.39</v>
          </cell>
          <cell r="AD193">
            <v>107.9</v>
          </cell>
          <cell r="AE193">
            <v>99.91</v>
          </cell>
          <cell r="AF193">
            <v>101.39</v>
          </cell>
          <cell r="AH193">
            <v>94</v>
          </cell>
        </row>
        <row r="194">
          <cell r="B194" t="str">
            <v>3T2004</v>
          </cell>
          <cell r="C194">
            <v>38231</v>
          </cell>
          <cell r="D194">
            <v>104.59856466188843</v>
          </cell>
          <cell r="E194">
            <v>124.72172131147542</v>
          </cell>
          <cell r="F194">
            <v>117.84864094488189</v>
          </cell>
          <cell r="G194">
            <v>114.97951238095237</v>
          </cell>
          <cell r="H194">
            <v>106.24051801801801</v>
          </cell>
          <cell r="I194">
            <v>105.00543198090693</v>
          </cell>
          <cell r="J194">
            <v>128.64396146435453</v>
          </cell>
          <cell r="K194">
            <v>158.39987719298244</v>
          </cell>
          <cell r="L194">
            <v>107.29357723577235</v>
          </cell>
          <cell r="M194">
            <v>120.512</v>
          </cell>
          <cell r="N194">
            <v>140.31128112449798</v>
          </cell>
          <cell r="O194"/>
          <cell r="P194">
            <v>117.76810983981694</v>
          </cell>
          <cell r="Q194">
            <v>116.032</v>
          </cell>
          <cell r="R194"/>
          <cell r="T194">
            <v>95</v>
          </cell>
          <cell r="U194">
            <v>92.91</v>
          </cell>
          <cell r="V194">
            <v>116.64</v>
          </cell>
          <cell r="W194">
            <v>100.95</v>
          </cell>
          <cell r="X194">
            <v>106.52</v>
          </cell>
          <cell r="Y194">
            <v>101.83</v>
          </cell>
          <cell r="Z194">
            <v>100.74</v>
          </cell>
          <cell r="AA194">
            <v>100.32</v>
          </cell>
          <cell r="AB194">
            <v>107.32</v>
          </cell>
          <cell r="AC194">
            <v>101.41</v>
          </cell>
          <cell r="AD194">
            <v>114.06</v>
          </cell>
          <cell r="AE194">
            <v>98.91</v>
          </cell>
          <cell r="AF194">
            <v>101.41</v>
          </cell>
          <cell r="AH194">
            <v>95</v>
          </cell>
        </row>
        <row r="195">
          <cell r="B195" t="str">
            <v>4T2004</v>
          </cell>
          <cell r="C195">
            <v>38261</v>
          </cell>
          <cell r="D195">
            <v>111.06567435338111</v>
          </cell>
          <cell r="E195">
            <v>125.05314207650274</v>
          </cell>
          <cell r="F195">
            <v>117.84864094488189</v>
          </cell>
          <cell r="G195">
            <v>114.68334571428571</v>
          </cell>
          <cell r="H195">
            <v>106.24051801801801</v>
          </cell>
          <cell r="I195">
            <v>105.00543198090693</v>
          </cell>
          <cell r="J195">
            <v>133.10926332691071</v>
          </cell>
          <cell r="K195">
            <v>158.39987719298244</v>
          </cell>
          <cell r="L195">
            <v>107.29357723577235</v>
          </cell>
          <cell r="M195">
            <v>130.77199999999999</v>
          </cell>
          <cell r="N195">
            <v>140.31028212851405</v>
          </cell>
          <cell r="O195"/>
          <cell r="P195">
            <v>117.844471395881</v>
          </cell>
          <cell r="Q195">
            <v>119.029</v>
          </cell>
          <cell r="R195"/>
          <cell r="T195">
            <v>96</v>
          </cell>
          <cell r="U195">
            <v>93.47</v>
          </cell>
          <cell r="V195">
            <v>107.97</v>
          </cell>
          <cell r="W195">
            <v>103.14</v>
          </cell>
          <cell r="X195">
            <v>103.76</v>
          </cell>
          <cell r="Y195">
            <v>104.22</v>
          </cell>
          <cell r="Z195">
            <v>100.87</v>
          </cell>
          <cell r="AA195">
            <v>111.11</v>
          </cell>
          <cell r="AB195">
            <v>103.54</v>
          </cell>
          <cell r="AC195">
            <v>101.44</v>
          </cell>
          <cell r="AD195">
            <v>107.75</v>
          </cell>
          <cell r="AE195">
            <v>102.87</v>
          </cell>
          <cell r="AF195">
            <v>101.44</v>
          </cell>
          <cell r="AH195">
            <v>96</v>
          </cell>
        </row>
        <row r="196">
          <cell r="B196" t="str">
            <v>4T2004</v>
          </cell>
          <cell r="C196">
            <v>38292</v>
          </cell>
          <cell r="D196">
            <v>110.87586662511683</v>
          </cell>
          <cell r="E196">
            <v>128.03989071038251</v>
          </cell>
          <cell r="F196">
            <v>117.84864094488189</v>
          </cell>
          <cell r="G196">
            <v>117.62696666666668</v>
          </cell>
          <cell r="H196">
            <v>106.24051801801801</v>
          </cell>
          <cell r="I196">
            <v>105.00543198090693</v>
          </cell>
          <cell r="J196">
            <v>133.67727874116892</v>
          </cell>
          <cell r="K196">
            <v>158.39987719298244</v>
          </cell>
          <cell r="L196">
            <v>107.29357723577235</v>
          </cell>
          <cell r="M196">
            <v>130.77199999999999</v>
          </cell>
          <cell r="N196">
            <v>140.38620582329315</v>
          </cell>
          <cell r="O196"/>
          <cell r="P196">
            <v>117.76810983981694</v>
          </cell>
          <cell r="Q196">
            <v>119.42400000000001</v>
          </cell>
          <cell r="R196"/>
          <cell r="T196">
            <v>97</v>
          </cell>
          <cell r="U196">
            <v>92.41</v>
          </cell>
          <cell r="V196">
            <v>107.11</v>
          </cell>
          <cell r="W196">
            <v>102.58</v>
          </cell>
          <cell r="X196">
            <v>103.81</v>
          </cell>
          <cell r="Y196">
            <v>102.18</v>
          </cell>
          <cell r="Z196">
            <v>99.61</v>
          </cell>
          <cell r="AA196">
            <v>102.33</v>
          </cell>
          <cell r="AB196">
            <v>103.93</v>
          </cell>
          <cell r="AC196">
            <v>102.5</v>
          </cell>
          <cell r="AD196">
            <v>106.39</v>
          </cell>
          <cell r="AE196">
            <v>101.63</v>
          </cell>
          <cell r="AF196">
            <v>102.5</v>
          </cell>
          <cell r="AH196">
            <v>97</v>
          </cell>
        </row>
        <row r="197">
          <cell r="B197" t="str">
            <v>4T2004</v>
          </cell>
          <cell r="C197">
            <v>38322</v>
          </cell>
          <cell r="D197">
            <v>108.15086195076347</v>
          </cell>
          <cell r="E197">
            <v>126.87595628415301</v>
          </cell>
          <cell r="F197">
            <v>117.84864094488189</v>
          </cell>
          <cell r="G197">
            <v>113.14706</v>
          </cell>
          <cell r="H197">
            <v>106.24051801801801</v>
          </cell>
          <cell r="I197">
            <v>108.74706921241051</v>
          </cell>
          <cell r="J197">
            <v>133.47804945407836</v>
          </cell>
          <cell r="K197">
            <v>158.39987719298244</v>
          </cell>
          <cell r="L197">
            <v>107.29357723577235</v>
          </cell>
          <cell r="M197">
            <v>130.77199999999999</v>
          </cell>
          <cell r="N197">
            <v>140.53505622489959</v>
          </cell>
          <cell r="O197"/>
          <cell r="P197">
            <v>117.76810983981694</v>
          </cell>
          <cell r="Q197">
            <v>118.199</v>
          </cell>
          <cell r="R197"/>
          <cell r="T197">
            <v>98</v>
          </cell>
          <cell r="U197">
            <v>127.07</v>
          </cell>
          <cell r="V197">
            <v>100.18</v>
          </cell>
          <cell r="W197">
            <v>101.7</v>
          </cell>
          <cell r="X197">
            <v>103.68</v>
          </cell>
          <cell r="Y197">
            <v>100.63</v>
          </cell>
          <cell r="Z197">
            <v>100.68</v>
          </cell>
          <cell r="AA197">
            <v>100.55</v>
          </cell>
          <cell r="AB197">
            <v>103.79</v>
          </cell>
          <cell r="AC197">
            <v>101.43</v>
          </cell>
          <cell r="AD197">
            <v>107.06</v>
          </cell>
          <cell r="AE197">
            <v>99.98</v>
          </cell>
          <cell r="AF197">
            <v>101.43</v>
          </cell>
          <cell r="AH197">
            <v>98</v>
          </cell>
        </row>
        <row r="198">
          <cell r="B198" t="str">
            <v>1T2005</v>
          </cell>
          <cell r="C198">
            <v>38353</v>
          </cell>
          <cell r="D198">
            <v>106.35631816765347</v>
          </cell>
          <cell r="E198">
            <v>125.28428961748635</v>
          </cell>
          <cell r="F198">
            <v>117.84864094488189</v>
          </cell>
          <cell r="G198">
            <v>119.06540285714286</v>
          </cell>
          <cell r="H198">
            <v>108.06974774774775</v>
          </cell>
          <cell r="I198">
            <v>105.93420286396183</v>
          </cell>
          <cell r="J198">
            <v>132.20128644829799</v>
          </cell>
          <cell r="K198">
            <v>159.80338596491228</v>
          </cell>
          <cell r="L198">
            <v>107.34974796747967</v>
          </cell>
          <cell r="M198">
            <v>130.77199999999999</v>
          </cell>
          <cell r="N198">
            <v>140.20570582329316</v>
          </cell>
          <cell r="O198"/>
          <cell r="P198">
            <v>115.74647597254005</v>
          </cell>
          <cell r="Q198">
            <v>117.91800000000001</v>
          </cell>
          <cell r="R198"/>
          <cell r="T198">
            <v>99</v>
          </cell>
          <cell r="U198">
            <v>91.87</v>
          </cell>
          <cell r="V198">
            <v>99.88</v>
          </cell>
          <cell r="W198">
            <v>104.06</v>
          </cell>
          <cell r="X198">
            <v>100.89</v>
          </cell>
          <cell r="Y198">
            <v>104.35</v>
          </cell>
          <cell r="Z198">
            <v>99.99</v>
          </cell>
          <cell r="AA198">
            <v>111.36</v>
          </cell>
          <cell r="AB198">
            <v>100.46</v>
          </cell>
          <cell r="AC198">
            <v>101.52</v>
          </cell>
          <cell r="AD198">
            <v>100.99</v>
          </cell>
          <cell r="AE198">
            <v>104.05</v>
          </cell>
          <cell r="AF198">
            <v>101.52</v>
          </cell>
          <cell r="AH198">
            <v>99</v>
          </cell>
        </row>
        <row r="199">
          <cell r="B199" t="str">
            <v>1T2005</v>
          </cell>
          <cell r="C199">
            <v>38384</v>
          </cell>
          <cell r="D199">
            <v>106.04817357432219</v>
          </cell>
          <cell r="E199">
            <v>127.31106557377051</v>
          </cell>
          <cell r="F199">
            <v>117.84864094488189</v>
          </cell>
          <cell r="G199">
            <v>114.69787904761905</v>
          </cell>
          <cell r="H199">
            <v>107.57797597597597</v>
          </cell>
          <cell r="I199">
            <v>105.93420286396183</v>
          </cell>
          <cell r="J199">
            <v>130.44255812459858</v>
          </cell>
          <cell r="K199">
            <v>159.80338596491228</v>
          </cell>
          <cell r="L199">
            <v>107.34974796747967</v>
          </cell>
          <cell r="M199">
            <v>130.77199999999999</v>
          </cell>
          <cell r="N199">
            <v>140.03987248995983</v>
          </cell>
          <cell r="O199"/>
          <cell r="P199">
            <v>115.88951945080092</v>
          </cell>
          <cell r="Q199">
            <v>117.081</v>
          </cell>
          <cell r="R199"/>
          <cell r="T199">
            <v>100</v>
          </cell>
          <cell r="U199">
            <v>90.18</v>
          </cell>
          <cell r="V199">
            <v>100.26</v>
          </cell>
          <cell r="W199">
            <v>103.43</v>
          </cell>
          <cell r="X199">
            <v>100.43</v>
          </cell>
          <cell r="Y199">
            <v>103.93</v>
          </cell>
          <cell r="Z199">
            <v>99.98</v>
          </cell>
          <cell r="AA199">
            <v>111.36</v>
          </cell>
          <cell r="AB199">
            <v>99.87</v>
          </cell>
          <cell r="AC199">
            <v>101.52</v>
          </cell>
          <cell r="AD199">
            <v>100.69</v>
          </cell>
          <cell r="AE199">
            <v>103.26</v>
          </cell>
          <cell r="AF199">
            <v>101.52</v>
          </cell>
          <cell r="AH199">
            <v>100</v>
          </cell>
        </row>
        <row r="200">
          <cell r="B200" t="str">
            <v>1T2005</v>
          </cell>
          <cell r="C200">
            <v>38412</v>
          </cell>
          <cell r="D200">
            <v>111.16769305079465</v>
          </cell>
          <cell r="E200">
            <v>126.88415300546448</v>
          </cell>
          <cell r="F200">
            <v>117.84864094488189</v>
          </cell>
          <cell r="G200">
            <v>115.74490285714286</v>
          </cell>
          <cell r="H200">
            <v>107.57797597597597</v>
          </cell>
          <cell r="I200">
            <v>105.93420286396183</v>
          </cell>
          <cell r="J200">
            <v>132.42425369299934</v>
          </cell>
          <cell r="K200">
            <v>159.80338596491228</v>
          </cell>
          <cell r="L200">
            <v>107.34974796747967</v>
          </cell>
          <cell r="M200">
            <v>130.77199999999999</v>
          </cell>
          <cell r="N200">
            <v>140.51039959839358</v>
          </cell>
          <cell r="O200"/>
          <cell r="P200">
            <v>115.88951945080092</v>
          </cell>
          <cell r="Q200">
            <v>119.181</v>
          </cell>
          <cell r="R200"/>
          <cell r="T200">
            <v>101</v>
          </cell>
          <cell r="U200">
            <v>89.91</v>
          </cell>
          <cell r="V200">
            <v>104.25</v>
          </cell>
          <cell r="W200">
            <v>104</v>
          </cell>
          <cell r="X200">
            <v>102.06</v>
          </cell>
          <cell r="Y200">
            <v>105.47</v>
          </cell>
          <cell r="Z200">
            <v>99.97</v>
          </cell>
          <cell r="AA200">
            <v>111.33</v>
          </cell>
          <cell r="AB200">
            <v>102.24</v>
          </cell>
          <cell r="AC200">
            <v>101.57</v>
          </cell>
          <cell r="AD200">
            <v>104.53</v>
          </cell>
          <cell r="AE200">
            <v>103.48</v>
          </cell>
          <cell r="AF200">
            <v>101.57</v>
          </cell>
          <cell r="AH200">
            <v>101</v>
          </cell>
        </row>
        <row r="201">
          <cell r="B201" t="str">
            <v>2T2005</v>
          </cell>
          <cell r="C201">
            <v>38443</v>
          </cell>
          <cell r="D201">
            <v>117.13580274228737</v>
          </cell>
          <cell r="E201">
            <v>127.99207650273223</v>
          </cell>
          <cell r="F201">
            <v>117.84864094488189</v>
          </cell>
          <cell r="G201">
            <v>113.4921219047619</v>
          </cell>
          <cell r="H201">
            <v>107.57797597597597</v>
          </cell>
          <cell r="I201">
            <v>105.93420286396183</v>
          </cell>
          <cell r="J201">
            <v>134.37754849068722</v>
          </cell>
          <cell r="K201">
            <v>159.80338596491228</v>
          </cell>
          <cell r="L201">
            <v>107.34974796747967</v>
          </cell>
          <cell r="M201">
            <v>130.77199999999999</v>
          </cell>
          <cell r="N201">
            <v>140.19671485943778</v>
          </cell>
          <cell r="O201"/>
          <cell r="P201">
            <v>115.88951945080092</v>
          </cell>
          <cell r="Q201">
            <v>121.15300000000001</v>
          </cell>
          <cell r="R201"/>
          <cell r="T201">
            <v>102</v>
          </cell>
          <cell r="U201">
            <v>88.79</v>
          </cell>
          <cell r="V201">
            <v>106.08</v>
          </cell>
          <cell r="W201">
            <v>103.69</v>
          </cell>
          <cell r="X201">
            <v>102.27</v>
          </cell>
          <cell r="Y201">
            <v>105.62</v>
          </cell>
          <cell r="Z201">
            <v>99.97</v>
          </cell>
          <cell r="AA201">
            <v>111.26</v>
          </cell>
          <cell r="AB201">
            <v>102.6</v>
          </cell>
          <cell r="AC201">
            <v>101.57</v>
          </cell>
          <cell r="AD201">
            <v>104.62</v>
          </cell>
          <cell r="AE201">
            <v>104.02</v>
          </cell>
          <cell r="AF201">
            <v>101.57</v>
          </cell>
          <cell r="AH201">
            <v>102</v>
          </cell>
        </row>
        <row r="202">
          <cell r="B202" t="str">
            <v>2T2005</v>
          </cell>
          <cell r="C202">
            <v>38473</v>
          </cell>
          <cell r="D202">
            <v>123.53988999688377</v>
          </cell>
          <cell r="E202">
            <v>126.68428961748633</v>
          </cell>
          <cell r="F202">
            <v>117.84864094488189</v>
          </cell>
          <cell r="G202">
            <v>114.58613142857142</v>
          </cell>
          <cell r="H202">
            <v>107.57797597597597</v>
          </cell>
          <cell r="I202">
            <v>105.93420286396183</v>
          </cell>
          <cell r="J202">
            <v>136.39400321130378</v>
          </cell>
          <cell r="K202">
            <v>159.80338596491228</v>
          </cell>
          <cell r="L202">
            <v>107.37241463414635</v>
          </cell>
          <cell r="M202">
            <v>130.77199999999999</v>
          </cell>
          <cell r="N202">
            <v>140.06584638554219</v>
          </cell>
          <cell r="O202"/>
          <cell r="P202">
            <v>115.88951945080092</v>
          </cell>
          <cell r="Q202">
            <v>123.601</v>
          </cell>
          <cell r="R202"/>
          <cell r="T202">
            <v>103</v>
          </cell>
          <cell r="U202">
            <v>91.44</v>
          </cell>
          <cell r="V202">
            <v>108.86</v>
          </cell>
          <cell r="W202">
            <v>103.86</v>
          </cell>
          <cell r="X202">
            <v>103.78</v>
          </cell>
          <cell r="Y202">
            <v>105.68</v>
          </cell>
          <cell r="Z202">
            <v>99.97</v>
          </cell>
          <cell r="AA202">
            <v>111.25</v>
          </cell>
          <cell r="AB202">
            <v>104.23</v>
          </cell>
          <cell r="AC202">
            <v>101.58</v>
          </cell>
          <cell r="AD202">
            <v>107.17</v>
          </cell>
          <cell r="AE202">
            <v>104.08</v>
          </cell>
          <cell r="AF202">
            <v>101.58</v>
          </cell>
          <cell r="AH202">
            <v>103</v>
          </cell>
        </row>
        <row r="203">
          <cell r="B203" t="str">
            <v>2T2005</v>
          </cell>
          <cell r="C203">
            <v>38504</v>
          </cell>
          <cell r="D203">
            <v>133.984347460268</v>
          </cell>
          <cell r="E203">
            <v>131.07792349726776</v>
          </cell>
          <cell r="F203">
            <v>117.84864094488189</v>
          </cell>
          <cell r="G203">
            <v>117.5669238095238</v>
          </cell>
          <cell r="H203">
            <v>107.57797597597597</v>
          </cell>
          <cell r="I203">
            <v>105.93420286396183</v>
          </cell>
          <cell r="J203">
            <v>137.54487026332691</v>
          </cell>
          <cell r="K203">
            <v>159.80338596491228</v>
          </cell>
          <cell r="L203">
            <v>107.37241463414635</v>
          </cell>
          <cell r="M203">
            <v>130.77199999999999</v>
          </cell>
          <cell r="N203">
            <v>139.8320813253012</v>
          </cell>
          <cell r="O203"/>
          <cell r="P203">
            <v>115.88951945080092</v>
          </cell>
          <cell r="Q203">
            <v>127.5</v>
          </cell>
          <cell r="R203"/>
          <cell r="T203">
            <v>104</v>
          </cell>
          <cell r="U203">
            <v>91.84</v>
          </cell>
          <cell r="V203">
            <v>111.66</v>
          </cell>
          <cell r="W203">
            <v>102</v>
          </cell>
          <cell r="X203">
            <v>105.23</v>
          </cell>
          <cell r="Y203">
            <v>100.72</v>
          </cell>
          <cell r="Z203">
            <v>99.8</v>
          </cell>
          <cell r="AA203">
            <v>101.33</v>
          </cell>
          <cell r="AB203">
            <v>105.2</v>
          </cell>
          <cell r="AC203">
            <v>102.25</v>
          </cell>
          <cell r="AD203">
            <v>109.35</v>
          </cell>
          <cell r="AE203">
            <v>100.75</v>
          </cell>
          <cell r="AF203">
            <v>102.25</v>
          </cell>
          <cell r="AH203">
            <v>104</v>
          </cell>
        </row>
        <row r="204">
          <cell r="B204" t="str">
            <v>3T2005</v>
          </cell>
          <cell r="C204">
            <v>38534</v>
          </cell>
          <cell r="D204">
            <v>129.96396073543158</v>
          </cell>
          <cell r="E204">
            <v>131.11275956284155</v>
          </cell>
          <cell r="F204">
            <v>117.84864094488189</v>
          </cell>
          <cell r="G204">
            <v>113.92851904761903</v>
          </cell>
          <cell r="H204">
            <v>107.57797597597597</v>
          </cell>
          <cell r="I204">
            <v>105.93420286396183</v>
          </cell>
          <cell r="J204">
            <v>140.3751978163134</v>
          </cell>
          <cell r="K204">
            <v>159.80338596491228</v>
          </cell>
          <cell r="L204">
            <v>107.34974796747967</v>
          </cell>
          <cell r="M204">
            <v>130.77199999999999</v>
          </cell>
          <cell r="N204">
            <v>140.39851204819277</v>
          </cell>
          <cell r="O204"/>
          <cell r="P204">
            <v>115.88951945080092</v>
          </cell>
          <cell r="Q204">
            <v>126.327</v>
          </cell>
          <cell r="R204"/>
          <cell r="T204">
            <v>105</v>
          </cell>
          <cell r="U204">
            <v>94.44</v>
          </cell>
          <cell r="V204">
            <v>114.57</v>
          </cell>
          <cell r="W204">
            <v>102.81</v>
          </cell>
          <cell r="X204">
            <v>107.32</v>
          </cell>
          <cell r="Y204">
            <v>101.2</v>
          </cell>
          <cell r="Z204">
            <v>99.8</v>
          </cell>
          <cell r="AA204">
            <v>101.21</v>
          </cell>
          <cell r="AB204">
            <v>107.52</v>
          </cell>
          <cell r="AC204">
            <v>102.25</v>
          </cell>
          <cell r="AD204">
            <v>111.43</v>
          </cell>
          <cell r="AE204">
            <v>102.78</v>
          </cell>
          <cell r="AF204">
            <v>102.25</v>
          </cell>
          <cell r="AH204">
            <v>105</v>
          </cell>
        </row>
        <row r="205">
          <cell r="B205" t="str">
            <v>3T2005</v>
          </cell>
          <cell r="C205">
            <v>38565</v>
          </cell>
          <cell r="D205">
            <v>132.54262792147085</v>
          </cell>
          <cell r="E205">
            <v>127.11822404371586</v>
          </cell>
          <cell r="F205">
            <v>117.84864094488189</v>
          </cell>
          <cell r="G205">
            <v>115.66677523809524</v>
          </cell>
          <cell r="H205">
            <v>107.57797597597597</v>
          </cell>
          <cell r="I205">
            <v>105.93420286396183</v>
          </cell>
          <cell r="J205">
            <v>144.64167180475272</v>
          </cell>
          <cell r="K205">
            <v>159.80338596491228</v>
          </cell>
          <cell r="L205">
            <v>107.37241463414635</v>
          </cell>
          <cell r="M205">
            <v>130.77199999999999</v>
          </cell>
          <cell r="N205">
            <v>140.4944156626506</v>
          </cell>
          <cell r="O205"/>
          <cell r="P205">
            <v>115.88951945080092</v>
          </cell>
          <cell r="Q205">
            <v>127.938</v>
          </cell>
          <cell r="R205"/>
          <cell r="T205">
            <v>106</v>
          </cell>
          <cell r="U205">
            <v>94.97</v>
          </cell>
          <cell r="V205">
            <v>113.74</v>
          </cell>
          <cell r="W205">
            <v>101.82</v>
          </cell>
          <cell r="X205">
            <v>106.63</v>
          </cell>
          <cell r="Y205">
            <v>100.98</v>
          </cell>
          <cell r="Z205">
            <v>99.86</v>
          </cell>
          <cell r="AA205">
            <v>101.32</v>
          </cell>
          <cell r="AB205">
            <v>106.57</v>
          </cell>
          <cell r="AC205">
            <v>102.27</v>
          </cell>
          <cell r="AD205">
            <v>111.09</v>
          </cell>
          <cell r="AE205">
            <v>100.96</v>
          </cell>
          <cell r="AF205">
            <v>102.27</v>
          </cell>
          <cell r="AH205">
            <v>106</v>
          </cell>
        </row>
        <row r="206">
          <cell r="B206" t="str">
            <v>3T2005</v>
          </cell>
          <cell r="C206">
            <v>38596</v>
          </cell>
          <cell r="D206">
            <v>121.82838797133066</v>
          </cell>
          <cell r="E206">
            <v>129.72204918032787</v>
          </cell>
          <cell r="F206">
            <v>117.84864094488189</v>
          </cell>
          <cell r="G206">
            <v>115.97034666666667</v>
          </cell>
          <cell r="H206">
            <v>107.57797597597597</v>
          </cell>
          <cell r="I206">
            <v>105.94809307875897</v>
          </cell>
          <cell r="J206">
            <v>147.36051573538856</v>
          </cell>
          <cell r="K206">
            <v>159.80338596491228</v>
          </cell>
          <cell r="L206">
            <v>107.34974796747967</v>
          </cell>
          <cell r="M206">
            <v>130.77199999999999</v>
          </cell>
          <cell r="N206">
            <v>140.30360742971888</v>
          </cell>
          <cell r="O206"/>
          <cell r="P206">
            <v>115.88951945080092</v>
          </cell>
          <cell r="Q206">
            <v>124.983</v>
          </cell>
          <cell r="R206"/>
          <cell r="T206">
            <v>107</v>
          </cell>
          <cell r="U206">
            <v>90.39</v>
          </cell>
          <cell r="V206">
            <v>114.7</v>
          </cell>
          <cell r="W206">
            <v>102.47</v>
          </cell>
          <cell r="X206">
            <v>107.49</v>
          </cell>
          <cell r="Y206">
            <v>100.84</v>
          </cell>
          <cell r="Z206">
            <v>99.89</v>
          </cell>
          <cell r="AA206">
            <v>101.39</v>
          </cell>
          <cell r="AB206">
            <v>107.42</v>
          </cell>
          <cell r="AC206">
            <v>102.32</v>
          </cell>
          <cell r="AD206">
            <v>112.43</v>
          </cell>
          <cell r="AE206">
            <v>101.2</v>
          </cell>
          <cell r="AF206">
            <v>102.31</v>
          </cell>
          <cell r="AH206">
            <v>107</v>
          </cell>
        </row>
        <row r="207">
          <cell r="B207" t="str">
            <v>4T2005</v>
          </cell>
          <cell r="C207">
            <v>38626</v>
          </cell>
          <cell r="D207">
            <v>131.52002306014336</v>
          </cell>
          <cell r="E207">
            <v>126.29868852459016</v>
          </cell>
          <cell r="F207">
            <v>117.82765669291337</v>
          </cell>
          <cell r="G207">
            <v>115.23489428571428</v>
          </cell>
          <cell r="H207">
            <v>107.57797597597597</v>
          </cell>
          <cell r="I207">
            <v>107.06489976133649</v>
          </cell>
          <cell r="J207">
            <v>148.38972575465638</v>
          </cell>
          <cell r="K207">
            <v>159.80338596491228</v>
          </cell>
          <cell r="L207">
            <v>107.34974796747967</v>
          </cell>
          <cell r="M207">
            <v>135.12299999999999</v>
          </cell>
          <cell r="N207">
            <v>140.79511345381525</v>
          </cell>
          <cell r="O207"/>
          <cell r="P207">
            <v>115.88951945080092</v>
          </cell>
          <cell r="Q207">
            <v>128.30000000000001</v>
          </cell>
          <cell r="R207"/>
          <cell r="T207">
            <v>108</v>
          </cell>
          <cell r="U207">
            <v>91.26</v>
          </cell>
          <cell r="V207">
            <v>112.01</v>
          </cell>
          <cell r="W207">
            <v>101.86</v>
          </cell>
          <cell r="X207">
            <v>105.31</v>
          </cell>
          <cell r="Y207">
            <v>101.2</v>
          </cell>
          <cell r="Z207">
            <v>100.29</v>
          </cell>
          <cell r="AA207">
            <v>101.42</v>
          </cell>
          <cell r="AB207">
            <v>105.38</v>
          </cell>
          <cell r="AC207">
            <v>102.51</v>
          </cell>
          <cell r="AD207">
            <v>108.89</v>
          </cell>
          <cell r="AE207">
            <v>101.3</v>
          </cell>
          <cell r="AF207">
            <v>102.51</v>
          </cell>
          <cell r="AH207">
            <v>108</v>
          </cell>
        </row>
        <row r="208">
          <cell r="B208" t="str">
            <v>4T2005</v>
          </cell>
          <cell r="C208">
            <v>38657</v>
          </cell>
          <cell r="D208">
            <v>122.14241040822687</v>
          </cell>
          <cell r="E208">
            <v>126.53830601092898</v>
          </cell>
          <cell r="F208">
            <v>117.84864094488189</v>
          </cell>
          <cell r="G208">
            <v>117.92006285714287</v>
          </cell>
          <cell r="H208">
            <v>107.14699249249249</v>
          </cell>
          <cell r="I208">
            <v>107.01030310262529</v>
          </cell>
          <cell r="J208">
            <v>147.63858895311498</v>
          </cell>
          <cell r="K208">
            <v>159.80338596491228</v>
          </cell>
          <cell r="L208">
            <v>107.34974796747967</v>
          </cell>
          <cell r="M208">
            <v>136.68</v>
          </cell>
          <cell r="N208">
            <v>140.79611244979918</v>
          </cell>
          <cell r="O208"/>
          <cell r="P208">
            <v>115.88951945080092</v>
          </cell>
          <cell r="Q208">
            <v>125.482</v>
          </cell>
          <cell r="R208"/>
          <cell r="T208">
            <v>109</v>
          </cell>
          <cell r="U208">
            <v>91.09</v>
          </cell>
          <cell r="V208">
            <v>114.33</v>
          </cell>
          <cell r="W208">
            <v>101.52</v>
          </cell>
          <cell r="X208">
            <v>105.94</v>
          </cell>
          <cell r="Y208">
            <v>101.37</v>
          </cell>
          <cell r="Z208">
            <v>99.97</v>
          </cell>
          <cell r="AA208">
            <v>101.3</v>
          </cell>
          <cell r="AB208">
            <v>106.16</v>
          </cell>
          <cell r="AC208">
            <v>102.39</v>
          </cell>
          <cell r="AD208">
            <v>110.89</v>
          </cell>
          <cell r="AE208">
            <v>100.54</v>
          </cell>
          <cell r="AF208">
            <v>102.39</v>
          </cell>
          <cell r="AH208">
            <v>109</v>
          </cell>
        </row>
        <row r="209">
          <cell r="B209" t="str">
            <v>4T2005</v>
          </cell>
          <cell r="C209">
            <v>38687</v>
          </cell>
          <cell r="D209">
            <v>117.61062013088188</v>
          </cell>
          <cell r="E209">
            <v>127.31945355191256</v>
          </cell>
          <cell r="F209">
            <v>117.84864094488189</v>
          </cell>
          <cell r="G209">
            <v>118.20959333333333</v>
          </cell>
          <cell r="H209">
            <v>107.14699249249249</v>
          </cell>
          <cell r="I209">
            <v>108.80023150357995</v>
          </cell>
          <cell r="J209">
            <v>143.907490687219</v>
          </cell>
          <cell r="K209">
            <v>159.80338596491228</v>
          </cell>
          <cell r="L209">
            <v>107.34974796747967</v>
          </cell>
          <cell r="M209">
            <v>136.68</v>
          </cell>
          <cell r="N209">
            <v>139.98093172690764</v>
          </cell>
          <cell r="O209"/>
          <cell r="P209">
            <v>115.88951945080092</v>
          </cell>
          <cell r="Q209">
            <v>123.485</v>
          </cell>
          <cell r="R209"/>
          <cell r="T209">
            <v>110</v>
          </cell>
          <cell r="U209">
            <v>93.29</v>
          </cell>
          <cell r="V209">
            <v>111.47</v>
          </cell>
          <cell r="W209">
            <v>102.22</v>
          </cell>
          <cell r="X209">
            <v>105.61</v>
          </cell>
          <cell r="Y209">
            <v>101.47</v>
          </cell>
          <cell r="Z209">
            <v>100.07</v>
          </cell>
          <cell r="AA209">
            <v>102.64</v>
          </cell>
          <cell r="AB209">
            <v>105.65</v>
          </cell>
          <cell r="AC209">
            <v>102.2</v>
          </cell>
          <cell r="AD209">
            <v>108.88</v>
          </cell>
          <cell r="AE209">
            <v>101.7</v>
          </cell>
          <cell r="AF209">
            <v>102.2</v>
          </cell>
          <cell r="AH209">
            <v>110</v>
          </cell>
        </row>
        <row r="210">
          <cell r="B210" t="str">
            <v>1T2006</v>
          </cell>
          <cell r="C210">
            <v>38718</v>
          </cell>
          <cell r="D210">
            <v>118.1815182299782</v>
          </cell>
          <cell r="E210">
            <v>125.48359016393442</v>
          </cell>
          <cell r="F210">
            <v>119.76098740157479</v>
          </cell>
          <cell r="G210">
            <v>118.92673619047619</v>
          </cell>
          <cell r="H210">
            <v>107.05633783783783</v>
          </cell>
          <cell r="I210">
            <v>108.80734128878281</v>
          </cell>
          <cell r="J210">
            <v>146.91723185613358</v>
          </cell>
          <cell r="K210">
            <v>159.80338596491228</v>
          </cell>
          <cell r="L210">
            <v>107.34974796747967</v>
          </cell>
          <cell r="M210">
            <v>136.68</v>
          </cell>
          <cell r="N210">
            <v>150.20365763052209</v>
          </cell>
          <cell r="O210"/>
          <cell r="P210">
            <v>115.88951945080092</v>
          </cell>
          <cell r="Q210">
            <v>125.313</v>
          </cell>
          <cell r="R210"/>
          <cell r="T210">
            <v>111</v>
          </cell>
          <cell r="U210">
            <v>92.67</v>
          </cell>
          <cell r="V210">
            <v>110.16</v>
          </cell>
          <cell r="W210">
            <v>102.52</v>
          </cell>
          <cell r="X210">
            <v>105.04</v>
          </cell>
          <cell r="Y210">
            <v>101.71</v>
          </cell>
          <cell r="Z210">
            <v>100.07</v>
          </cell>
          <cell r="AA210">
            <v>102.44</v>
          </cell>
          <cell r="AB210">
            <v>105.18</v>
          </cell>
          <cell r="AC210">
            <v>102.35</v>
          </cell>
          <cell r="AD210">
            <v>108.1</v>
          </cell>
          <cell r="AE210">
            <v>101.87</v>
          </cell>
          <cell r="AF210">
            <v>102.35</v>
          </cell>
          <cell r="AH210">
            <v>111</v>
          </cell>
        </row>
        <row r="211">
          <cell r="B211" t="str">
            <v>1T2006</v>
          </cell>
          <cell r="C211">
            <v>38749</v>
          </cell>
          <cell r="D211">
            <v>117.50791960112186</v>
          </cell>
          <cell r="E211">
            <v>125.58410382513661</v>
          </cell>
          <cell r="F211">
            <v>120.63208976377952</v>
          </cell>
          <cell r="G211">
            <v>122.12181238095238</v>
          </cell>
          <cell r="H211">
            <v>108.10688138138137</v>
          </cell>
          <cell r="I211">
            <v>108.78634128878279</v>
          </cell>
          <cell r="J211">
            <v>146.61138407193323</v>
          </cell>
          <cell r="K211">
            <v>159.80338596491228</v>
          </cell>
          <cell r="L211">
            <v>107.41133333333335</v>
          </cell>
          <cell r="M211">
            <v>136.68</v>
          </cell>
          <cell r="N211">
            <v>143.41148393574295</v>
          </cell>
          <cell r="O211"/>
          <cell r="P211">
            <v>115.74647597254005</v>
          </cell>
          <cell r="Q211">
            <v>124.831</v>
          </cell>
          <cell r="R211"/>
          <cell r="T211">
            <v>112</v>
          </cell>
          <cell r="U211">
            <v>96.6</v>
          </cell>
          <cell r="V211">
            <v>110.63</v>
          </cell>
          <cell r="W211">
            <v>102.39</v>
          </cell>
          <cell r="X211">
            <v>105.7</v>
          </cell>
          <cell r="Y211">
            <v>101.43</v>
          </cell>
          <cell r="Z211">
            <v>100.27</v>
          </cell>
          <cell r="AA211">
            <v>100.89</v>
          </cell>
          <cell r="AB211">
            <v>105.89</v>
          </cell>
          <cell r="AC211">
            <v>103.06</v>
          </cell>
          <cell r="AD211">
            <v>109.44</v>
          </cell>
          <cell r="AE211">
            <v>101.32</v>
          </cell>
          <cell r="AF211">
            <v>103.06</v>
          </cell>
          <cell r="AH211">
            <v>112</v>
          </cell>
        </row>
        <row r="212">
          <cell r="B212" t="str">
            <v>1T2006</v>
          </cell>
          <cell r="C212">
            <v>38777</v>
          </cell>
          <cell r="D212">
            <v>115.4218529136803</v>
          </cell>
          <cell r="E212">
            <v>126.39350273224044</v>
          </cell>
          <cell r="F212">
            <v>120.63208976377952</v>
          </cell>
          <cell r="G212">
            <v>118.84250285714286</v>
          </cell>
          <cell r="H212">
            <v>108.15526726726726</v>
          </cell>
          <cell r="I212">
            <v>108.78634128878279</v>
          </cell>
          <cell r="J212">
            <v>145.88652858060374</v>
          </cell>
          <cell r="K212">
            <v>159.80338596491228</v>
          </cell>
          <cell r="L212">
            <v>107.48416666666668</v>
          </cell>
          <cell r="M212">
            <v>136.68</v>
          </cell>
          <cell r="N212">
            <v>143.64824598393574</v>
          </cell>
          <cell r="O212"/>
          <cell r="P212">
            <v>115.74647597254005</v>
          </cell>
          <cell r="Q212">
            <v>123.749</v>
          </cell>
          <cell r="R212"/>
          <cell r="T212">
            <v>113</v>
          </cell>
          <cell r="U212">
            <v>97.42</v>
          </cell>
          <cell r="V212">
            <v>109.89</v>
          </cell>
          <cell r="W212">
            <v>103.21</v>
          </cell>
          <cell r="X212">
            <v>106.25</v>
          </cell>
          <cell r="Y212">
            <v>101.08</v>
          </cell>
          <cell r="Z212">
            <v>100.37</v>
          </cell>
          <cell r="AA212">
            <v>101.03</v>
          </cell>
          <cell r="AB212">
            <v>105.32</v>
          </cell>
          <cell r="AC212">
            <v>106.49</v>
          </cell>
          <cell r="AD212">
            <v>107.91</v>
          </cell>
          <cell r="AE212">
            <v>101.89</v>
          </cell>
          <cell r="AF212">
            <v>106.5</v>
          </cell>
          <cell r="AH212">
            <v>113</v>
          </cell>
        </row>
        <row r="213">
          <cell r="B213" t="str">
            <v>2T2006</v>
          </cell>
          <cell r="C213">
            <v>38808</v>
          </cell>
          <cell r="D213">
            <v>117.97024213150516</v>
          </cell>
          <cell r="E213">
            <v>127.34514207650274</v>
          </cell>
          <cell r="F213">
            <v>120.63208976377952</v>
          </cell>
          <cell r="G213">
            <v>118.94571714285713</v>
          </cell>
          <cell r="H213">
            <v>108.15694894894894</v>
          </cell>
          <cell r="I213">
            <v>108.78773031026253</v>
          </cell>
          <cell r="J213">
            <v>147.11284842646114</v>
          </cell>
          <cell r="K213">
            <v>159.80338596491228</v>
          </cell>
          <cell r="L213">
            <v>107.48416666666668</v>
          </cell>
          <cell r="M213">
            <v>136.68</v>
          </cell>
          <cell r="N213">
            <v>143.77312048192769</v>
          </cell>
          <cell r="O213"/>
          <cell r="P213">
            <v>115.74647597254005</v>
          </cell>
          <cell r="Q213">
            <v>124.79900000000001</v>
          </cell>
          <cell r="R213"/>
          <cell r="T213">
            <v>114</v>
          </cell>
          <cell r="U213">
            <v>93.98</v>
          </cell>
          <cell r="V213">
            <v>114.08</v>
          </cell>
          <cell r="W213">
            <v>102.93</v>
          </cell>
          <cell r="X213">
            <v>107.48</v>
          </cell>
          <cell r="Y213">
            <v>101.54</v>
          </cell>
          <cell r="Z213">
            <v>100.38</v>
          </cell>
          <cell r="AA213">
            <v>101.11</v>
          </cell>
          <cell r="AB213">
            <v>107.58</v>
          </cell>
          <cell r="AC213">
            <v>103.08</v>
          </cell>
          <cell r="AD213">
            <v>111.59</v>
          </cell>
          <cell r="AE213">
            <v>101.98</v>
          </cell>
          <cell r="AF213">
            <v>103.08</v>
          </cell>
          <cell r="AH213">
            <v>114</v>
          </cell>
        </row>
        <row r="214">
          <cell r="B214" t="str">
            <v>2T2006</v>
          </cell>
          <cell r="C214">
            <v>38838</v>
          </cell>
          <cell r="D214">
            <v>125.1672090994079</v>
          </cell>
          <cell r="E214">
            <v>129.34609836065576</v>
          </cell>
          <cell r="F214">
            <v>120.63208976377952</v>
          </cell>
          <cell r="G214">
            <v>118.58914571428571</v>
          </cell>
          <cell r="H214">
            <v>108.15694894894894</v>
          </cell>
          <cell r="I214">
            <v>108.78773031026253</v>
          </cell>
          <cell r="J214">
            <v>152.95323378291587</v>
          </cell>
          <cell r="K214">
            <v>159.80338596491228</v>
          </cell>
          <cell r="L214">
            <v>107.48416666666668</v>
          </cell>
          <cell r="M214">
            <v>136.68</v>
          </cell>
          <cell r="N214">
            <v>145.20568072289157</v>
          </cell>
          <cell r="O214"/>
          <cell r="P214">
            <v>115.76285354691076</v>
          </cell>
          <cell r="Q214">
            <v>128.16</v>
          </cell>
          <cell r="R214"/>
          <cell r="T214">
            <v>115</v>
          </cell>
          <cell r="U214">
            <v>91.52</v>
          </cell>
          <cell r="V214">
            <v>117.1</v>
          </cell>
          <cell r="W214">
            <v>102.93</v>
          </cell>
          <cell r="X214">
            <v>107.97</v>
          </cell>
          <cell r="Y214">
            <v>102.56</v>
          </cell>
          <cell r="Z214">
            <v>100.36</v>
          </cell>
          <cell r="AA214">
            <v>101.43</v>
          </cell>
          <cell r="AB214">
            <v>108.57</v>
          </cell>
          <cell r="AC214">
            <v>102.85</v>
          </cell>
          <cell r="AD214">
            <v>113.43</v>
          </cell>
          <cell r="AE214">
            <v>102.17</v>
          </cell>
          <cell r="AF214">
            <v>102.86</v>
          </cell>
          <cell r="AH214">
            <v>115</v>
          </cell>
        </row>
        <row r="215">
          <cell r="B215" t="str">
            <v>2T2006</v>
          </cell>
          <cell r="C215">
            <v>38869</v>
          </cell>
          <cell r="D215">
            <v>123.9582306014335</v>
          </cell>
          <cell r="E215">
            <v>132.41290163934426</v>
          </cell>
          <cell r="F215">
            <v>120.63208976377952</v>
          </cell>
          <cell r="G215">
            <v>117.54876476190475</v>
          </cell>
          <cell r="H215">
            <v>108.15694894894894</v>
          </cell>
          <cell r="I215">
            <v>108.78773031026253</v>
          </cell>
          <cell r="J215">
            <v>152.6662588310854</v>
          </cell>
          <cell r="K215">
            <v>159.80338596491228</v>
          </cell>
          <cell r="L215">
            <v>107.48416666666668</v>
          </cell>
          <cell r="M215">
            <v>136.68</v>
          </cell>
          <cell r="N215">
            <v>145.26661947791163</v>
          </cell>
          <cell r="O215"/>
          <cell r="P215">
            <v>115.76285354691076</v>
          </cell>
          <cell r="Q215">
            <v>127.681</v>
          </cell>
          <cell r="R215"/>
          <cell r="T215">
            <v>116</v>
          </cell>
          <cell r="U215">
            <v>91.8</v>
          </cell>
          <cell r="V215">
            <v>120.65</v>
          </cell>
          <cell r="W215">
            <v>103.35</v>
          </cell>
          <cell r="X215">
            <v>109.97</v>
          </cell>
          <cell r="Y215">
            <v>102.14</v>
          </cell>
          <cell r="Z215">
            <v>100.44</v>
          </cell>
          <cell r="AA215">
            <v>101.43</v>
          </cell>
          <cell r="AB215">
            <v>110.45</v>
          </cell>
          <cell r="AC215">
            <v>102.99</v>
          </cell>
          <cell r="AD215">
            <v>116.06</v>
          </cell>
          <cell r="AE215">
            <v>102.78</v>
          </cell>
          <cell r="AF215">
            <v>102.99</v>
          </cell>
          <cell r="AH215">
            <v>116</v>
          </cell>
        </row>
        <row r="216">
          <cell r="B216" t="str">
            <v>3T2006</v>
          </cell>
          <cell r="C216">
            <v>38899</v>
          </cell>
          <cell r="D216">
            <v>128.34059364287944</v>
          </cell>
          <cell r="E216">
            <v>133.31495081967213</v>
          </cell>
          <cell r="F216">
            <v>120.63208976377952</v>
          </cell>
          <cell r="G216">
            <v>122.19797904761904</v>
          </cell>
          <cell r="H216">
            <v>108.15694894894894</v>
          </cell>
          <cell r="I216">
            <v>108.78773031026253</v>
          </cell>
          <cell r="J216">
            <v>152.57808927424534</v>
          </cell>
          <cell r="K216">
            <v>159.80338596491228</v>
          </cell>
          <cell r="L216">
            <v>107.48416666666668</v>
          </cell>
          <cell r="M216">
            <v>136.68</v>
          </cell>
          <cell r="N216">
            <v>145.58829618473897</v>
          </cell>
          <cell r="O216"/>
          <cell r="P216">
            <v>115.76285354691076</v>
          </cell>
          <cell r="Q216">
            <v>129.61000000000001</v>
          </cell>
          <cell r="R216"/>
          <cell r="T216">
            <v>117</v>
          </cell>
          <cell r="U216">
            <v>90.31</v>
          </cell>
          <cell r="V216">
            <v>122.87</v>
          </cell>
          <cell r="W216">
            <v>103.86</v>
          </cell>
          <cell r="X216">
            <v>111.05</v>
          </cell>
          <cell r="Y216">
            <v>102.24</v>
          </cell>
          <cell r="Z216">
            <v>100.44</v>
          </cell>
          <cell r="AA216">
            <v>101.43</v>
          </cell>
          <cell r="AB216">
            <v>111.73</v>
          </cell>
          <cell r="AC216">
            <v>102.83</v>
          </cell>
          <cell r="AD216">
            <v>118.28</v>
          </cell>
          <cell r="AE216">
            <v>102.75</v>
          </cell>
          <cell r="AF216">
            <v>102.84</v>
          </cell>
          <cell r="AH216">
            <v>117</v>
          </cell>
        </row>
        <row r="217">
          <cell r="B217" t="str">
            <v>3T2006</v>
          </cell>
          <cell r="C217">
            <v>38930</v>
          </cell>
          <cell r="D217">
            <v>124.78715861639142</v>
          </cell>
          <cell r="E217">
            <v>131.40224590163936</v>
          </cell>
          <cell r="F217">
            <v>120.63208976377952</v>
          </cell>
          <cell r="G217">
            <v>121.8872657142857</v>
          </cell>
          <cell r="H217">
            <v>108.15694894894894</v>
          </cell>
          <cell r="I217">
            <v>108.78773031026253</v>
          </cell>
          <cell r="J217">
            <v>155.52287797045602</v>
          </cell>
          <cell r="K217">
            <v>159.80338596491228</v>
          </cell>
          <cell r="L217">
            <v>107.48416666666668</v>
          </cell>
          <cell r="M217">
            <v>136.68</v>
          </cell>
          <cell r="N217">
            <v>146.57030923694779</v>
          </cell>
          <cell r="O217"/>
          <cell r="P217">
            <v>115.76285354691076</v>
          </cell>
          <cell r="Q217">
            <v>128.958</v>
          </cell>
          <cell r="R217"/>
          <cell r="T217">
            <v>118</v>
          </cell>
          <cell r="U217">
            <v>90.99</v>
          </cell>
          <cell r="V217">
            <v>119.18</v>
          </cell>
          <cell r="W217">
            <v>103.41</v>
          </cell>
          <cell r="X217">
            <v>109.3</v>
          </cell>
          <cell r="Y217">
            <v>102.36</v>
          </cell>
          <cell r="Z217">
            <v>100.57</v>
          </cell>
          <cell r="AA217">
            <v>100.62</v>
          </cell>
          <cell r="AB217">
            <v>110.05</v>
          </cell>
          <cell r="AC217">
            <v>102.95</v>
          </cell>
          <cell r="AD217">
            <v>115.22</v>
          </cell>
          <cell r="AE217">
            <v>102.5</v>
          </cell>
          <cell r="AF217">
            <v>102.95</v>
          </cell>
          <cell r="AH217">
            <v>118</v>
          </cell>
        </row>
        <row r="218">
          <cell r="B218" t="str">
            <v>3T2006</v>
          </cell>
          <cell r="C218">
            <v>38961</v>
          </cell>
          <cell r="D218">
            <v>119.42798067933936</v>
          </cell>
          <cell r="E218">
            <v>134.07984153005464</v>
          </cell>
          <cell r="F218">
            <v>120.63208976377952</v>
          </cell>
          <cell r="G218">
            <v>118.94395714285714</v>
          </cell>
          <cell r="H218">
            <v>108.15694894894894</v>
          </cell>
          <cell r="I218">
            <v>108.78773031026253</v>
          </cell>
          <cell r="J218">
            <v>153.51234746307</v>
          </cell>
          <cell r="K218">
            <v>159.80338596491228</v>
          </cell>
          <cell r="L218">
            <v>107.48416666666668</v>
          </cell>
          <cell r="M218">
            <v>136.68</v>
          </cell>
          <cell r="N218">
            <v>147.78808534136544</v>
          </cell>
          <cell r="O218"/>
          <cell r="P218">
            <v>115.76285354691076</v>
          </cell>
          <cell r="Q218">
            <v>126.78700000000001</v>
          </cell>
          <cell r="R218"/>
          <cell r="T218">
            <v>119</v>
          </cell>
          <cell r="U218">
            <v>92.53</v>
          </cell>
          <cell r="V218">
            <v>118.69</v>
          </cell>
          <cell r="W218">
            <v>103.87</v>
          </cell>
          <cell r="X218">
            <v>109.58</v>
          </cell>
          <cell r="Y218">
            <v>103</v>
          </cell>
          <cell r="Z218">
            <v>100.57</v>
          </cell>
          <cell r="AA218">
            <v>100.63</v>
          </cell>
          <cell r="AB218">
            <v>110.64</v>
          </cell>
          <cell r="AC218">
            <v>103.1</v>
          </cell>
          <cell r="AD218">
            <v>115.39</v>
          </cell>
          <cell r="AE218">
            <v>103.17</v>
          </cell>
          <cell r="AF218">
            <v>103.1</v>
          </cell>
          <cell r="AH218">
            <v>119</v>
          </cell>
        </row>
        <row r="219">
          <cell r="B219" t="str">
            <v>4T2006</v>
          </cell>
          <cell r="C219">
            <v>38991</v>
          </cell>
          <cell r="D219">
            <v>119.61236272982239</v>
          </cell>
          <cell r="E219">
            <v>135.42506010928963</v>
          </cell>
          <cell r="F219">
            <v>120.63208976377952</v>
          </cell>
          <cell r="G219">
            <v>137.02193333333332</v>
          </cell>
          <cell r="H219">
            <v>108.15694894894894</v>
          </cell>
          <cell r="I219">
            <v>108.78773031026253</v>
          </cell>
          <cell r="J219">
            <v>141.97485228002569</v>
          </cell>
          <cell r="K219">
            <v>159.80338596491228</v>
          </cell>
          <cell r="L219">
            <v>107.4495569105691</v>
          </cell>
          <cell r="M219">
            <v>149.13300000000001</v>
          </cell>
          <cell r="N219">
            <v>146.48139859437751</v>
          </cell>
          <cell r="O219"/>
          <cell r="P219">
            <v>115.76285354691076</v>
          </cell>
          <cell r="Q219">
            <v>127.14194910000002</v>
          </cell>
          <cell r="R219"/>
          <cell r="T219">
            <v>120</v>
          </cell>
          <cell r="U219">
            <v>92.46</v>
          </cell>
          <cell r="V219">
            <v>116.42</v>
          </cell>
          <cell r="W219">
            <v>103.33</v>
          </cell>
          <cell r="X219">
            <v>107.99</v>
          </cell>
          <cell r="Y219">
            <v>102.49</v>
          </cell>
          <cell r="Z219">
            <v>100.56</v>
          </cell>
          <cell r="AA219">
            <v>100.8</v>
          </cell>
          <cell r="AB219">
            <v>108.68</v>
          </cell>
          <cell r="AC219">
            <v>103.33</v>
          </cell>
          <cell r="AD219">
            <v>112.9</v>
          </cell>
          <cell r="AE219">
            <v>102.7</v>
          </cell>
          <cell r="AF219">
            <v>103.33</v>
          </cell>
          <cell r="AH219">
            <v>120</v>
          </cell>
        </row>
        <row r="220">
          <cell r="B220" t="str">
            <v>4T2006</v>
          </cell>
          <cell r="C220">
            <v>39022</v>
          </cell>
          <cell r="D220">
            <v>120.02940916173264</v>
          </cell>
          <cell r="E220">
            <v>131.53571584699455</v>
          </cell>
          <cell r="F220">
            <v>120.63208976377952</v>
          </cell>
          <cell r="G220">
            <v>120.66137523809525</v>
          </cell>
          <cell r="H220">
            <v>108.15694894894894</v>
          </cell>
          <cell r="I220">
            <v>108.78773031026253</v>
          </cell>
          <cell r="J220">
            <v>140.64595054592164</v>
          </cell>
          <cell r="K220">
            <v>159.80338596491228</v>
          </cell>
          <cell r="L220">
            <v>107.4495569105691</v>
          </cell>
          <cell r="M220">
            <v>149.13300000000001</v>
          </cell>
          <cell r="N220">
            <v>145.59628815261044</v>
          </cell>
          <cell r="O220"/>
          <cell r="P220">
            <v>115.76285354691076</v>
          </cell>
          <cell r="Q220">
            <v>125.19199999999999</v>
          </cell>
          <cell r="R220"/>
          <cell r="T220">
            <v>121</v>
          </cell>
          <cell r="U220">
            <v>93.88</v>
          </cell>
          <cell r="V220">
            <v>111.15</v>
          </cell>
          <cell r="W220">
            <v>103.24</v>
          </cell>
          <cell r="X220">
            <v>105.91</v>
          </cell>
          <cell r="Y220">
            <v>102.34</v>
          </cell>
          <cell r="Z220">
            <v>100.57</v>
          </cell>
          <cell r="AA220">
            <v>100.99</v>
          </cell>
          <cell r="AB220">
            <v>106.44</v>
          </cell>
          <cell r="AC220">
            <v>103.41</v>
          </cell>
          <cell r="AD220">
            <v>108.58</v>
          </cell>
          <cell r="AE220">
            <v>102.87</v>
          </cell>
          <cell r="AF220">
            <v>103.41</v>
          </cell>
          <cell r="AH220">
            <v>121</v>
          </cell>
        </row>
        <row r="221">
          <cell r="B221" t="str">
            <v>4T2006</v>
          </cell>
          <cell r="C221">
            <v>39052</v>
          </cell>
          <cell r="D221">
            <v>119.03239513867247</v>
          </cell>
          <cell r="E221">
            <v>133.02319125683061</v>
          </cell>
          <cell r="F221">
            <v>120.63208976377952</v>
          </cell>
          <cell r="G221">
            <v>122.07901619047618</v>
          </cell>
          <cell r="H221">
            <v>108.15694894894894</v>
          </cell>
          <cell r="I221">
            <v>108.78773031026253</v>
          </cell>
          <cell r="J221">
            <v>140.1902665382145</v>
          </cell>
          <cell r="K221">
            <v>159.80338596491228</v>
          </cell>
          <cell r="L221">
            <v>107.4495569105691</v>
          </cell>
          <cell r="M221">
            <v>149.13300000000001</v>
          </cell>
          <cell r="N221">
            <v>149.56629819277109</v>
          </cell>
          <cell r="O221"/>
          <cell r="P221">
            <v>115.76285354691076</v>
          </cell>
          <cell r="Q221">
            <v>125.372</v>
          </cell>
          <cell r="R221"/>
          <cell r="T221">
            <v>122</v>
          </cell>
          <cell r="U221">
            <v>93.49</v>
          </cell>
          <cell r="V221">
            <v>109.92</v>
          </cell>
          <cell r="W221">
            <v>103.48</v>
          </cell>
          <cell r="X221">
            <v>105.77</v>
          </cell>
          <cell r="Y221">
            <v>102.45</v>
          </cell>
          <cell r="Z221">
            <v>100.62</v>
          </cell>
          <cell r="AA221">
            <v>101.23</v>
          </cell>
          <cell r="AB221">
            <v>106.13</v>
          </cell>
          <cell r="AC221">
            <v>103.52</v>
          </cell>
          <cell r="AD221">
            <v>108.09</v>
          </cell>
          <cell r="AE221">
            <v>102.85</v>
          </cell>
          <cell r="AF221">
            <v>103.52</v>
          </cell>
          <cell r="AH221">
            <v>122</v>
          </cell>
        </row>
        <row r="222">
          <cell r="B222" t="str">
            <v>1T2007</v>
          </cell>
          <cell r="C222">
            <v>39083</v>
          </cell>
          <cell r="D222">
            <v>112.4247313804924</v>
          </cell>
          <cell r="E222">
            <v>132.53439344262296</v>
          </cell>
          <cell r="F222">
            <v>123.04232755905511</v>
          </cell>
          <cell r="G222">
            <v>118.80606380952381</v>
          </cell>
          <cell r="H222">
            <v>108.22722822822821</v>
          </cell>
          <cell r="I222">
            <v>108.78773031026253</v>
          </cell>
          <cell r="J222">
            <v>140.87072703917792</v>
          </cell>
          <cell r="K222">
            <v>159.80338596491228</v>
          </cell>
          <cell r="L222">
            <v>107.17337398373985</v>
          </cell>
          <cell r="M222">
            <v>149.13300000000001</v>
          </cell>
          <cell r="N222">
            <v>150.04082128514057</v>
          </cell>
          <cell r="O222"/>
          <cell r="P222">
            <v>115.74647597254005</v>
          </cell>
          <cell r="Q222">
            <v>123.196</v>
          </cell>
          <cell r="R222"/>
          <cell r="T222">
            <v>123</v>
          </cell>
          <cell r="U222">
            <v>96.38</v>
          </cell>
          <cell r="V222">
            <v>102.84</v>
          </cell>
          <cell r="W222">
            <v>103.22</v>
          </cell>
          <cell r="X222">
            <v>102.75</v>
          </cell>
          <cell r="Y222">
            <v>102.07</v>
          </cell>
          <cell r="Z222">
            <v>100.38</v>
          </cell>
          <cell r="AA222">
            <v>101.28</v>
          </cell>
          <cell r="AB222">
            <v>102.98</v>
          </cell>
          <cell r="AC222">
            <v>102.61</v>
          </cell>
          <cell r="AD222">
            <v>103.27</v>
          </cell>
          <cell r="AE222">
            <v>102.21</v>
          </cell>
          <cell r="AF222">
            <v>102.62</v>
          </cell>
          <cell r="AH222">
            <v>123</v>
          </cell>
        </row>
        <row r="223">
          <cell r="B223" t="str">
            <v>1T2007</v>
          </cell>
          <cell r="C223">
            <v>39114</v>
          </cell>
          <cell r="D223">
            <v>112.58992645684013</v>
          </cell>
          <cell r="E223">
            <v>131.39586885245905</v>
          </cell>
          <cell r="F223">
            <v>123.04232755905511</v>
          </cell>
          <cell r="G223">
            <v>118.12342761904762</v>
          </cell>
          <cell r="H223">
            <v>108.22722822822821</v>
          </cell>
          <cell r="I223">
            <v>108.92524343675419</v>
          </cell>
          <cell r="J223">
            <v>140.21074887604368</v>
          </cell>
          <cell r="K223">
            <v>159.80338596491228</v>
          </cell>
          <cell r="L223">
            <v>107.17337398373985</v>
          </cell>
          <cell r="M223">
            <v>149.13300000000001</v>
          </cell>
          <cell r="N223">
            <v>150.26959136546185</v>
          </cell>
          <cell r="O223"/>
          <cell r="P223">
            <v>115.74647597254005</v>
          </cell>
          <cell r="Q223">
            <v>123.08199999999999</v>
          </cell>
          <cell r="R223"/>
          <cell r="T223">
            <v>124</v>
          </cell>
          <cell r="U223">
            <v>93.77</v>
          </cell>
          <cell r="V223">
            <v>101.61</v>
          </cell>
          <cell r="W223">
            <v>103.07</v>
          </cell>
          <cell r="X223">
            <v>102.02</v>
          </cell>
          <cell r="Y223">
            <v>102.2</v>
          </cell>
          <cell r="Z223">
            <v>100.28</v>
          </cell>
          <cell r="AA223">
            <v>101.15</v>
          </cell>
          <cell r="AB223">
            <v>102.27</v>
          </cell>
          <cell r="AC223">
            <v>102.49</v>
          </cell>
          <cell r="AD223">
            <v>101.89</v>
          </cell>
          <cell r="AE223">
            <v>102.11</v>
          </cell>
          <cell r="AF223">
            <v>102.49</v>
          </cell>
          <cell r="AH223">
            <v>124</v>
          </cell>
        </row>
        <row r="224">
          <cell r="B224" t="str">
            <v>1T2007</v>
          </cell>
          <cell r="C224">
            <v>39142</v>
          </cell>
          <cell r="D224">
            <v>111.59133499532565</v>
          </cell>
          <cell r="E224">
            <v>131.73493989071036</v>
          </cell>
          <cell r="F224">
            <v>123.04232755905511</v>
          </cell>
          <cell r="G224">
            <v>119.88990380952382</v>
          </cell>
          <cell r="H224">
            <v>108.22722822822821</v>
          </cell>
          <cell r="I224">
            <v>108.92524343675419</v>
          </cell>
          <cell r="J224">
            <v>141.13568143866411</v>
          </cell>
          <cell r="K224">
            <v>159.80338596491228</v>
          </cell>
          <cell r="L224">
            <v>107.17337398373985</v>
          </cell>
          <cell r="M224">
            <v>149.13300000000001</v>
          </cell>
          <cell r="N224">
            <v>149.90795481927711</v>
          </cell>
          <cell r="O224"/>
          <cell r="P224">
            <v>115.74647597254005</v>
          </cell>
          <cell r="Q224">
            <v>123.06100000000001</v>
          </cell>
          <cell r="R224"/>
          <cell r="T224">
            <v>125</v>
          </cell>
          <cell r="U224">
            <v>95.67</v>
          </cell>
          <cell r="V224">
            <v>102.57</v>
          </cell>
          <cell r="W224">
            <v>103.34</v>
          </cell>
          <cell r="X224">
            <v>102.88</v>
          </cell>
          <cell r="Y224">
            <v>101.94</v>
          </cell>
          <cell r="Z224">
            <v>100.31</v>
          </cell>
          <cell r="AA224">
            <v>101.16</v>
          </cell>
          <cell r="AB224">
            <v>103.11</v>
          </cell>
          <cell r="AC224">
            <v>102.56</v>
          </cell>
          <cell r="AD224">
            <v>103.77</v>
          </cell>
          <cell r="AE224">
            <v>101.94</v>
          </cell>
          <cell r="AF224">
            <v>102.56</v>
          </cell>
          <cell r="AH224">
            <v>125</v>
          </cell>
        </row>
        <row r="225">
          <cell r="B225" t="str">
            <v>2T2007</v>
          </cell>
          <cell r="C225">
            <v>39173</v>
          </cell>
          <cell r="D225">
            <v>112.83820380180747</v>
          </cell>
          <cell r="E225">
            <v>133.98985792349728</v>
          </cell>
          <cell r="F225">
            <v>123.04232755905511</v>
          </cell>
          <cell r="G225">
            <v>118.64614857142858</v>
          </cell>
          <cell r="H225">
            <v>108.22722822822821</v>
          </cell>
          <cell r="I225">
            <v>108.92524343675419</v>
          </cell>
          <cell r="J225">
            <v>142.79795504174697</v>
          </cell>
          <cell r="K225">
            <v>159.80338596491228</v>
          </cell>
          <cell r="L225">
            <v>107.17337398373985</v>
          </cell>
          <cell r="M225">
            <v>149.13300000000001</v>
          </cell>
          <cell r="N225">
            <v>148.77609236947791</v>
          </cell>
          <cell r="O225"/>
          <cell r="P225">
            <v>115.74647597254005</v>
          </cell>
          <cell r="Q225">
            <v>123.518</v>
          </cell>
          <cell r="R225"/>
          <cell r="T225">
            <v>126</v>
          </cell>
          <cell r="U225">
            <v>95.46</v>
          </cell>
          <cell r="V225">
            <v>104.58</v>
          </cell>
          <cell r="W225">
            <v>103.22</v>
          </cell>
          <cell r="X225">
            <v>103.57</v>
          </cell>
          <cell r="Y225">
            <v>102</v>
          </cell>
          <cell r="Z225">
            <v>100.32</v>
          </cell>
          <cell r="AA225">
            <v>101.15</v>
          </cell>
          <cell r="AB225">
            <v>103.88</v>
          </cell>
          <cell r="AC225">
            <v>102.55</v>
          </cell>
          <cell r="AD225">
            <v>104.73</v>
          </cell>
          <cell r="AE225">
            <v>102.11</v>
          </cell>
          <cell r="AF225">
            <v>102.56</v>
          </cell>
          <cell r="AH225">
            <v>126</v>
          </cell>
        </row>
        <row r="226">
          <cell r="B226" t="str">
            <v>2T2007</v>
          </cell>
          <cell r="C226">
            <v>39203</v>
          </cell>
          <cell r="D226">
            <v>117.57624181988156</v>
          </cell>
          <cell r="E226">
            <v>133.04750819672131</v>
          </cell>
          <cell r="F226">
            <v>123.04232755905511</v>
          </cell>
          <cell r="G226">
            <v>120.61965238095237</v>
          </cell>
          <cell r="H226">
            <v>108.22722822822821</v>
          </cell>
          <cell r="I226">
            <v>108.92524343675419</v>
          </cell>
          <cell r="J226">
            <v>143.2455850995504</v>
          </cell>
          <cell r="K226">
            <v>159.80338596491228</v>
          </cell>
          <cell r="L226">
            <v>107.17337398373985</v>
          </cell>
          <cell r="M226">
            <v>149.13300000000001</v>
          </cell>
          <cell r="N226">
            <v>148.53333634538154</v>
          </cell>
          <cell r="O226"/>
          <cell r="P226">
            <v>115.74647597254005</v>
          </cell>
          <cell r="Q226">
            <v>125.274</v>
          </cell>
          <cell r="R226"/>
          <cell r="T226">
            <v>127</v>
          </cell>
          <cell r="U226">
            <v>95.14</v>
          </cell>
          <cell r="V226">
            <v>105.93</v>
          </cell>
          <cell r="W226">
            <v>103.63</v>
          </cell>
          <cell r="X226">
            <v>104.13</v>
          </cell>
          <cell r="Y226">
            <v>102.35</v>
          </cell>
          <cell r="Z226">
            <v>100.31</v>
          </cell>
          <cell r="AA226">
            <v>101.17</v>
          </cell>
          <cell r="AB226">
            <v>104.65</v>
          </cell>
          <cell r="AC226">
            <v>102.56</v>
          </cell>
          <cell r="AD226">
            <v>106.26</v>
          </cell>
          <cell r="AE226">
            <v>102.17</v>
          </cell>
          <cell r="AF226">
            <v>102.56</v>
          </cell>
          <cell r="AH226">
            <v>127</v>
          </cell>
        </row>
        <row r="227">
          <cell r="B227" t="str">
            <v>2T2007</v>
          </cell>
          <cell r="C227">
            <v>39234</v>
          </cell>
          <cell r="D227">
            <v>120.6907304456217</v>
          </cell>
          <cell r="E227">
            <v>132.11813661202186</v>
          </cell>
          <cell r="F227">
            <v>123.04232755905511</v>
          </cell>
          <cell r="G227">
            <v>119.20350190476191</v>
          </cell>
          <cell r="H227">
            <v>108.22722822822821</v>
          </cell>
          <cell r="I227">
            <v>108.92524343675419</v>
          </cell>
          <cell r="J227">
            <v>143.73645215157356</v>
          </cell>
          <cell r="K227">
            <v>159.80338596491228</v>
          </cell>
          <cell r="L227">
            <v>107.0954918699187</v>
          </cell>
          <cell r="M227">
            <v>149.13300000000001</v>
          </cell>
          <cell r="N227">
            <v>149.46639859437749</v>
          </cell>
          <cell r="O227"/>
          <cell r="P227">
            <v>115.74647597254005</v>
          </cell>
          <cell r="Q227">
            <v>126.274</v>
          </cell>
          <cell r="R227"/>
          <cell r="T227">
            <v>128</v>
          </cell>
          <cell r="U227">
            <v>96.9</v>
          </cell>
          <cell r="V227">
            <v>106.2</v>
          </cell>
          <cell r="W227">
            <v>103.06</v>
          </cell>
          <cell r="X227">
            <v>103.8</v>
          </cell>
          <cell r="Y227">
            <v>102.3</v>
          </cell>
          <cell r="Z227">
            <v>100.3</v>
          </cell>
          <cell r="AA227">
            <v>101.3</v>
          </cell>
          <cell r="AB227">
            <v>104.2</v>
          </cell>
          <cell r="AC227">
            <v>102.6</v>
          </cell>
          <cell r="AD227">
            <v>105.9</v>
          </cell>
          <cell r="AE227">
            <v>102.1</v>
          </cell>
          <cell r="AF227">
            <v>102.6</v>
          </cell>
          <cell r="AH227">
            <v>128</v>
          </cell>
        </row>
        <row r="228">
          <cell r="B228" t="str">
            <v>3T2007</v>
          </cell>
          <cell r="C228">
            <v>39264</v>
          </cell>
          <cell r="D228">
            <v>122.45042536615767</v>
          </cell>
          <cell r="E228">
            <v>131.92305464480876</v>
          </cell>
          <cell r="F228">
            <v>123.04232755905511</v>
          </cell>
          <cell r="G228">
            <v>118.61569714285713</v>
          </cell>
          <cell r="H228">
            <v>108.22722822822821</v>
          </cell>
          <cell r="I228">
            <v>108.92524343675419</v>
          </cell>
          <cell r="J228">
            <v>150.5526371226718</v>
          </cell>
          <cell r="K228">
            <v>159.80338596491228</v>
          </cell>
          <cell r="L228">
            <v>107.0954918699187</v>
          </cell>
          <cell r="M228">
            <v>149.13300000000001</v>
          </cell>
          <cell r="N228">
            <v>149.13772891566265</v>
          </cell>
          <cell r="O228"/>
          <cell r="P228">
            <v>115.74647597254005</v>
          </cell>
          <cell r="Q228">
            <v>127.80200000000001</v>
          </cell>
          <cell r="R228"/>
          <cell r="T228">
            <v>129</v>
          </cell>
          <cell r="U228">
            <v>93.98</v>
          </cell>
          <cell r="V228">
            <v>106.71</v>
          </cell>
          <cell r="W228">
            <v>103.66</v>
          </cell>
          <cell r="X228">
            <v>104.12</v>
          </cell>
          <cell r="Y228">
            <v>102.33</v>
          </cell>
          <cell r="Z228">
            <v>100.27</v>
          </cell>
          <cell r="AA228">
            <v>101.26</v>
          </cell>
          <cell r="AB228">
            <v>104.77</v>
          </cell>
          <cell r="AC228">
            <v>102.59</v>
          </cell>
          <cell r="AD228">
            <v>106.87</v>
          </cell>
          <cell r="AE228">
            <v>102.22</v>
          </cell>
          <cell r="AF228">
            <v>102.59</v>
          </cell>
          <cell r="AH228">
            <v>129</v>
          </cell>
        </row>
        <row r="229">
          <cell r="B229" t="str">
            <v>3T2007</v>
          </cell>
          <cell r="C229">
            <v>39295</v>
          </cell>
          <cell r="D229">
            <v>120.76037893424744</v>
          </cell>
          <cell r="E229">
            <v>131.6397213114754</v>
          </cell>
          <cell r="F229">
            <v>123.04232755905511</v>
          </cell>
          <cell r="G229">
            <v>119.24437523809523</v>
          </cell>
          <cell r="H229">
            <v>108.22722822822821</v>
          </cell>
          <cell r="I229">
            <v>108.92524343675419</v>
          </cell>
          <cell r="J229">
            <v>148.0754116891458</v>
          </cell>
          <cell r="K229">
            <v>159.80338596491228</v>
          </cell>
          <cell r="L229">
            <v>107.0954918699187</v>
          </cell>
          <cell r="M229">
            <v>149.13300000000001</v>
          </cell>
          <cell r="N229">
            <v>149.34751807228915</v>
          </cell>
          <cell r="O229"/>
          <cell r="P229">
            <v>115.74647597254005</v>
          </cell>
          <cell r="Q229">
            <v>126.955</v>
          </cell>
          <cell r="R229"/>
          <cell r="T229">
            <v>130</v>
          </cell>
          <cell r="U229">
            <v>95.05</v>
          </cell>
          <cell r="V229">
            <v>102.24</v>
          </cell>
          <cell r="W229">
            <v>102.77</v>
          </cell>
          <cell r="X229">
            <v>101.89</v>
          </cell>
          <cell r="Y229">
            <v>102.09</v>
          </cell>
          <cell r="Z229">
            <v>100</v>
          </cell>
          <cell r="AA229">
            <v>101.29</v>
          </cell>
          <cell r="AB229">
            <v>102.14</v>
          </cell>
          <cell r="AC229">
            <v>102.63</v>
          </cell>
          <cell r="AD229">
            <v>102.17</v>
          </cell>
          <cell r="AE229">
            <v>101.99</v>
          </cell>
          <cell r="AF229">
            <v>102.63</v>
          </cell>
          <cell r="AH229">
            <v>130</v>
          </cell>
        </row>
        <row r="230">
          <cell r="B230" t="str">
            <v>3T2007</v>
          </cell>
          <cell r="C230">
            <v>39326</v>
          </cell>
          <cell r="D230">
            <v>122.50086350888128</v>
          </cell>
          <cell r="E230">
            <v>132.63084153005465</v>
          </cell>
          <cell r="F230">
            <v>123.04232755905511</v>
          </cell>
          <cell r="G230">
            <v>118.51904190476189</v>
          </cell>
          <cell r="H230">
            <v>108.59014414414413</v>
          </cell>
          <cell r="I230">
            <v>108.78773031026253</v>
          </cell>
          <cell r="J230">
            <v>148.10870648683365</v>
          </cell>
          <cell r="K230">
            <v>159.80338596491228</v>
          </cell>
          <cell r="L230">
            <v>107.0954918699187</v>
          </cell>
          <cell r="M230">
            <v>149.13300000000001</v>
          </cell>
          <cell r="N230">
            <v>149.77808534136545</v>
          </cell>
          <cell r="O230"/>
          <cell r="P230">
            <v>115.74955148741419</v>
          </cell>
          <cell r="Q230">
            <v>127.52200000000001</v>
          </cell>
          <cell r="R230"/>
          <cell r="T230">
            <v>131</v>
          </cell>
          <cell r="U230">
            <v>96.11</v>
          </cell>
          <cell r="V230">
            <v>99.74</v>
          </cell>
          <cell r="W230">
            <v>103.21</v>
          </cell>
          <cell r="X230">
            <v>101.47</v>
          </cell>
          <cell r="Y230">
            <v>102.18</v>
          </cell>
          <cell r="Z230">
            <v>100.1</v>
          </cell>
          <cell r="AA230">
            <v>101.27</v>
          </cell>
          <cell r="AB230">
            <v>101.77</v>
          </cell>
          <cell r="AC230">
            <v>102.67</v>
          </cell>
          <cell r="AD230">
            <v>101.34</v>
          </cell>
          <cell r="AE230">
            <v>102.06</v>
          </cell>
          <cell r="AF230">
            <v>102.68</v>
          </cell>
          <cell r="AH230">
            <v>131</v>
          </cell>
        </row>
        <row r="231">
          <cell r="B231" t="str">
            <v>4T2007</v>
          </cell>
          <cell r="C231">
            <v>39356</v>
          </cell>
          <cell r="D231">
            <v>125.85024774072922</v>
          </cell>
          <cell r="E231">
            <v>134.64545901639346</v>
          </cell>
          <cell r="F231">
            <v>123.04232755905511</v>
          </cell>
          <cell r="G231">
            <v>122.30608952380952</v>
          </cell>
          <cell r="H231">
            <v>108.59014414414413</v>
          </cell>
          <cell r="I231">
            <v>108.78773031026253</v>
          </cell>
          <cell r="J231">
            <v>148.10870648683365</v>
          </cell>
          <cell r="K231">
            <v>159.80338596491228</v>
          </cell>
          <cell r="L231">
            <v>107.0999105691057</v>
          </cell>
          <cell r="M231">
            <v>149.87899999999999</v>
          </cell>
          <cell r="N231">
            <v>149.63223192771082</v>
          </cell>
          <cell r="O231"/>
          <cell r="P231">
            <v>115.74955148741419</v>
          </cell>
          <cell r="Q231">
            <v>129.035</v>
          </cell>
          <cell r="R231"/>
          <cell r="T231">
            <v>132</v>
          </cell>
          <cell r="U231">
            <v>101.25</v>
          </cell>
          <cell r="V231">
            <v>100.2</v>
          </cell>
          <cell r="W231">
            <v>103.23</v>
          </cell>
          <cell r="X231">
            <v>102.26</v>
          </cell>
          <cell r="Y231">
            <v>102.1</v>
          </cell>
          <cell r="Z231">
            <v>100.19</v>
          </cell>
          <cell r="AA231">
            <v>101.26</v>
          </cell>
          <cell r="AB231">
            <v>102.43</v>
          </cell>
          <cell r="AC231">
            <v>102.92</v>
          </cell>
          <cell r="AD231">
            <v>102.1</v>
          </cell>
          <cell r="AE231">
            <v>102.4</v>
          </cell>
          <cell r="AF231">
            <v>102.92</v>
          </cell>
          <cell r="AH231">
            <v>132</v>
          </cell>
        </row>
        <row r="232">
          <cell r="B232" t="str">
            <v>4T2007</v>
          </cell>
          <cell r="C232">
            <v>39387</v>
          </cell>
          <cell r="D232">
            <v>129.1791396073543</v>
          </cell>
          <cell r="E232">
            <v>135.23985792349728</v>
          </cell>
          <cell r="F232">
            <v>123.04232755905511</v>
          </cell>
          <cell r="G232">
            <v>121.60304190476189</v>
          </cell>
          <cell r="H232">
            <v>108.59014414414413</v>
          </cell>
          <cell r="I232">
            <v>108.92524343675419</v>
          </cell>
          <cell r="J232">
            <v>148.12184714193964</v>
          </cell>
          <cell r="K232">
            <v>159.80338596491228</v>
          </cell>
          <cell r="L232">
            <v>107.0999105691057</v>
          </cell>
          <cell r="M232">
            <v>149.87899999999999</v>
          </cell>
          <cell r="N232">
            <v>150.35650401606424</v>
          </cell>
          <cell r="O232"/>
          <cell r="P232">
            <v>115.74955148741419</v>
          </cell>
          <cell r="Q232">
            <v>130.12100000000001</v>
          </cell>
          <cell r="R232"/>
          <cell r="T232">
            <v>133</v>
          </cell>
          <cell r="U232">
            <v>97.79</v>
          </cell>
          <cell r="V232">
            <v>98.86</v>
          </cell>
          <cell r="W232">
            <v>103.21</v>
          </cell>
          <cell r="X232">
            <v>101.35</v>
          </cell>
          <cell r="Y232">
            <v>101.71</v>
          </cell>
          <cell r="Z232">
            <v>100.29</v>
          </cell>
          <cell r="AA232">
            <v>101.24</v>
          </cell>
          <cell r="AB232">
            <v>101.32</v>
          </cell>
          <cell r="AC232">
            <v>102.95</v>
          </cell>
          <cell r="AD232">
            <v>100.14</v>
          </cell>
          <cell r="AE232">
            <v>102.5</v>
          </cell>
          <cell r="AF232">
            <v>102.95</v>
          </cell>
          <cell r="AH232">
            <v>133</v>
          </cell>
        </row>
        <row r="233">
          <cell r="B233" t="str">
            <v>4T2007</v>
          </cell>
          <cell r="C233">
            <v>39417</v>
          </cell>
          <cell r="D233">
            <v>121.85948457463381</v>
          </cell>
          <cell r="E233">
            <v>131.78306010928964</v>
          </cell>
          <cell r="F233">
            <v>123.04232755905511</v>
          </cell>
          <cell r="G233">
            <v>122.56342285714285</v>
          </cell>
          <cell r="H233">
            <v>112.14812162162161</v>
          </cell>
          <cell r="I233">
            <v>108.92524343675419</v>
          </cell>
          <cell r="J233">
            <v>148.10870648683365</v>
          </cell>
          <cell r="K233">
            <v>159.80338596491228</v>
          </cell>
          <cell r="L233">
            <v>107.26925609756098</v>
          </cell>
          <cell r="M233">
            <v>149.87899999999999</v>
          </cell>
          <cell r="N233">
            <v>150.87997791164656</v>
          </cell>
          <cell r="O233"/>
          <cell r="P233">
            <v>118.25961098398169</v>
          </cell>
          <cell r="Q233">
            <v>128.214</v>
          </cell>
          <cell r="R233"/>
          <cell r="T233">
            <v>134</v>
          </cell>
          <cell r="U233">
            <v>97.53</v>
          </cell>
          <cell r="V233">
            <v>100.42</v>
          </cell>
          <cell r="W233">
            <v>103.22</v>
          </cell>
          <cell r="X233">
            <v>101.7</v>
          </cell>
          <cell r="Y233">
            <v>102.75</v>
          </cell>
          <cell r="Z233">
            <v>100.29</v>
          </cell>
          <cell r="AA233">
            <v>101.23</v>
          </cell>
          <cell r="AB233">
            <v>102.12</v>
          </cell>
          <cell r="AC233">
            <v>102.98</v>
          </cell>
          <cell r="AD233">
            <v>101.45</v>
          </cell>
          <cell r="AE233">
            <v>102.34</v>
          </cell>
          <cell r="AF233">
            <v>102.99</v>
          </cell>
          <cell r="AH233">
            <v>134</v>
          </cell>
        </row>
        <row r="234">
          <cell r="B234" t="str">
            <v>1T2008</v>
          </cell>
          <cell r="C234">
            <v>39448</v>
          </cell>
          <cell r="D234">
            <v>88.9006355559752</v>
          </cell>
          <cell r="E234">
            <v>98.554580113257344</v>
          </cell>
          <cell r="F234">
            <v>100.06894903196113</v>
          </cell>
          <cell r="G234">
            <v>101.07895111161797</v>
          </cell>
          <cell r="H234">
            <v>98.970225617792124</v>
          </cell>
          <cell r="I234">
            <v>99.623110167759037</v>
          </cell>
          <cell r="J234">
            <v>97.987052424668178</v>
          </cell>
          <cell r="K234">
            <v>100.0385674511336</v>
          </cell>
          <cell r="L234">
            <v>100.59620755051625</v>
          </cell>
          <cell r="M234">
            <v>100</v>
          </cell>
          <cell r="N234">
            <v>99.344525378498702</v>
          </cell>
          <cell r="O234"/>
          <cell r="P234">
            <v>100.09796603263727</v>
          </cell>
          <cell r="Q234">
            <v>95.652004040382991</v>
          </cell>
          <cell r="R234"/>
          <cell r="T234">
            <v>135</v>
          </cell>
          <cell r="U234">
            <v>98.17</v>
          </cell>
          <cell r="V234">
            <v>98.34</v>
          </cell>
          <cell r="W234">
            <v>103.43</v>
          </cell>
          <cell r="X234">
            <v>101.25</v>
          </cell>
          <cell r="Y234">
            <v>102.15</v>
          </cell>
          <cell r="Z234">
            <v>100.29</v>
          </cell>
          <cell r="AA234">
            <v>101.24</v>
          </cell>
          <cell r="AB234">
            <v>101.44</v>
          </cell>
          <cell r="AC234">
            <v>102.98</v>
          </cell>
          <cell r="AD234">
            <v>100.54</v>
          </cell>
          <cell r="AE234">
            <v>102.12</v>
          </cell>
          <cell r="AF234">
            <v>102.99</v>
          </cell>
          <cell r="AH234">
            <v>135</v>
          </cell>
        </row>
        <row r="235">
          <cell r="B235" t="str">
            <v>1T2008</v>
          </cell>
          <cell r="C235">
            <v>39479</v>
          </cell>
          <cell r="D235">
            <v>88.76883342778757</v>
          </cell>
          <cell r="E235">
            <v>97.148708658614396</v>
          </cell>
          <cell r="F235">
            <v>99.893312888951897</v>
          </cell>
          <cell r="G235">
            <v>100.15192382161931</v>
          </cell>
          <cell r="H235">
            <v>98.970225617792124</v>
          </cell>
          <cell r="I235">
            <v>100.01799607638624</v>
          </cell>
          <cell r="J235">
            <v>98.481264814112848</v>
          </cell>
          <cell r="K235">
            <v>100.30664200535956</v>
          </cell>
          <cell r="L235">
            <v>100.63363507162072</v>
          </cell>
          <cell r="M235">
            <v>100</v>
          </cell>
          <cell r="N235">
            <v>98.974892685318224</v>
          </cell>
          <cell r="O235"/>
          <cell r="P235">
            <v>99.935118725821042</v>
          </cell>
          <cell r="Q235">
            <v>95.532630579074009</v>
          </cell>
          <cell r="R235"/>
          <cell r="T235">
            <v>136</v>
          </cell>
          <cell r="U235">
            <v>104.87</v>
          </cell>
          <cell r="V235">
            <v>100.27</v>
          </cell>
          <cell r="W235">
            <v>103.4</v>
          </cell>
          <cell r="X235">
            <v>102.68</v>
          </cell>
          <cell r="Y235">
            <v>102.16</v>
          </cell>
          <cell r="Z235">
            <v>100.29</v>
          </cell>
          <cell r="AA235">
            <v>101.24</v>
          </cell>
          <cell r="AB235">
            <v>102.84</v>
          </cell>
          <cell r="AC235">
            <v>102.98</v>
          </cell>
          <cell r="AD235">
            <v>102.69</v>
          </cell>
          <cell r="AE235">
            <v>102.57</v>
          </cell>
          <cell r="AF235">
            <v>102.99</v>
          </cell>
          <cell r="AH235">
            <v>136</v>
          </cell>
        </row>
        <row r="236">
          <cell r="B236" t="str">
            <v>1T2008</v>
          </cell>
          <cell r="C236">
            <v>39508</v>
          </cell>
          <cell r="D236">
            <v>88.271287920569051</v>
          </cell>
          <cell r="E236">
            <v>96.090526362052827</v>
          </cell>
          <cell r="F236">
            <v>99.893312888951897</v>
          </cell>
          <cell r="G236">
            <v>98.721242703863965</v>
          </cell>
          <cell r="H236">
            <v>100.02403322608339</v>
          </cell>
          <cell r="I236">
            <v>100.01799607638624</v>
          </cell>
          <cell r="J236">
            <v>98.289737656272919</v>
          </cell>
          <cell r="K236">
            <v>100.0385674511336</v>
          </cell>
          <cell r="L236">
            <v>100.63363507162072</v>
          </cell>
          <cell r="M236">
            <v>100</v>
          </cell>
          <cell r="N236">
            <v>99.091534372130923</v>
          </cell>
          <cell r="O236"/>
          <cell r="P236">
            <v>99.935118725821042</v>
          </cell>
          <cell r="Q236">
            <v>95.195490354171298</v>
          </cell>
          <cell r="R236"/>
          <cell r="T236">
            <v>137</v>
          </cell>
          <cell r="U236">
            <v>95.83</v>
          </cell>
          <cell r="V236">
            <v>101.09</v>
          </cell>
          <cell r="W236">
            <v>103.52</v>
          </cell>
          <cell r="X236">
            <v>102.31</v>
          </cell>
          <cell r="Y236">
            <v>102.23</v>
          </cell>
          <cell r="Z236">
            <v>100.3</v>
          </cell>
          <cell r="AA236">
            <v>101.24</v>
          </cell>
          <cell r="AB236">
            <v>102.49</v>
          </cell>
          <cell r="AC236">
            <v>102.98</v>
          </cell>
          <cell r="AD236">
            <v>102.02</v>
          </cell>
          <cell r="AE236">
            <v>102.3</v>
          </cell>
          <cell r="AF236">
            <v>102.99</v>
          </cell>
          <cell r="AH236">
            <v>137</v>
          </cell>
        </row>
        <row r="237">
          <cell r="B237" t="str">
            <v>2T2008</v>
          </cell>
          <cell r="C237">
            <v>39539</v>
          </cell>
          <cell r="D237">
            <v>91.30871530223871</v>
          </cell>
          <cell r="E237">
            <v>94.794140426092753</v>
          </cell>
          <cell r="F237">
            <v>99.913472079378977</v>
          </cell>
          <cell r="G237">
            <v>98.73263569855763</v>
          </cell>
          <cell r="H237">
            <v>100.22169819645997</v>
          </cell>
          <cell r="I237">
            <v>100.01799607638624</v>
          </cell>
          <cell r="J237">
            <v>98.312250082448216</v>
          </cell>
          <cell r="K237">
            <v>100.0385674511336</v>
          </cell>
          <cell r="L237">
            <v>99.981173894907158</v>
          </cell>
          <cell r="M237">
            <v>100</v>
          </cell>
          <cell r="N237">
            <v>100.19093580674345</v>
          </cell>
          <cell r="O237"/>
          <cell r="P237">
            <v>100.05823147095751</v>
          </cell>
          <cell r="Q237">
            <v>96.388080475619887</v>
          </cell>
          <cell r="R237"/>
          <cell r="T237">
            <v>138</v>
          </cell>
          <cell r="U237">
            <v>91.83</v>
          </cell>
          <cell r="V237">
            <v>100.07</v>
          </cell>
          <cell r="W237">
            <v>103.55</v>
          </cell>
          <cell r="X237">
            <v>102.34</v>
          </cell>
          <cell r="Y237">
            <v>100.61</v>
          </cell>
          <cell r="Z237">
            <v>100.29</v>
          </cell>
          <cell r="AA237">
            <v>101.21</v>
          </cell>
          <cell r="AB237">
            <v>102.12</v>
          </cell>
          <cell r="AC237">
            <v>102.23</v>
          </cell>
          <cell r="AD237">
            <v>101.47</v>
          </cell>
          <cell r="AE237">
            <v>102.45</v>
          </cell>
          <cell r="AF237">
            <v>102.23</v>
          </cell>
          <cell r="AH237">
            <v>138</v>
          </cell>
        </row>
        <row r="238">
          <cell r="B238" t="str">
            <v>2T2008</v>
          </cell>
          <cell r="C238">
            <v>39569</v>
          </cell>
          <cell r="D238">
            <v>100.51394807820461</v>
          </cell>
          <cell r="E238">
            <v>101.8522969188588</v>
          </cell>
          <cell r="F238">
            <v>99.913472079378977</v>
          </cell>
          <cell r="G238">
            <v>98.606801560283913</v>
          </cell>
          <cell r="H238">
            <v>100.20972574399156</v>
          </cell>
          <cell r="I238">
            <v>100.0185864222338</v>
          </cell>
          <cell r="J238">
            <v>98.266977700029031</v>
          </cell>
          <cell r="K238">
            <v>100.0385674511336</v>
          </cell>
          <cell r="L238">
            <v>99.981173894907158</v>
          </cell>
          <cell r="M238">
            <v>100</v>
          </cell>
          <cell r="N238">
            <v>100.46470385228154</v>
          </cell>
          <cell r="O238"/>
          <cell r="P238">
            <v>100.08080645063561</v>
          </cell>
          <cell r="Q238">
            <v>99.909491600938921</v>
          </cell>
          <cell r="R238"/>
          <cell r="T238">
            <v>139</v>
          </cell>
          <cell r="U238">
            <v>85.72</v>
          </cell>
          <cell r="V238">
            <v>112.85</v>
          </cell>
          <cell r="W238">
            <v>103.6</v>
          </cell>
          <cell r="X238">
            <v>107.21</v>
          </cell>
          <cell r="Y238">
            <v>102.28</v>
          </cell>
          <cell r="Z238">
            <v>100.29</v>
          </cell>
          <cell r="AA238">
            <v>101.24</v>
          </cell>
          <cell r="AB238">
            <v>108.56</v>
          </cell>
          <cell r="AC238">
            <v>99.37</v>
          </cell>
          <cell r="AD238">
            <v>112.16</v>
          </cell>
          <cell r="AE238">
            <v>102.29</v>
          </cell>
          <cell r="AF238">
            <v>99.37</v>
          </cell>
          <cell r="AH238">
            <v>139</v>
          </cell>
        </row>
        <row r="239">
          <cell r="B239" t="str">
            <v>2T2008</v>
          </cell>
          <cell r="C239">
            <v>39600</v>
          </cell>
          <cell r="D239">
            <v>106.87465691470341</v>
          </cell>
          <cell r="E239">
            <v>101.00259229654371</v>
          </cell>
          <cell r="F239">
            <v>99.913472079378977</v>
          </cell>
          <cell r="G239">
            <v>99.26160394005926</v>
          </cell>
          <cell r="H239">
            <v>100.34679010875901</v>
          </cell>
          <cell r="I239">
            <v>100.0185864222338</v>
          </cell>
          <cell r="J239">
            <v>98.181671706023707</v>
          </cell>
          <cell r="K239">
            <v>99.995411090978692</v>
          </cell>
          <cell r="L239">
            <v>99.981173894907158</v>
          </cell>
          <cell r="M239">
            <v>100</v>
          </cell>
          <cell r="N239">
            <v>99.976825362646551</v>
          </cell>
          <cell r="O239"/>
          <cell r="P239">
            <v>100.08080645063561</v>
          </cell>
          <cell r="Q239">
            <v>102.23971691719042</v>
          </cell>
          <cell r="R239"/>
          <cell r="T239">
            <v>140</v>
          </cell>
          <cell r="U239">
            <v>85.78</v>
          </cell>
          <cell r="V239">
            <v>109.56</v>
          </cell>
          <cell r="W239">
            <v>103.89</v>
          </cell>
          <cell r="X239">
            <v>105.45</v>
          </cell>
          <cell r="Y239">
            <v>102.22</v>
          </cell>
          <cell r="Z239">
            <v>100.29</v>
          </cell>
          <cell r="AA239">
            <v>101.24</v>
          </cell>
          <cell r="AB239">
            <v>107.03</v>
          </cell>
          <cell r="AC239">
            <v>99.41</v>
          </cell>
          <cell r="AD239">
            <v>110.31</v>
          </cell>
          <cell r="AE239">
            <v>102.15</v>
          </cell>
          <cell r="AF239">
            <v>99.41</v>
          </cell>
          <cell r="AH239">
            <v>140</v>
          </cell>
        </row>
        <row r="240">
          <cell r="B240" t="str">
            <v>3T2008</v>
          </cell>
          <cell r="C240">
            <v>39630</v>
          </cell>
          <cell r="D240">
            <v>107.63893842431169</v>
          </cell>
          <cell r="E240">
            <v>102.00660335531477</v>
          </cell>
          <cell r="F240">
            <v>99.93135153244144</v>
          </cell>
          <cell r="G240">
            <v>99.628150751694832</v>
          </cell>
          <cell r="H240">
            <v>100.20972574399156</v>
          </cell>
          <cell r="I240">
            <v>100.01900573122072</v>
          </cell>
          <cell r="J240">
            <v>100.58594347569482</v>
          </cell>
          <cell r="K240">
            <v>99.995411090978692</v>
          </cell>
          <cell r="L240">
            <v>99.981173894907158</v>
          </cell>
          <cell r="M240">
            <v>100</v>
          </cell>
          <cell r="N240">
            <v>99.520089198454286</v>
          </cell>
          <cell r="O240"/>
          <cell r="P240">
            <v>99.979394349148265</v>
          </cell>
          <cell r="Q240">
            <v>102.84407169456654</v>
          </cell>
          <cell r="R240"/>
          <cell r="T240">
            <v>141</v>
          </cell>
          <cell r="U240">
            <v>89.18</v>
          </cell>
          <cell r="V240">
            <v>111.48</v>
          </cell>
          <cell r="W240">
            <v>103.87</v>
          </cell>
          <cell r="X240">
            <v>106.22</v>
          </cell>
          <cell r="Y240">
            <v>102.18</v>
          </cell>
          <cell r="Z240">
            <v>100.29</v>
          </cell>
          <cell r="AA240">
            <v>101.24</v>
          </cell>
          <cell r="AB240">
            <v>107.69</v>
          </cell>
          <cell r="AC240">
            <v>99.79</v>
          </cell>
          <cell r="AD240">
            <v>111.28</v>
          </cell>
          <cell r="AE240">
            <v>102.42</v>
          </cell>
          <cell r="AF240">
            <v>99.79</v>
          </cell>
          <cell r="AH240">
            <v>141</v>
          </cell>
        </row>
        <row r="241">
          <cell r="B241" t="str">
            <v>3T2008</v>
          </cell>
          <cell r="C241">
            <v>39661</v>
          </cell>
          <cell r="D241">
            <v>108.80393918181105</v>
          </cell>
          <cell r="E241">
            <v>102.64991541361223</v>
          </cell>
          <cell r="F241">
            <v>99.983776792486097</v>
          </cell>
          <cell r="G241">
            <v>100.53681860700698</v>
          </cell>
          <cell r="H241">
            <v>100.2054323874121</v>
          </cell>
          <cell r="I241">
            <v>100.01979278408395</v>
          </cell>
          <cell r="J241">
            <v>102.55619797205014</v>
          </cell>
          <cell r="K241">
            <v>99.909653201629737</v>
          </cell>
          <cell r="L241">
            <v>99.981173894907158</v>
          </cell>
          <cell r="M241">
            <v>100</v>
          </cell>
          <cell r="N241">
            <v>99.514283849274335</v>
          </cell>
          <cell r="O241"/>
          <cell r="P241">
            <v>99.979394349148265</v>
          </cell>
          <cell r="Q241">
            <v>103.62905794605801</v>
          </cell>
          <cell r="R241"/>
          <cell r="T241">
            <v>142</v>
          </cell>
          <cell r="U241">
            <v>94.01</v>
          </cell>
          <cell r="V241">
            <v>112.6</v>
          </cell>
          <cell r="W241">
            <v>104.04</v>
          </cell>
          <cell r="X241">
            <v>107.34</v>
          </cell>
          <cell r="Y241">
            <v>103.29</v>
          </cell>
          <cell r="Z241">
            <v>100.29</v>
          </cell>
          <cell r="AA241">
            <v>101.24</v>
          </cell>
          <cell r="AB241">
            <v>108.4</v>
          </cell>
          <cell r="AC241">
            <v>102.5</v>
          </cell>
          <cell r="AD241">
            <v>111.78</v>
          </cell>
          <cell r="AE241">
            <v>102.7</v>
          </cell>
          <cell r="AF241">
            <v>102.5</v>
          </cell>
          <cell r="AH241">
            <v>142</v>
          </cell>
        </row>
        <row r="242">
          <cell r="B242" t="str">
            <v>3T2008</v>
          </cell>
          <cell r="C242">
            <v>39692</v>
          </cell>
          <cell r="D242">
            <v>108.07266910780007</v>
          </cell>
          <cell r="E242">
            <v>102.03831277602717</v>
          </cell>
          <cell r="F242">
            <v>99.983776792486097</v>
          </cell>
          <cell r="G242">
            <v>99.395591340566881</v>
          </cell>
          <cell r="H242">
            <v>100.19872844426243</v>
          </cell>
          <cell r="I242">
            <v>100.06071439621086</v>
          </cell>
          <cell r="J242">
            <v>102.55145131897915</v>
          </cell>
          <cell r="K242">
            <v>99.909653201629737</v>
          </cell>
          <cell r="L242">
            <v>99.959522150233184</v>
          </cell>
          <cell r="M242">
            <v>100</v>
          </cell>
          <cell r="N242">
            <v>99.707311709507266</v>
          </cell>
          <cell r="O242"/>
          <cell r="P242">
            <v>99.979394349148265</v>
          </cell>
          <cell r="Q242">
            <v>103.25651543999498</v>
          </cell>
          <cell r="R242"/>
          <cell r="T242">
            <v>143</v>
          </cell>
          <cell r="U242">
            <v>93.47</v>
          </cell>
          <cell r="V242">
            <v>113.59</v>
          </cell>
          <cell r="W242">
            <v>103.86</v>
          </cell>
          <cell r="X242">
            <v>107.74</v>
          </cell>
          <cell r="Y242">
            <v>102.96</v>
          </cell>
          <cell r="Z242">
            <v>100.29</v>
          </cell>
          <cell r="AA242">
            <v>101.24</v>
          </cell>
          <cell r="AB242">
            <v>108.57</v>
          </cell>
          <cell r="AC242">
            <v>102.5</v>
          </cell>
          <cell r="AD242">
            <v>112.27</v>
          </cell>
          <cell r="AE242">
            <v>102.63</v>
          </cell>
          <cell r="AF242">
            <v>102.5</v>
          </cell>
          <cell r="AH242">
            <v>143</v>
          </cell>
        </row>
        <row r="243">
          <cell r="B243" t="str">
            <v>4T2008</v>
          </cell>
          <cell r="C243">
            <v>39722</v>
          </cell>
          <cell r="D243">
            <v>106.44298392430922</v>
          </cell>
          <cell r="E243">
            <v>101.7797728526937</v>
          </cell>
          <cell r="F243">
            <v>100.15667550047465</v>
          </cell>
          <cell r="G243">
            <v>100.56944248261181</v>
          </cell>
          <cell r="H243">
            <v>100.19661079185892</v>
          </cell>
          <cell r="I243">
            <v>100.06071439621086</v>
          </cell>
          <cell r="J243">
            <v>102.48916472737451</v>
          </cell>
          <cell r="K243">
            <v>99.909653201629737</v>
          </cell>
          <cell r="L243">
            <v>99.959522150233184</v>
          </cell>
          <cell r="M243">
            <v>100</v>
          </cell>
          <cell r="N243">
            <v>100.12017897684359</v>
          </cell>
          <cell r="O243"/>
          <cell r="P243">
            <v>99.970128766376732</v>
          </cell>
          <cell r="Q243">
            <v>102.80656458232571</v>
          </cell>
          <cell r="R243"/>
          <cell r="T243">
            <v>144</v>
          </cell>
          <cell r="U243">
            <v>102.37</v>
          </cell>
          <cell r="V243">
            <v>113.87</v>
          </cell>
          <cell r="W243">
            <v>104.04</v>
          </cell>
          <cell r="X243">
            <v>108.79</v>
          </cell>
          <cell r="Y243">
            <v>102.65</v>
          </cell>
          <cell r="Z243">
            <v>100.29</v>
          </cell>
          <cell r="AA243">
            <v>101.24</v>
          </cell>
          <cell r="AB243">
            <v>109.53</v>
          </cell>
          <cell r="AC243">
            <v>102.58</v>
          </cell>
          <cell r="AD243">
            <v>114.02</v>
          </cell>
          <cell r="AE243">
            <v>102.85</v>
          </cell>
          <cell r="AF243">
            <v>102.58</v>
          </cell>
          <cell r="AH243">
            <v>144</v>
          </cell>
        </row>
        <row r="244">
          <cell r="B244" t="str">
            <v>4T2008</v>
          </cell>
          <cell r="C244">
            <v>39753</v>
          </cell>
          <cell r="D244">
            <v>103.27173757545263</v>
          </cell>
          <cell r="E244">
            <v>102.25068607091734</v>
          </cell>
          <cell r="F244">
            <v>100.15523059126519</v>
          </cell>
          <cell r="G244">
            <v>101.07057160040192</v>
          </cell>
          <cell r="H244">
            <v>100.22340206079848</v>
          </cell>
          <cell r="I244">
            <v>100.06275072544418</v>
          </cell>
          <cell r="J244">
            <v>101.69487432670512</v>
          </cell>
          <cell r="K244">
            <v>99.909653201629737</v>
          </cell>
          <cell r="L244">
            <v>99.196434096612819</v>
          </cell>
          <cell r="M244">
            <v>100</v>
          </cell>
          <cell r="N244">
            <v>100.93323340672849</v>
          </cell>
          <cell r="O244"/>
          <cell r="P244">
            <v>99.951820164835297</v>
          </cell>
          <cell r="Q244">
            <v>101.64878852984553</v>
          </cell>
          <cell r="R244"/>
          <cell r="T244">
            <v>145</v>
          </cell>
          <cell r="U244">
            <v>94.47</v>
          </cell>
          <cell r="V244">
            <v>113.19</v>
          </cell>
          <cell r="W244">
            <v>103.88</v>
          </cell>
          <cell r="X244">
            <v>107.75</v>
          </cell>
          <cell r="Y244">
            <v>102.3</v>
          </cell>
          <cell r="Z244">
            <v>100.28</v>
          </cell>
          <cell r="AA244">
            <v>101.24</v>
          </cell>
          <cell r="AB244">
            <v>108.34</v>
          </cell>
          <cell r="AC244">
            <v>102.58</v>
          </cell>
          <cell r="AD244">
            <v>112.05</v>
          </cell>
          <cell r="AE244">
            <v>102.64</v>
          </cell>
          <cell r="AF244">
            <v>102.58</v>
          </cell>
          <cell r="AH244">
            <v>145</v>
          </cell>
        </row>
        <row r="245">
          <cell r="B245" t="str">
            <v>4T2008</v>
          </cell>
          <cell r="C245">
            <v>39783</v>
          </cell>
          <cell r="D245">
            <v>101.13165458683659</v>
          </cell>
          <cell r="E245">
            <v>99.831864756015037</v>
          </cell>
          <cell r="F245">
            <v>100.19319774284475</v>
          </cell>
          <cell r="G245">
            <v>102.24626638171577</v>
          </cell>
          <cell r="H245">
            <v>100.22340206079848</v>
          </cell>
          <cell r="I245">
            <v>100.06275072544418</v>
          </cell>
          <cell r="J245">
            <v>100.60341379564127</v>
          </cell>
          <cell r="K245">
            <v>99.909653201629737</v>
          </cell>
          <cell r="L245">
            <v>99.115174434627335</v>
          </cell>
          <cell r="M245">
            <v>100</v>
          </cell>
          <cell r="N245">
            <v>102.16148540157242</v>
          </cell>
          <cell r="O245"/>
          <cell r="P245">
            <v>99.951820164835297</v>
          </cell>
          <cell r="Q245">
            <v>100.89758783983181</v>
          </cell>
          <cell r="R245"/>
          <cell r="T245">
            <v>146</v>
          </cell>
          <cell r="U245">
            <v>94.02</v>
          </cell>
          <cell r="V245">
            <v>107.65</v>
          </cell>
          <cell r="W245">
            <v>103.68</v>
          </cell>
          <cell r="X245">
            <v>105.49</v>
          </cell>
          <cell r="Y245">
            <v>101.86</v>
          </cell>
          <cell r="Z245">
            <v>100.28</v>
          </cell>
          <cell r="AA245">
            <v>101.24</v>
          </cell>
          <cell r="AB245">
            <v>105.76</v>
          </cell>
          <cell r="AC245">
            <v>102.59</v>
          </cell>
          <cell r="AD245">
            <v>107.95</v>
          </cell>
          <cell r="AE245">
            <v>102.19</v>
          </cell>
          <cell r="AF245">
            <v>102.59</v>
          </cell>
          <cell r="AH245">
            <v>146</v>
          </cell>
        </row>
        <row r="246">
          <cell r="B246" t="str">
            <v>1T2009</v>
          </cell>
          <cell r="C246">
            <v>39814</v>
          </cell>
          <cell r="D246">
            <v>99.231349532633686</v>
          </cell>
          <cell r="E246">
            <v>96.535009832309527</v>
          </cell>
          <cell r="F246">
            <v>98.280013398492414</v>
          </cell>
          <cell r="G246">
            <v>100.92657870733881</v>
          </cell>
          <cell r="H246">
            <v>98.204465301205957</v>
          </cell>
          <cell r="I246">
            <v>37.955889304673896</v>
          </cell>
          <cell r="J246">
            <v>97.591623161844112</v>
          </cell>
          <cell r="K246">
            <v>95.133823707114431</v>
          </cell>
          <cell r="L246">
            <v>99.245954380854528</v>
          </cell>
          <cell r="M246">
            <v>100</v>
          </cell>
          <cell r="N246">
            <v>100.65853663616328</v>
          </cell>
          <cell r="O246"/>
          <cell r="P246">
            <v>102.29899500956436</v>
          </cell>
          <cell r="Q246">
            <v>99.560654289501102</v>
          </cell>
          <cell r="R246"/>
          <cell r="T246">
            <v>147</v>
          </cell>
          <cell r="U246">
            <v>94.02</v>
          </cell>
          <cell r="V246">
            <v>107.64</v>
          </cell>
          <cell r="W246">
            <v>103.95</v>
          </cell>
          <cell r="X246">
            <v>105.59</v>
          </cell>
          <cell r="Y246">
            <v>102.4</v>
          </cell>
          <cell r="Z246">
            <v>100.28</v>
          </cell>
          <cell r="AA246">
            <v>101.24</v>
          </cell>
          <cell r="AB246">
            <v>106.04</v>
          </cell>
          <cell r="AC246">
            <v>102.6</v>
          </cell>
          <cell r="AD246">
            <v>108.19</v>
          </cell>
          <cell r="AE246">
            <v>102.27</v>
          </cell>
          <cell r="AF246">
            <v>102.61</v>
          </cell>
          <cell r="AH246">
            <v>147</v>
          </cell>
        </row>
        <row r="247">
          <cell r="B247" t="str">
            <v>1T2009</v>
          </cell>
          <cell r="C247">
            <v>39845</v>
          </cell>
          <cell r="D247">
            <v>100.62091603909755</v>
          </cell>
          <cell r="E247">
            <v>98.672514177113143</v>
          </cell>
          <cell r="F247">
            <v>100.41096395328098</v>
          </cell>
          <cell r="G247">
            <v>101.23141030883579</v>
          </cell>
          <cell r="H247">
            <v>100.22893180733716</v>
          </cell>
          <cell r="I247">
            <v>98.430185459877976</v>
          </cell>
          <cell r="J247">
            <v>98.313273622587687</v>
          </cell>
          <cell r="K247">
            <v>96.229530602193734</v>
          </cell>
          <cell r="L247">
            <v>99.245954380854528</v>
          </cell>
          <cell r="M247">
            <v>100</v>
          </cell>
          <cell r="N247">
            <v>100.67006206589178</v>
          </cell>
          <cell r="O247"/>
          <cell r="P247">
            <v>102.29899500956436</v>
          </cell>
          <cell r="Q247">
            <v>99.951015966845461</v>
          </cell>
          <cell r="R247"/>
          <cell r="T247">
            <v>148</v>
          </cell>
          <cell r="U247">
            <v>94.86</v>
          </cell>
          <cell r="V247">
            <v>106.4</v>
          </cell>
          <cell r="W247">
            <v>104.47</v>
          </cell>
          <cell r="X247">
            <v>105.42</v>
          </cell>
          <cell r="Y247">
            <v>101.68</v>
          </cell>
          <cell r="Z247">
            <v>100.28</v>
          </cell>
          <cell r="AA247">
            <v>101.5</v>
          </cell>
          <cell r="AB247">
            <v>105.77</v>
          </cell>
          <cell r="AC247">
            <v>102.62</v>
          </cell>
          <cell r="AD247">
            <v>108.35</v>
          </cell>
          <cell r="AE247">
            <v>102.34</v>
          </cell>
          <cell r="AF247">
            <v>102.62</v>
          </cell>
          <cell r="AH247">
            <v>148</v>
          </cell>
        </row>
        <row r="248">
          <cell r="B248" t="str">
            <v>1T2009</v>
          </cell>
          <cell r="C248">
            <v>39873</v>
          </cell>
          <cell r="D248">
            <v>100.5</v>
          </cell>
          <cell r="E248">
            <v>97.4</v>
          </cell>
          <cell r="F248">
            <v>100.4</v>
          </cell>
          <cell r="G248">
            <v>101</v>
          </cell>
          <cell r="H248">
            <v>100.2</v>
          </cell>
          <cell r="I248">
            <v>99.7</v>
          </cell>
          <cell r="J248">
            <v>98.4</v>
          </cell>
          <cell r="K248">
            <v>95.3</v>
          </cell>
          <cell r="L248">
            <v>99.2</v>
          </cell>
          <cell r="M248">
            <v>100</v>
          </cell>
          <cell r="N248">
            <v>100.6</v>
          </cell>
          <cell r="O248"/>
          <cell r="P248">
            <v>102.3</v>
          </cell>
          <cell r="Q248">
            <v>99.831777601675014</v>
          </cell>
          <cell r="R248"/>
          <cell r="T248">
            <v>149</v>
          </cell>
          <cell r="U248">
            <v>95.96</v>
          </cell>
          <cell r="V248">
            <v>108.32</v>
          </cell>
          <cell r="W248">
            <v>104.49</v>
          </cell>
          <cell r="X248">
            <v>106.26</v>
          </cell>
          <cell r="Y248">
            <v>101.69</v>
          </cell>
          <cell r="Z248">
            <v>100.27</v>
          </cell>
          <cell r="AA248">
            <v>101.51</v>
          </cell>
          <cell r="AB248">
            <v>106.62</v>
          </cell>
          <cell r="AC248">
            <v>102.62</v>
          </cell>
          <cell r="AD248">
            <v>109.75</v>
          </cell>
          <cell r="AE248">
            <v>102.51</v>
          </cell>
          <cell r="AF248">
            <v>102.62</v>
          </cell>
          <cell r="AH248">
            <v>149</v>
          </cell>
        </row>
        <row r="249">
          <cell r="B249" t="str">
            <v>2T2009</v>
          </cell>
          <cell r="C249">
            <v>39904</v>
          </cell>
          <cell r="D249">
            <v>101.37993791869063</v>
          </cell>
          <cell r="E249">
            <v>94.25662583812219</v>
          </cell>
          <cell r="F249">
            <v>100.41096395328098</v>
          </cell>
          <cell r="G249">
            <v>100.2825500655336</v>
          </cell>
          <cell r="H249">
            <v>100.364762903742</v>
          </cell>
          <cell r="I249">
            <v>99.722323421173769</v>
          </cell>
          <cell r="J249">
            <v>98.313273622587687</v>
          </cell>
          <cell r="K249">
            <v>95.937762500898984</v>
          </cell>
          <cell r="L249">
            <v>99.245954380854528</v>
          </cell>
          <cell r="M249">
            <v>100</v>
          </cell>
          <cell r="N249">
            <v>100.03204175396735</v>
          </cell>
          <cell r="O249"/>
          <cell r="P249">
            <v>102.32894342063291</v>
          </cell>
          <cell r="Q249">
            <v>100.01955338963221</v>
          </cell>
          <cell r="R249"/>
          <cell r="T249">
            <v>150</v>
          </cell>
          <cell r="U249">
            <v>95.96</v>
          </cell>
          <cell r="V249">
            <v>113.86</v>
          </cell>
          <cell r="W249">
            <v>104.65</v>
          </cell>
          <cell r="X249">
            <v>108.35</v>
          </cell>
          <cell r="Y249">
            <v>102.37</v>
          </cell>
          <cell r="Z249">
            <v>100.27</v>
          </cell>
          <cell r="AA249">
            <v>101.51</v>
          </cell>
          <cell r="AB249">
            <v>109.14</v>
          </cell>
          <cell r="AC249">
            <v>102.62</v>
          </cell>
          <cell r="AD249">
            <v>113.85</v>
          </cell>
          <cell r="AE249">
            <v>102.78</v>
          </cell>
          <cell r="AF249">
            <v>102.62</v>
          </cell>
          <cell r="AH249">
            <v>150</v>
          </cell>
        </row>
        <row r="250">
          <cell r="B250" t="str">
            <v>2T2009</v>
          </cell>
          <cell r="C250">
            <v>39934</v>
          </cell>
          <cell r="D250">
            <v>102.24270551511123</v>
          </cell>
          <cell r="E250">
            <v>94.295047270704202</v>
          </cell>
          <cell r="F250">
            <v>100.41096395328098</v>
          </cell>
          <cell r="G250">
            <v>100.89821970819916</v>
          </cell>
          <cell r="H250">
            <v>100.36903675339586</v>
          </cell>
          <cell r="I250">
            <v>99.722323421173769</v>
          </cell>
          <cell r="J250">
            <v>98.282555983306978</v>
          </cell>
          <cell r="K250">
            <v>95.633757858352823</v>
          </cell>
          <cell r="L250">
            <v>99.175811735529805</v>
          </cell>
          <cell r="M250">
            <v>100</v>
          </cell>
          <cell r="N250">
            <v>100.27980032945565</v>
          </cell>
          <cell r="O250"/>
          <cell r="P250">
            <v>102.32894342063291</v>
          </cell>
          <cell r="Q250">
            <v>100.39225767246656</v>
          </cell>
          <cell r="R250"/>
          <cell r="T250">
            <v>151</v>
          </cell>
          <cell r="U250">
            <v>96.31</v>
          </cell>
          <cell r="V250">
            <v>118.18</v>
          </cell>
          <cell r="W250">
            <v>105.55</v>
          </cell>
          <cell r="X250">
            <v>111.08</v>
          </cell>
          <cell r="Y250">
            <v>102.19</v>
          </cell>
          <cell r="Z250">
            <v>100.27</v>
          </cell>
          <cell r="AA250">
            <v>101.51</v>
          </cell>
          <cell r="AB250">
            <v>111.99</v>
          </cell>
          <cell r="AC250">
            <v>102.62</v>
          </cell>
          <cell r="AD250">
            <v>118.05</v>
          </cell>
          <cell r="AE250">
            <v>103.62</v>
          </cell>
          <cell r="AF250">
            <v>102.62</v>
          </cell>
          <cell r="AH250">
            <v>151</v>
          </cell>
        </row>
        <row r="251">
          <cell r="B251" t="str">
            <v>2T2009</v>
          </cell>
          <cell r="C251">
            <v>39965</v>
          </cell>
          <cell r="D251">
            <v>102.23803848327354</v>
          </cell>
          <cell r="E251">
            <v>94.465358224956759</v>
          </cell>
          <cell r="F251">
            <v>100.41096395328098</v>
          </cell>
          <cell r="G251">
            <v>100.32870450448546</v>
          </cell>
          <cell r="H251">
            <v>100.36903675339586</v>
          </cell>
          <cell r="I251">
            <v>99.722427331402741</v>
          </cell>
          <cell r="J251">
            <v>98.282555983306978</v>
          </cell>
          <cell r="K251">
            <v>94.738572639157127</v>
          </cell>
          <cell r="L251">
            <v>99.228506552759455</v>
          </cell>
          <cell r="M251">
            <v>100</v>
          </cell>
          <cell r="N251">
            <v>100.33857238833612</v>
          </cell>
          <cell r="O251"/>
          <cell r="P251">
            <v>102.32894342063291</v>
          </cell>
          <cell r="Q251">
            <v>100.28149645704413</v>
          </cell>
          <cell r="R251"/>
          <cell r="T251">
            <v>152</v>
          </cell>
          <cell r="U251">
            <v>96.22</v>
          </cell>
          <cell r="V251">
            <v>118.53</v>
          </cell>
          <cell r="W251">
            <v>105.55</v>
          </cell>
          <cell r="X251">
            <v>111.11</v>
          </cell>
          <cell r="Y251">
            <v>102.02</v>
          </cell>
          <cell r="Z251">
            <v>100.28</v>
          </cell>
          <cell r="AA251">
            <v>101.51</v>
          </cell>
          <cell r="AB251">
            <v>111.99</v>
          </cell>
          <cell r="AC251">
            <v>102.62</v>
          </cell>
          <cell r="AD251">
            <v>118.4</v>
          </cell>
          <cell r="AE251">
            <v>103.48</v>
          </cell>
          <cell r="AF251">
            <v>102.62</v>
          </cell>
          <cell r="AH251">
            <v>152</v>
          </cell>
        </row>
        <row r="252">
          <cell r="B252" t="str">
            <v>3T2009</v>
          </cell>
          <cell r="C252">
            <v>39995</v>
          </cell>
          <cell r="D252">
            <v>109.17865216707541</v>
          </cell>
          <cell r="E252">
            <v>101.03925197111327</v>
          </cell>
          <cell r="F252">
            <v>100.41096395328098</v>
          </cell>
          <cell r="G252">
            <v>102.27530953618638</v>
          </cell>
          <cell r="H252">
            <v>98.724850727277484</v>
          </cell>
          <cell r="I252">
            <v>99.722427331402741</v>
          </cell>
          <cell r="J252">
            <v>98.314310808087086</v>
          </cell>
          <cell r="K252">
            <v>94.603172837466857</v>
          </cell>
          <cell r="L252">
            <v>99.228506552759455</v>
          </cell>
          <cell r="M252">
            <v>100</v>
          </cell>
          <cell r="N252">
            <v>99.978612609530572</v>
          </cell>
          <cell r="O252"/>
          <cell r="P252">
            <v>102.32894342063291</v>
          </cell>
          <cell r="Q252">
            <v>103.05309527777098</v>
          </cell>
          <cell r="R252"/>
          <cell r="T252">
            <v>153</v>
          </cell>
          <cell r="U252">
            <v>93.94</v>
          </cell>
          <cell r="V252">
            <v>120.69</v>
          </cell>
          <cell r="W252">
            <v>105.37</v>
          </cell>
          <cell r="X252">
            <v>111.26</v>
          </cell>
          <cell r="Y252">
            <v>103.36</v>
          </cell>
          <cell r="Z252">
            <v>100.28</v>
          </cell>
          <cell r="AA252">
            <v>101.51</v>
          </cell>
          <cell r="AB252">
            <v>112.69</v>
          </cell>
          <cell r="AC252">
            <v>102.62</v>
          </cell>
          <cell r="AD252">
            <v>119.71</v>
          </cell>
          <cell r="AE252">
            <v>103.27</v>
          </cell>
          <cell r="AF252">
            <v>102.63</v>
          </cell>
          <cell r="AH252">
            <v>153</v>
          </cell>
        </row>
        <row r="253">
          <cell r="B253" t="str">
            <v>3T2009</v>
          </cell>
          <cell r="C253">
            <v>40026</v>
          </cell>
          <cell r="D253">
            <v>109.0169584008913</v>
          </cell>
          <cell r="E253">
            <v>97.952270339606102</v>
          </cell>
          <cell r="F253">
            <v>100.41096395328098</v>
          </cell>
          <cell r="G253">
            <v>99.749866716530434</v>
          </cell>
          <cell r="H253">
            <v>98.733682784783142</v>
          </cell>
          <cell r="I253">
            <v>99.766576265249483</v>
          </cell>
          <cell r="J253">
            <v>98.282555983306978</v>
          </cell>
          <cell r="K253">
            <v>94.587645065166583</v>
          </cell>
          <cell r="L253">
            <v>99.228506552759455</v>
          </cell>
          <cell r="M253">
            <v>100</v>
          </cell>
          <cell r="N253">
            <v>100.04425412983862</v>
          </cell>
          <cell r="O253"/>
          <cell r="P253">
            <v>102.32894342063291</v>
          </cell>
          <cell r="Q253">
            <v>102.69572504598194</v>
          </cell>
          <cell r="R253"/>
          <cell r="T253">
            <v>154</v>
          </cell>
          <cell r="U253">
            <v>94.07</v>
          </cell>
          <cell r="V253">
            <v>119.79</v>
          </cell>
          <cell r="W253">
            <v>106.24</v>
          </cell>
          <cell r="X253">
            <v>111.72</v>
          </cell>
          <cell r="Y253">
            <v>103.62</v>
          </cell>
          <cell r="Z253">
            <v>100.29</v>
          </cell>
          <cell r="AA253">
            <v>101.52</v>
          </cell>
          <cell r="AB253">
            <v>113.32</v>
          </cell>
          <cell r="AC253">
            <v>102.62</v>
          </cell>
          <cell r="AD253">
            <v>119.86</v>
          </cell>
          <cell r="AE253">
            <v>103.87</v>
          </cell>
          <cell r="AF253">
            <v>102.63</v>
          </cell>
          <cell r="AH253">
            <v>154</v>
          </cell>
        </row>
        <row r="254">
          <cell r="B254" t="str">
            <v>3T2009</v>
          </cell>
          <cell r="C254">
            <v>40057</v>
          </cell>
          <cell r="D254">
            <v>105.32131494411185</v>
          </cell>
          <cell r="E254">
            <v>98.08270893637048</v>
          </cell>
          <cell r="F254">
            <v>100.50134140051065</v>
          </cell>
          <cell r="G254">
            <v>98.803846717023248</v>
          </cell>
          <cell r="H254">
            <v>98.729931061662782</v>
          </cell>
          <cell r="I254">
            <v>99.72363570431844</v>
          </cell>
          <cell r="J254">
            <v>98.278915084766041</v>
          </cell>
          <cell r="K254">
            <v>94.128770146391474</v>
          </cell>
          <cell r="L254">
            <v>99.110510389437081</v>
          </cell>
          <cell r="M254">
            <v>100</v>
          </cell>
          <cell r="N254">
            <v>102.02036920050779</v>
          </cell>
          <cell r="O254"/>
          <cell r="P254">
            <v>102.32588400326908</v>
          </cell>
          <cell r="Q254">
            <v>101.3929957660077</v>
          </cell>
          <cell r="R254"/>
          <cell r="T254">
            <v>155</v>
          </cell>
          <cell r="U254">
            <v>95.82</v>
          </cell>
          <cell r="V254">
            <v>123.38</v>
          </cell>
          <cell r="W254">
            <v>107.1</v>
          </cell>
          <cell r="X254">
            <v>114.23</v>
          </cell>
          <cell r="Y254">
            <v>103.98</v>
          </cell>
          <cell r="Z254">
            <v>100.3</v>
          </cell>
          <cell r="AA254">
            <v>101.49</v>
          </cell>
          <cell r="AB254">
            <v>116</v>
          </cell>
          <cell r="AC254">
            <v>102.77</v>
          </cell>
          <cell r="AD254">
            <v>124.12</v>
          </cell>
          <cell r="AE254">
            <v>104.24</v>
          </cell>
          <cell r="AF254">
            <v>102.78</v>
          </cell>
          <cell r="AH254">
            <v>155</v>
          </cell>
        </row>
        <row r="255">
          <cell r="B255" t="str">
            <v>4T2009</v>
          </cell>
          <cell r="C255">
            <v>40087</v>
          </cell>
          <cell r="D255">
            <v>106.22334509039126</v>
          </cell>
          <cell r="E255">
            <v>99.272072857121259</v>
          </cell>
          <cell r="F255">
            <v>100.50134140051065</v>
          </cell>
          <cell r="G255">
            <v>99.781087546934771</v>
          </cell>
          <cell r="H255">
            <v>98.738763119168439</v>
          </cell>
          <cell r="I255">
            <v>99.72363570431844</v>
          </cell>
          <cell r="J255">
            <v>98.278915084766041</v>
          </cell>
          <cell r="K255">
            <v>93.951235324193931</v>
          </cell>
          <cell r="L255">
            <v>99.098129604268422</v>
          </cell>
          <cell r="M255">
            <v>101.67292137648329</v>
          </cell>
          <cell r="N255">
            <v>100.00647209198689</v>
          </cell>
          <cell r="O255"/>
          <cell r="P255">
            <v>102.32588400326908</v>
          </cell>
          <cell r="Q255">
            <v>101.6952633909508</v>
          </cell>
          <cell r="R255"/>
          <cell r="T255">
            <v>156</v>
          </cell>
          <cell r="U255">
            <v>96.33</v>
          </cell>
          <cell r="V255">
            <v>123.55</v>
          </cell>
          <cell r="W255">
            <v>107.38</v>
          </cell>
          <cell r="X255">
            <v>114.62</v>
          </cell>
          <cell r="Y255">
            <v>103.55</v>
          </cell>
          <cell r="Z255">
            <v>100.24</v>
          </cell>
          <cell r="AA255">
            <v>101.31</v>
          </cell>
          <cell r="AB255">
            <v>116.1</v>
          </cell>
          <cell r="AC255">
            <v>103.83</v>
          </cell>
          <cell r="AD255">
            <v>123.96</v>
          </cell>
          <cell r="AE255">
            <v>104.64</v>
          </cell>
          <cell r="AF255">
            <v>103.84</v>
          </cell>
          <cell r="AH255">
            <v>156</v>
          </cell>
        </row>
        <row r="256">
          <cell r="B256" t="str">
            <v>4T2009</v>
          </cell>
          <cell r="C256">
            <v>40118</v>
          </cell>
          <cell r="D256">
            <v>103.26176361879533</v>
          </cell>
          <cell r="E256">
            <v>109.68667139726725</v>
          </cell>
          <cell r="F256">
            <v>100.50134140051065</v>
          </cell>
          <cell r="G256">
            <v>101.14040757671448</v>
          </cell>
          <cell r="H256">
            <v>98.751992333195872</v>
          </cell>
          <cell r="I256">
            <v>99.72363570431844</v>
          </cell>
          <cell r="J256">
            <v>98.233818136074504</v>
          </cell>
          <cell r="K256">
            <v>94.217526470896246</v>
          </cell>
          <cell r="L256">
            <v>99.098129604268422</v>
          </cell>
          <cell r="M256">
            <v>101.67292137648329</v>
          </cell>
          <cell r="N256">
            <v>99.800006612413313</v>
          </cell>
          <cell r="O256"/>
          <cell r="P256">
            <v>102.32588400326908</v>
          </cell>
          <cell r="Q256">
            <v>100.92398409947619</v>
          </cell>
          <cell r="R256"/>
          <cell r="T256">
            <v>157</v>
          </cell>
          <cell r="U256">
            <v>97.65</v>
          </cell>
          <cell r="V256">
            <v>126.77</v>
          </cell>
          <cell r="W256">
            <v>107.7</v>
          </cell>
          <cell r="X256">
            <v>116.47</v>
          </cell>
          <cell r="Y256">
            <v>103.47</v>
          </cell>
          <cell r="Z256">
            <v>100.25</v>
          </cell>
          <cell r="AA256">
            <v>101.31</v>
          </cell>
          <cell r="AB256">
            <v>117.86</v>
          </cell>
          <cell r="AC256">
            <v>103.84</v>
          </cell>
          <cell r="AD256">
            <v>126.61</v>
          </cell>
          <cell r="AE256">
            <v>105.14</v>
          </cell>
          <cell r="AF256">
            <v>103.84</v>
          </cell>
          <cell r="AH256">
            <v>157</v>
          </cell>
        </row>
        <row r="257">
          <cell r="B257" t="str">
            <v>4T2009</v>
          </cell>
          <cell r="C257">
            <v>40148</v>
          </cell>
          <cell r="D257">
            <v>102.14955021439683</v>
          </cell>
          <cell r="E257">
            <v>102.1113926159878</v>
          </cell>
          <cell r="F257">
            <v>100.50134140051065</v>
          </cell>
          <cell r="G257">
            <v>101.83820312749295</v>
          </cell>
          <cell r="H257">
            <v>98.751992333195872</v>
          </cell>
          <cell r="I257">
            <v>99.72363570431844</v>
          </cell>
          <cell r="J257">
            <v>98.233818136074504</v>
          </cell>
          <cell r="K257">
            <v>94.217526470896246</v>
          </cell>
          <cell r="L257">
            <v>99.018246617478752</v>
          </cell>
          <cell r="M257">
            <v>101.67292137648329</v>
          </cell>
          <cell r="N257">
            <v>101.21492884569918</v>
          </cell>
          <cell r="O257"/>
          <cell r="P257">
            <v>102.32588400326908</v>
          </cell>
          <cell r="Q257">
            <v>100.5653970509597</v>
          </cell>
          <cell r="R257">
            <v>8.6360133402598738E-3</v>
          </cell>
          <cell r="T257">
            <v>158</v>
          </cell>
          <cell r="U257">
            <v>98.47</v>
          </cell>
          <cell r="V257">
            <v>127.35</v>
          </cell>
          <cell r="W257">
            <v>108</v>
          </cell>
          <cell r="X257">
            <v>117.05</v>
          </cell>
          <cell r="Y257">
            <v>103.52</v>
          </cell>
          <cell r="Z257">
            <v>100.25</v>
          </cell>
          <cell r="AA257">
            <v>101.31</v>
          </cell>
          <cell r="AB257">
            <v>118.56</v>
          </cell>
          <cell r="AC257">
            <v>103.84</v>
          </cell>
          <cell r="AD257">
            <v>127.46</v>
          </cell>
          <cell r="AE257">
            <v>105.21</v>
          </cell>
          <cell r="AF257">
            <v>103.84</v>
          </cell>
          <cell r="AH257">
            <v>158</v>
          </cell>
        </row>
        <row r="258">
          <cell r="B258" t="str">
            <v>1T2010</v>
          </cell>
          <cell r="C258">
            <v>40179</v>
          </cell>
          <cell r="D258">
            <v>101.41211961944366</v>
          </cell>
          <cell r="E258">
            <v>97.484110849074227</v>
          </cell>
          <cell r="F258">
            <v>99.892086627030977</v>
          </cell>
          <cell r="G258">
            <v>103.66838179554085</v>
          </cell>
          <cell r="H258">
            <v>98.206143467805106</v>
          </cell>
          <cell r="I258">
            <v>99.748979535509392</v>
          </cell>
          <cell r="J258">
            <v>95.99806726000952</v>
          </cell>
          <cell r="K258">
            <v>90.240686422095607</v>
          </cell>
          <cell r="L258">
            <v>98.919312071390806</v>
          </cell>
          <cell r="M258">
            <v>101.99334149199741</v>
          </cell>
          <cell r="N258">
            <v>102.40746578262818</v>
          </cell>
          <cell r="O258"/>
          <cell r="P258">
            <v>101.61773201172142</v>
          </cell>
          <cell r="Q258">
            <v>99.829352732121066</v>
          </cell>
          <cell r="R258">
            <v>5.5845301887498255E-3</v>
          </cell>
          <cell r="T258">
            <v>159</v>
          </cell>
          <cell r="U258">
            <v>91.12</v>
          </cell>
          <cell r="V258">
            <v>128.06</v>
          </cell>
          <cell r="W258">
            <v>107.49</v>
          </cell>
          <cell r="X258">
            <v>116.46</v>
          </cell>
          <cell r="Y258">
            <v>102.87</v>
          </cell>
          <cell r="Z258">
            <v>100.25</v>
          </cell>
          <cell r="AA258">
            <v>101.31</v>
          </cell>
          <cell r="AB258">
            <v>117.63</v>
          </cell>
          <cell r="AC258">
            <v>103.87</v>
          </cell>
          <cell r="AD258">
            <v>125.4</v>
          </cell>
          <cell r="AE258">
            <v>105.69</v>
          </cell>
          <cell r="AF258">
            <v>103.88</v>
          </cell>
          <cell r="AH258">
            <v>159</v>
          </cell>
        </row>
        <row r="259">
          <cell r="B259" t="str">
            <v>1T2010</v>
          </cell>
          <cell r="C259">
            <v>40210</v>
          </cell>
          <cell r="D259">
            <v>101.96207720017134</v>
          </cell>
          <cell r="E259">
            <v>97.156429771028201</v>
          </cell>
          <cell r="F259">
            <v>100.10714154387937</v>
          </cell>
          <cell r="G259">
            <v>103.58575871959633</v>
          </cell>
          <cell r="H259">
            <v>98.206143467805106</v>
          </cell>
          <cell r="I259">
            <v>99.748979535509392</v>
          </cell>
          <cell r="J259">
            <v>95.99806726000952</v>
          </cell>
          <cell r="K259">
            <v>87.050625720187611</v>
          </cell>
          <cell r="L259">
            <v>98.919312071390806</v>
          </cell>
          <cell r="M259">
            <v>101.99334149199741</v>
          </cell>
          <cell r="N259">
            <v>103.36627981101998</v>
          </cell>
          <cell r="O259"/>
          <cell r="P259">
            <v>101.61773201172142</v>
          </cell>
          <cell r="Q259">
            <v>99.891050737328811</v>
          </cell>
          <cell r="R259">
            <v>1.8578692012318765E-3</v>
          </cell>
          <cell r="T259">
            <v>160</v>
          </cell>
          <cell r="U259">
            <v>94.75</v>
          </cell>
          <cell r="V259">
            <v>134.32</v>
          </cell>
          <cell r="W259">
            <v>108.08</v>
          </cell>
          <cell r="X259">
            <v>119.76</v>
          </cell>
          <cell r="Y259">
            <v>103.9</v>
          </cell>
          <cell r="Z259">
            <v>100.26</v>
          </cell>
          <cell r="AA259">
            <v>101.62</v>
          </cell>
          <cell r="AB259">
            <v>121.31</v>
          </cell>
          <cell r="AC259">
            <v>104.05</v>
          </cell>
          <cell r="AD259">
            <v>131.34</v>
          </cell>
          <cell r="AE259">
            <v>106.11</v>
          </cell>
          <cell r="AF259">
            <v>104.05</v>
          </cell>
          <cell r="AH259">
            <v>160</v>
          </cell>
        </row>
        <row r="260">
          <cell r="B260" t="str">
            <v>1T2010</v>
          </cell>
          <cell r="C260">
            <v>40238</v>
          </cell>
          <cell r="D260">
            <v>101.52604830380646</v>
          </cell>
          <cell r="E260">
            <v>96.986001172862373</v>
          </cell>
          <cell r="F260">
            <v>100.11589727997998</v>
          </cell>
          <cell r="G260">
            <v>102.05160065859052</v>
          </cell>
          <cell r="H260">
            <v>98.206143467805106</v>
          </cell>
          <cell r="I260">
            <v>99.749623701443369</v>
          </cell>
          <cell r="J260">
            <v>95.99806726000952</v>
          </cell>
          <cell r="K260">
            <v>84.615715807284033</v>
          </cell>
          <cell r="L260">
            <v>98.884692780493594</v>
          </cell>
          <cell r="M260">
            <v>101.99334149199741</v>
          </cell>
          <cell r="N260">
            <v>102.39730411298426</v>
          </cell>
          <cell r="O260"/>
          <cell r="P260">
            <v>101.6177854861449</v>
          </cell>
          <cell r="Q260">
            <v>99.31769448510299</v>
          </cell>
          <cell r="R260">
            <v>-2.3953377029086731E-3</v>
          </cell>
          <cell r="T260">
            <v>161</v>
          </cell>
          <cell r="U260">
            <v>93.92</v>
          </cell>
          <cell r="V260">
            <v>145.58000000000001</v>
          </cell>
          <cell r="W260">
            <v>109.17</v>
          </cell>
          <cell r="X260">
            <v>125.39</v>
          </cell>
          <cell r="Y260">
            <v>104.5</v>
          </cell>
          <cell r="Z260">
            <v>100.26</v>
          </cell>
          <cell r="AA260">
            <v>101.65</v>
          </cell>
          <cell r="AB260">
            <v>127.46</v>
          </cell>
          <cell r="AC260">
            <v>104.05</v>
          </cell>
          <cell r="AD260">
            <v>140.96</v>
          </cell>
          <cell r="AE260">
            <v>106.44</v>
          </cell>
          <cell r="AF260">
            <v>104.05</v>
          </cell>
          <cell r="AH260">
            <v>161</v>
          </cell>
        </row>
        <row r="261">
          <cell r="B261" t="str">
            <v>2T2010</v>
          </cell>
          <cell r="C261">
            <v>40269</v>
          </cell>
          <cell r="D261">
            <v>102.34884111070562</v>
          </cell>
          <cell r="E261">
            <v>96.138280523681857</v>
          </cell>
          <cell r="F261">
            <v>100.11589727997998</v>
          </cell>
          <cell r="G261">
            <v>100.74209702386247</v>
          </cell>
          <cell r="H261">
            <v>98.206143467805106</v>
          </cell>
          <cell r="I261">
            <v>99.749623701443369</v>
          </cell>
          <cell r="J261">
            <v>95.99806726000952</v>
          </cell>
          <cell r="K261">
            <v>84.699245749437452</v>
          </cell>
          <cell r="L261">
            <v>98.884692780493594</v>
          </cell>
          <cell r="M261">
            <v>101.99334149199741</v>
          </cell>
          <cell r="N261">
            <v>102.41333285631529</v>
          </cell>
          <cell r="O261"/>
          <cell r="P261">
            <v>101.6177854861449</v>
          </cell>
          <cell r="Q261">
            <v>99.486891182402417</v>
          </cell>
          <cell r="R261">
            <v>-5.8109667452204139E-3</v>
          </cell>
          <cell r="T261">
            <v>162</v>
          </cell>
          <cell r="U261">
            <v>99.805362833828184</v>
          </cell>
          <cell r="V261">
            <v>99.281559326861753</v>
          </cell>
          <cell r="W261">
            <v>101.00222033329108</v>
          </cell>
          <cell r="X261">
            <v>102.96901813679725</v>
          </cell>
          <cell r="Y261">
            <v>98.28563597428257</v>
          </cell>
          <cell r="Z261"/>
          <cell r="AA261"/>
          <cell r="AB261"/>
          <cell r="AC261"/>
          <cell r="AD261"/>
          <cell r="AE261"/>
          <cell r="AF261"/>
          <cell r="AH261">
            <v>162</v>
          </cell>
        </row>
        <row r="262">
          <cell r="B262" t="str">
            <v>2T2010</v>
          </cell>
          <cell r="C262">
            <v>40299</v>
          </cell>
          <cell r="D262">
            <v>104.77486881584859</v>
          </cell>
          <cell r="E262">
            <v>95.410230471544224</v>
          </cell>
          <cell r="F262">
            <v>100.11589727997998</v>
          </cell>
          <cell r="G262">
            <v>100.30200576612819</v>
          </cell>
          <cell r="H262">
            <v>98.206143467805106</v>
          </cell>
          <cell r="I262">
            <v>99.766977266085235</v>
          </cell>
          <cell r="J262">
            <v>95.99806726000952</v>
          </cell>
          <cell r="K262">
            <v>87.358020930562887</v>
          </cell>
          <cell r="L262">
            <v>98.834163241124998</v>
          </cell>
          <cell r="M262">
            <v>101.99334149199741</v>
          </cell>
          <cell r="N262">
            <v>101.2606372287662</v>
          </cell>
          <cell r="O262"/>
          <cell r="P262">
            <v>101.6177854861449</v>
          </cell>
          <cell r="Q262">
            <v>100.41074495177905</v>
          </cell>
          <cell r="R262">
            <v>-6.1901319431379997E-3</v>
          </cell>
          <cell r="T262">
            <v>163</v>
          </cell>
          <cell r="U262">
            <v>99.998169856976304</v>
          </cell>
          <cell r="V262">
            <v>100.67730768406943</v>
          </cell>
          <cell r="W262">
            <v>100.08865360789402</v>
          </cell>
          <cell r="X262">
            <v>106.1256792977366</v>
          </cell>
          <cell r="Y262">
            <v>98.618444437881308</v>
          </cell>
          <cell r="Z262"/>
          <cell r="AA262"/>
          <cell r="AB262"/>
          <cell r="AC262"/>
          <cell r="AD262"/>
          <cell r="AE262"/>
          <cell r="AF262"/>
          <cell r="AH262">
            <v>163</v>
          </cell>
        </row>
        <row r="263">
          <cell r="B263" t="str">
            <v>2T2010</v>
          </cell>
          <cell r="C263">
            <v>40330</v>
          </cell>
          <cell r="D263">
            <v>107.26088103259814</v>
          </cell>
          <cell r="E263">
            <v>96.452892432454348</v>
          </cell>
          <cell r="F263">
            <v>100.11589727997999</v>
          </cell>
          <cell r="G263">
            <v>99.916175438667096</v>
          </cell>
          <cell r="H263">
            <v>98.204681728071847</v>
          </cell>
          <cell r="I263">
            <v>99.780161434055202</v>
          </cell>
          <cell r="J263">
            <v>96.001925482124847</v>
          </cell>
          <cell r="K263">
            <v>83.504691680585296</v>
          </cell>
          <cell r="L263">
            <v>98.82442289966005</v>
          </cell>
          <cell r="M263">
            <v>101.99334149199743</v>
          </cell>
          <cell r="N263">
            <v>100.80671848310109</v>
          </cell>
          <cell r="O263"/>
          <cell r="P263">
            <v>101.71619696312131</v>
          </cell>
          <cell r="Q263">
            <v>100.99624858569842</v>
          </cell>
          <cell r="R263">
            <v>-4.0003462528771516E-3</v>
          </cell>
          <cell r="T263">
            <v>164</v>
          </cell>
          <cell r="U263">
            <v>99.87819937635058</v>
          </cell>
          <cell r="V263">
            <v>101.71831176731654</v>
          </cell>
          <cell r="W263">
            <v>99.279440148095489</v>
          </cell>
          <cell r="X263">
            <v>109.91849967838927</v>
          </cell>
          <cell r="Y263">
            <v>98.275530873382962</v>
          </cell>
          <cell r="Z263"/>
          <cell r="AA263"/>
          <cell r="AB263"/>
          <cell r="AC263"/>
          <cell r="AD263"/>
          <cell r="AE263"/>
          <cell r="AF263"/>
          <cell r="AH263">
            <v>164</v>
          </cell>
        </row>
        <row r="264">
          <cell r="B264" t="str">
            <v>3T2010</v>
          </cell>
          <cell r="C264">
            <v>40360</v>
          </cell>
          <cell r="D264">
            <v>107.81735230460745</v>
          </cell>
          <cell r="E264">
            <v>98.748590408444301</v>
          </cell>
          <cell r="F264">
            <v>100.11589727997999</v>
          </cell>
          <cell r="G264">
            <v>100.77970603130792</v>
          </cell>
          <cell r="H264">
            <v>98.204681728071847</v>
          </cell>
          <cell r="I264">
            <v>99.780161434055202</v>
          </cell>
          <cell r="J264">
            <v>95.99806726000952</v>
          </cell>
          <cell r="K264">
            <v>82.052541513211153</v>
          </cell>
          <cell r="L264">
            <v>98.741327650583628</v>
          </cell>
          <cell r="M264">
            <v>101.99334149199743</v>
          </cell>
          <cell r="N264">
            <v>101.63555716801406</v>
          </cell>
          <cell r="O264"/>
          <cell r="P264">
            <v>101.71619696312131</v>
          </cell>
          <cell r="Q264">
            <v>101.29536269637961</v>
          </cell>
          <cell r="R264">
            <v>-5.6179502309586793E-3</v>
          </cell>
          <cell r="T264">
            <v>165</v>
          </cell>
          <cell r="U264">
            <v>99.828958639962465</v>
          </cell>
          <cell r="V264">
            <v>102.23883231805372</v>
          </cell>
          <cell r="W264">
            <v>100.81849010069269</v>
          </cell>
          <cell r="X264">
            <v>110.16945723088601</v>
          </cell>
          <cell r="Y264">
            <v>98.510811359670001</v>
          </cell>
          <cell r="Z264"/>
          <cell r="AA264"/>
          <cell r="AB264"/>
          <cell r="AC264"/>
          <cell r="AD264"/>
          <cell r="AE264"/>
          <cell r="AF264"/>
          <cell r="AH264">
            <v>165</v>
          </cell>
        </row>
        <row r="265">
          <cell r="B265" t="str">
            <v>3T2010</v>
          </cell>
          <cell r="C265">
            <v>40391</v>
          </cell>
          <cell r="D265">
            <v>108.39367142541971</v>
          </cell>
          <cell r="E265">
            <v>97.726583069402167</v>
          </cell>
          <cell r="F265">
            <v>100.11589727997998</v>
          </cell>
          <cell r="G265">
            <v>101.03558305308331</v>
          </cell>
          <cell r="H265">
            <v>98.204844539785952</v>
          </cell>
          <cell r="I265">
            <v>99.780752162233853</v>
          </cell>
          <cell r="J265">
            <v>98.384773389478767</v>
          </cell>
          <cell r="K265">
            <v>74.664719767965977</v>
          </cell>
          <cell r="L265">
            <v>98.573424147613522</v>
          </cell>
          <cell r="M265">
            <v>101.99334149199741</v>
          </cell>
          <cell r="N265">
            <v>104.22628396132156</v>
          </cell>
          <cell r="O265"/>
          <cell r="P265">
            <v>101.71619696312132</v>
          </cell>
          <cell r="Q265">
            <v>101.52894736432181</v>
          </cell>
          <cell r="R265">
            <v>-5.8144992887674274E-3</v>
          </cell>
          <cell r="T265">
            <v>166</v>
          </cell>
          <cell r="U265">
            <v>100.92358327925527</v>
          </cell>
          <cell r="V265">
            <v>101.9203982754392</v>
          </cell>
          <cell r="W265">
            <v>100.90890884114657</v>
          </cell>
          <cell r="X265">
            <v>109.86004130525774</v>
          </cell>
          <cell r="Y265">
            <v>98.925776939455275</v>
          </cell>
          <cell r="Z265"/>
          <cell r="AA265"/>
          <cell r="AB265"/>
          <cell r="AC265"/>
          <cell r="AD265"/>
          <cell r="AE265"/>
          <cell r="AF265"/>
          <cell r="AH265">
            <v>166</v>
          </cell>
        </row>
        <row r="266">
          <cell r="B266" t="str">
            <v>3T2010</v>
          </cell>
          <cell r="C266">
            <v>40422</v>
          </cell>
          <cell r="D266">
            <v>106.72637529894477</v>
          </cell>
          <cell r="E266">
            <v>97.754266821173516</v>
          </cell>
          <cell r="F266">
            <v>100.13317151105917</v>
          </cell>
          <cell r="G266">
            <v>101.85773952577486</v>
          </cell>
          <cell r="H266">
            <v>98.14146524356336</v>
          </cell>
          <cell r="I266">
            <v>99.780752162233853</v>
          </cell>
          <cell r="J266">
            <v>98.649626382290336</v>
          </cell>
          <cell r="K266">
            <v>59.599196811168838</v>
          </cell>
          <cell r="L266">
            <v>98.926170571262389</v>
          </cell>
          <cell r="M266">
            <v>101.99334149199743</v>
          </cell>
          <cell r="N266">
            <v>103.36620670081285</v>
          </cell>
          <cell r="O266"/>
          <cell r="P266">
            <v>101.61778548614491</v>
          </cell>
          <cell r="Q266">
            <v>99.874755766426702</v>
          </cell>
          <cell r="R266">
            <v>-5.538676155791733E-3</v>
          </cell>
          <cell r="T266">
            <v>167</v>
          </cell>
          <cell r="U266">
            <v>101.12265783058321</v>
          </cell>
          <cell r="V266">
            <v>99.069506286701184</v>
          </cell>
          <cell r="W266">
            <v>102.518706030564</v>
          </cell>
          <cell r="X266">
            <v>107.18627436905123</v>
          </cell>
          <cell r="Y266">
            <v>97.3867610126008</v>
          </cell>
          <cell r="Z266"/>
          <cell r="AA266"/>
          <cell r="AB266"/>
          <cell r="AC266"/>
          <cell r="AD266"/>
          <cell r="AE266"/>
          <cell r="AF266"/>
          <cell r="AH266">
            <v>167</v>
          </cell>
        </row>
        <row r="267">
          <cell r="B267" t="str">
            <v>4T2010</v>
          </cell>
          <cell r="C267">
            <v>40452</v>
          </cell>
          <cell r="D267">
            <v>106.59483614046286</v>
          </cell>
          <cell r="E267">
            <v>99.847515664787323</v>
          </cell>
          <cell r="F267">
            <v>100.13317151105917</v>
          </cell>
          <cell r="G267">
            <v>102.46117086663376</v>
          </cell>
          <cell r="H267">
            <v>98.14146524356336</v>
          </cell>
          <cell r="I267">
            <v>99.780752162233853</v>
          </cell>
          <cell r="J267">
            <v>98.617824807401973</v>
          </cell>
          <cell r="K267">
            <v>62.504180791012935</v>
          </cell>
          <cell r="L267">
            <v>98.87913548002814</v>
          </cell>
          <cell r="M267">
            <v>102.49285068203132</v>
          </cell>
          <cell r="N267">
            <v>103.00143308743183</v>
          </cell>
          <cell r="O267"/>
          <cell r="P267">
            <v>101.61778548614491</v>
          </cell>
          <cell r="Q267">
            <v>100.10781778964426</v>
          </cell>
          <cell r="R267">
            <v>-5.9368035296559762E-3</v>
          </cell>
          <cell r="T267">
            <v>168</v>
          </cell>
          <cell r="U267">
            <v>101.23430579245095</v>
          </cell>
          <cell r="V267">
            <v>99.380914690249156</v>
          </cell>
          <cell r="W267">
            <v>103.77134348786902</v>
          </cell>
          <cell r="X267">
            <v>107.42390063145763</v>
          </cell>
          <cell r="Y267">
            <v>97.553324976802429</v>
          </cell>
          <cell r="Z267"/>
          <cell r="AA267"/>
          <cell r="AB267"/>
          <cell r="AC267"/>
          <cell r="AD267"/>
          <cell r="AE267"/>
          <cell r="AF267"/>
          <cell r="AH267">
            <v>168</v>
          </cell>
        </row>
        <row r="268">
          <cell r="B268" t="str">
            <v>4T2010</v>
          </cell>
          <cell r="C268">
            <v>40483</v>
          </cell>
          <cell r="D268">
            <v>105.27445139276399</v>
          </cell>
          <cell r="E268">
            <v>99.569608656953307</v>
          </cell>
          <cell r="F268">
            <v>100.13317151105917</v>
          </cell>
          <cell r="G268">
            <v>104.30618490644872</v>
          </cell>
          <cell r="H268">
            <v>98.192085572172587</v>
          </cell>
          <cell r="I268">
            <v>99.780948585769593</v>
          </cell>
          <cell r="J268">
            <v>98.686821866067959</v>
          </cell>
          <cell r="K268">
            <v>63.32069651624407</v>
          </cell>
          <cell r="L268">
            <v>98.855637177332042</v>
          </cell>
          <cell r="M268">
            <v>102.49285068203132</v>
          </cell>
          <cell r="N268">
            <v>104.10924823365401</v>
          </cell>
          <cell r="O268"/>
          <cell r="P268">
            <v>101.61778548614491</v>
          </cell>
          <cell r="Q268">
            <v>99.962023483580595</v>
          </cell>
          <cell r="R268">
            <v>-6.1362419727781781E-3</v>
          </cell>
          <cell r="T268">
            <v>169</v>
          </cell>
          <cell r="U268">
            <v>101.33048053227691</v>
          </cell>
          <cell r="V268">
            <v>99.079352337558262</v>
          </cell>
          <cell r="W268">
            <v>107.96217981183578</v>
          </cell>
          <cell r="X268">
            <v>106.03510409450517</v>
          </cell>
          <cell r="Y268">
            <v>97.525144284133717</v>
          </cell>
          <cell r="Z268"/>
          <cell r="AA268"/>
          <cell r="AB268"/>
          <cell r="AC268"/>
          <cell r="AD268"/>
          <cell r="AE268"/>
          <cell r="AF268"/>
          <cell r="AH268">
            <v>169</v>
          </cell>
        </row>
        <row r="269">
          <cell r="B269" t="str">
            <v>4T2010</v>
          </cell>
          <cell r="C269">
            <v>40513</v>
          </cell>
          <cell r="D269">
            <v>105.9128739731982</v>
          </cell>
          <cell r="E269">
            <v>99.568240368516456</v>
          </cell>
          <cell r="F269">
            <v>100.13317151105917</v>
          </cell>
          <cell r="G269">
            <v>105.47715969170318</v>
          </cell>
          <cell r="H269">
            <v>98.192085572172587</v>
          </cell>
          <cell r="I269">
            <v>99.780948585769593</v>
          </cell>
          <cell r="J269">
            <v>98.686821866067959</v>
          </cell>
          <cell r="K269">
            <v>64.463514991169149</v>
          </cell>
          <cell r="L269">
            <v>98.855637177332042</v>
          </cell>
          <cell r="M269">
            <v>102.49285068203132</v>
          </cell>
          <cell r="N269">
            <v>103.12149600771622</v>
          </cell>
          <cell r="O269"/>
          <cell r="P269">
            <v>101.64143910894141</v>
          </cell>
          <cell r="Q269">
            <v>100.30307809287474</v>
          </cell>
          <cell r="R269">
            <v>-6.0801981118705495E-3</v>
          </cell>
          <cell r="T269">
            <v>170</v>
          </cell>
          <cell r="U269">
            <v>101.22868964630223</v>
          </cell>
          <cell r="V269">
            <v>99.70579706960072</v>
          </cell>
          <cell r="W269">
            <v>110.3929565684451</v>
          </cell>
          <cell r="X269">
            <v>105.62911663781165</v>
          </cell>
          <cell r="Y269">
            <v>97.969843242396777</v>
          </cell>
          <cell r="Z269"/>
          <cell r="AA269"/>
          <cell r="AB269"/>
          <cell r="AC269"/>
          <cell r="AD269"/>
          <cell r="AE269"/>
          <cell r="AF269"/>
          <cell r="AH269">
            <v>170</v>
          </cell>
        </row>
        <row r="270">
          <cell r="B270" t="str">
            <v>1T2011</v>
          </cell>
          <cell r="C270">
            <v>40544</v>
          </cell>
          <cell r="D270">
            <v>108.22756177277989</v>
          </cell>
          <cell r="E270">
            <v>96.709429106785493</v>
          </cell>
          <cell r="F270">
            <v>100.12441577495856</v>
          </cell>
          <cell r="G270">
            <v>103.37625918345761</v>
          </cell>
          <cell r="H270">
            <v>98.259263723066127</v>
          </cell>
          <cell r="I270">
            <v>99.767813062149258</v>
          </cell>
          <cell r="J270">
            <v>98.696804295267583</v>
          </cell>
          <cell r="K270">
            <v>65.266201405099977</v>
          </cell>
          <cell r="L270">
            <v>98.988750213167947</v>
          </cell>
          <cell r="M270">
            <v>102.49285068203132</v>
          </cell>
          <cell r="N270">
            <v>103.42927271635851</v>
          </cell>
          <cell r="O270"/>
          <cell r="P270">
            <v>101.64586795498435</v>
          </cell>
          <cell r="Q270">
            <v>100.99250556176047</v>
          </cell>
          <cell r="R270">
            <v>-5.3400159672513103E-3</v>
          </cell>
          <cell r="T270">
            <v>171</v>
          </cell>
          <cell r="U270">
            <v>103.144581962692</v>
          </cell>
          <cell r="V270">
            <v>99.604390571269519</v>
          </cell>
          <cell r="W270">
            <v>106.23644341299416</v>
          </cell>
          <cell r="X270">
            <v>108.51337533675924</v>
          </cell>
          <cell r="Y270">
            <v>98.272219383539891</v>
          </cell>
          <cell r="Z270"/>
          <cell r="AA270"/>
          <cell r="AB270"/>
          <cell r="AC270"/>
          <cell r="AD270"/>
          <cell r="AE270"/>
          <cell r="AF270"/>
          <cell r="AH270">
            <v>171</v>
          </cell>
        </row>
        <row r="271">
          <cell r="B271" t="str">
            <v>1T2011</v>
          </cell>
          <cell r="C271">
            <v>40575</v>
          </cell>
          <cell r="D271">
            <v>106.51135705756626</v>
          </cell>
          <cell r="E271">
            <v>96.932375017322641</v>
          </cell>
          <cell r="F271">
            <v>100.22092327639082</v>
          </cell>
          <cell r="G271">
            <v>102.53379983663781</v>
          </cell>
          <cell r="H271">
            <v>98.266996330548253</v>
          </cell>
          <cell r="I271">
            <v>100.47258919543849</v>
          </cell>
          <cell r="J271">
            <v>99.03434178902188</v>
          </cell>
          <cell r="K271">
            <v>63.619436526289483</v>
          </cell>
          <cell r="L271">
            <v>98.988750213167947</v>
          </cell>
          <cell r="M271">
            <v>102.49285068203132</v>
          </cell>
          <cell r="N271">
            <v>104.30890556962359</v>
          </cell>
          <cell r="O271"/>
          <cell r="P271">
            <v>102.03772961383602</v>
          </cell>
          <cell r="Q271">
            <v>100.33027448475903</v>
          </cell>
          <cell r="R271">
            <v>-4.9279225249865277E-3</v>
          </cell>
          <cell r="T271">
            <v>172</v>
          </cell>
          <cell r="U271">
            <v>103.35821831388168</v>
          </cell>
          <cell r="V271">
            <v>98.379671419783463</v>
          </cell>
          <cell r="W271">
            <v>104.53287976120345</v>
          </cell>
          <cell r="X271">
            <v>104.89588289432392</v>
          </cell>
          <cell r="Y271">
            <v>98.613873412051603</v>
          </cell>
          <cell r="Z271"/>
          <cell r="AA271"/>
          <cell r="AB271"/>
          <cell r="AC271"/>
          <cell r="AD271"/>
          <cell r="AE271"/>
          <cell r="AF271"/>
          <cell r="AH271">
            <v>172</v>
          </cell>
        </row>
        <row r="272">
          <cell r="B272" t="str">
            <v>1T2011</v>
          </cell>
          <cell r="C272">
            <v>40603</v>
          </cell>
          <cell r="D272">
            <v>106.64837049224315</v>
          </cell>
          <cell r="E272">
            <v>97.972199481508795</v>
          </cell>
          <cell r="F272">
            <v>100.26248448284859</v>
          </cell>
          <cell r="G272">
            <v>103.46097081518475</v>
          </cell>
          <cell r="H272">
            <v>98.353954659778893</v>
          </cell>
          <cell r="I272">
            <v>100.47265352146292</v>
          </cell>
          <cell r="J272">
            <v>99.031041160987542</v>
          </cell>
          <cell r="K272">
            <v>64.610853454458848</v>
          </cell>
          <cell r="L272">
            <v>99.070986171933171</v>
          </cell>
          <cell r="M272">
            <v>102.49285068203132</v>
          </cell>
          <cell r="N272">
            <v>104.39187730513065</v>
          </cell>
          <cell r="O272"/>
          <cell r="P272">
            <v>102.2197423368047</v>
          </cell>
          <cell r="Q272">
            <v>100.58221447082599</v>
          </cell>
          <cell r="R272">
            <v>-3.4601664859776893E-3</v>
          </cell>
          <cell r="T272">
            <v>173</v>
          </cell>
          <cell r="U272">
            <v>103.47786654625878</v>
          </cell>
          <cell r="V272">
            <v>98.718768875081878</v>
          </cell>
          <cell r="W272">
            <v>106.19165966934158</v>
          </cell>
          <cell r="X272">
            <v>104.73709306515131</v>
          </cell>
          <cell r="Y272">
            <v>98.90599759120235</v>
          </cell>
          <cell r="Z272"/>
          <cell r="AA272"/>
          <cell r="AB272"/>
          <cell r="AC272"/>
          <cell r="AD272"/>
          <cell r="AE272"/>
          <cell r="AF272"/>
          <cell r="AH272">
            <v>173</v>
          </cell>
        </row>
        <row r="273">
          <cell r="B273" t="str">
            <v>2T2011</v>
          </cell>
          <cell r="C273">
            <v>40634</v>
          </cell>
          <cell r="D273">
            <v>107.17096243320297</v>
          </cell>
          <cell r="E273">
            <v>99.308896361271366</v>
          </cell>
          <cell r="F273">
            <v>100.35023403373967</v>
          </cell>
          <cell r="G273">
            <v>106.54019151029608</v>
          </cell>
          <cell r="H273">
            <v>98.353954659778893</v>
          </cell>
          <cell r="I273">
            <v>100.47265352146292</v>
          </cell>
          <cell r="J273">
            <v>99.099955221905262</v>
          </cell>
          <cell r="K273">
            <v>63.159628723266387</v>
          </cell>
          <cell r="L273">
            <v>99.070986171933171</v>
          </cell>
          <cell r="M273">
            <v>102.49285068203132</v>
          </cell>
          <cell r="N273">
            <v>107.02721498801743</v>
          </cell>
          <cell r="O273"/>
          <cell r="P273">
            <v>102.2280131538806</v>
          </cell>
          <cell r="Q273">
            <v>101.24460424767584</v>
          </cell>
          <cell r="R273">
            <v>-1.5680751387197045E-3</v>
          </cell>
          <cell r="T273">
            <v>174</v>
          </cell>
          <cell r="U273">
            <v>103.55059703295358</v>
          </cell>
          <cell r="V273">
            <v>99.757835251610217</v>
          </cell>
          <cell r="W273">
            <v>112.58616354165272</v>
          </cell>
          <cell r="X273">
            <v>106.41412686834349</v>
          </cell>
          <cell r="Y273">
            <v>98.881159406693001</v>
          </cell>
          <cell r="Z273"/>
          <cell r="AA273"/>
          <cell r="AB273"/>
          <cell r="AC273"/>
          <cell r="AD273"/>
          <cell r="AE273"/>
          <cell r="AF273"/>
          <cell r="AH273">
            <v>174</v>
          </cell>
        </row>
        <row r="274">
          <cell r="B274" t="str">
            <v>2T2011</v>
          </cell>
          <cell r="C274">
            <v>40664</v>
          </cell>
          <cell r="D274">
            <v>108.7767666686821</v>
          </cell>
          <cell r="E274">
            <v>101.42387724413544</v>
          </cell>
          <cell r="F274">
            <v>100.38259653044807</v>
          </cell>
          <cell r="G274">
            <v>106.78539140769368</v>
          </cell>
          <cell r="H274">
            <v>98.359111968815569</v>
          </cell>
          <cell r="I274">
            <v>100.47266741525053</v>
          </cell>
          <cell r="J274">
            <v>99.119366731359449</v>
          </cell>
          <cell r="K274">
            <v>63.665125864624372</v>
          </cell>
          <cell r="L274">
            <v>99.070986171933171</v>
          </cell>
          <cell r="M274">
            <v>102.49285068203132</v>
          </cell>
          <cell r="N274">
            <v>108.54695715597934</v>
          </cell>
          <cell r="O274"/>
          <cell r="P274">
            <v>102.32318777538225</v>
          </cell>
          <cell r="Q274">
            <v>102.08158189385468</v>
          </cell>
          <cell r="R274">
            <v>-2.0195776382903041E-4</v>
          </cell>
          <cell r="T274">
            <v>175</v>
          </cell>
          <cell r="U274">
            <v>103.74353131400069</v>
          </cell>
          <cell r="V274">
            <v>101.00780457684773</v>
          </cell>
          <cell r="W274">
            <v>113.09516358061391</v>
          </cell>
          <cell r="X274">
            <v>107.84636825085093</v>
          </cell>
          <cell r="Y274">
            <v>99.550237166320684</v>
          </cell>
          <cell r="Z274"/>
          <cell r="AA274"/>
          <cell r="AB274"/>
          <cell r="AC274"/>
          <cell r="AD274"/>
          <cell r="AE274"/>
          <cell r="AF274"/>
          <cell r="AH274">
            <v>175</v>
          </cell>
        </row>
        <row r="275">
          <cell r="B275" t="str">
            <v>2T2011</v>
          </cell>
          <cell r="C275">
            <v>40695</v>
          </cell>
          <cell r="D275">
            <v>112.49491633606932</v>
          </cell>
          <cell r="E275">
            <v>101.92875236235342</v>
          </cell>
          <cell r="F275">
            <v>100.38259653044807</v>
          </cell>
          <cell r="G275">
            <v>108.70322503750343</v>
          </cell>
          <cell r="H275">
            <v>98.391406284215762</v>
          </cell>
          <cell r="I275">
            <v>100.4614284323489</v>
          </cell>
          <cell r="J275">
            <v>99.140623737461667</v>
          </cell>
          <cell r="K275">
            <v>60.345653255666356</v>
          </cell>
          <cell r="L275">
            <v>99.070986171933171</v>
          </cell>
          <cell r="M275">
            <v>102.49285068203132</v>
          </cell>
          <cell r="N275">
            <v>109.8988231025893</v>
          </cell>
          <cell r="O275"/>
          <cell r="P275">
            <v>102.1286028502979</v>
          </cell>
          <cell r="Q275">
            <v>103.52227800425638</v>
          </cell>
          <cell r="R275">
            <v>1.2947652292349954E-3</v>
          </cell>
          <cell r="T275">
            <v>176</v>
          </cell>
          <cell r="U275">
            <v>103.77961241688035</v>
          </cell>
          <cell r="V275">
            <v>103.35624616273273</v>
          </cell>
          <cell r="W275">
            <v>117.07631284965838</v>
          </cell>
          <cell r="X275">
            <v>113.10216994366615</v>
          </cell>
          <cell r="Y275">
            <v>99.616599152215912</v>
          </cell>
          <cell r="Z275"/>
          <cell r="AA275"/>
          <cell r="AB275"/>
          <cell r="AC275"/>
          <cell r="AD275"/>
          <cell r="AE275"/>
          <cell r="AF275"/>
          <cell r="AH275">
            <v>176</v>
          </cell>
        </row>
        <row r="276">
          <cell r="B276" t="str">
            <v>3T2011</v>
          </cell>
          <cell r="C276">
            <v>40725</v>
          </cell>
          <cell r="D276">
            <v>113.41846354996302</v>
          </cell>
          <cell r="E276">
            <v>100.62388350857947</v>
          </cell>
          <cell r="F276">
            <v>100.70089855806803</v>
          </cell>
          <cell r="G276">
            <v>106.14916277993191</v>
          </cell>
          <cell r="H276">
            <v>98.694223722538752</v>
          </cell>
          <cell r="I276">
            <v>100.46745201344879</v>
          </cell>
          <cell r="J276">
            <v>99.630945960188811</v>
          </cell>
          <cell r="K276">
            <v>63.45191923869222</v>
          </cell>
          <cell r="L276">
            <v>98.997323319139369</v>
          </cell>
          <cell r="M276">
            <v>102.49285068203132</v>
          </cell>
          <cell r="N276">
            <v>111.2848318267398</v>
          </cell>
          <cell r="O276"/>
          <cell r="P276">
            <v>102.4047386991614</v>
          </cell>
          <cell r="Q276">
            <v>104.04754368703298</v>
          </cell>
          <cell r="R276">
            <v>5.028473768280195E-3</v>
          </cell>
          <cell r="T276">
            <v>177</v>
          </cell>
          <cell r="U276">
            <v>104.09111367160575</v>
          </cell>
          <cell r="V276">
            <v>104.01953840555073</v>
          </cell>
          <cell r="W276">
            <v>111.33518193567174</v>
          </cell>
          <cell r="X276">
            <v>113.75808916715545</v>
          </cell>
          <cell r="Y276">
            <v>100.50041217706196</v>
          </cell>
          <cell r="Z276"/>
          <cell r="AA276"/>
          <cell r="AB276"/>
          <cell r="AC276"/>
          <cell r="AD276"/>
          <cell r="AE276"/>
          <cell r="AF276"/>
          <cell r="AH276">
            <v>177</v>
          </cell>
        </row>
        <row r="277">
          <cell r="B277" t="str">
            <v>3T2011</v>
          </cell>
          <cell r="C277">
            <v>40756</v>
          </cell>
          <cell r="D277">
            <v>114.20640511955878</v>
          </cell>
          <cell r="E277">
            <v>99.786162592026443</v>
          </cell>
          <cell r="F277">
            <v>101.12941855136965</v>
          </cell>
          <cell r="G277">
            <v>106.20539294681738</v>
          </cell>
          <cell r="H277">
            <v>98.789710879150093</v>
          </cell>
          <cell r="I277">
            <v>100.46745201344879</v>
          </cell>
          <cell r="J277">
            <v>99.649152760868262</v>
          </cell>
          <cell r="K277">
            <v>62.790575306899107</v>
          </cell>
          <cell r="L277">
            <v>98.997323319139369</v>
          </cell>
          <cell r="M277">
            <v>102.49285068203132</v>
          </cell>
          <cell r="N277">
            <v>112.45694953979424</v>
          </cell>
          <cell r="O277"/>
          <cell r="P277">
            <v>102.40473869916141</v>
          </cell>
          <cell r="Q277">
            <v>104.42192336958892</v>
          </cell>
          <cell r="R277">
            <v>8.3959106360964597E-3</v>
          </cell>
          <cell r="T277">
            <v>178</v>
          </cell>
          <cell r="U277">
            <v>104.29837257734502</v>
          </cell>
          <cell r="V277">
            <v>104.50173859576923</v>
          </cell>
          <cell r="W277">
            <v>111.44090750158327</v>
          </cell>
          <cell r="X277">
            <v>114.19225246901152</v>
          </cell>
          <cell r="Y277">
            <v>100.87296725066035</v>
          </cell>
          <cell r="Z277"/>
          <cell r="AA277"/>
          <cell r="AB277"/>
          <cell r="AC277"/>
          <cell r="AD277"/>
          <cell r="AE277"/>
          <cell r="AF277"/>
          <cell r="AH277">
            <v>178</v>
          </cell>
        </row>
        <row r="278">
          <cell r="B278" t="str">
            <v>3T2011</v>
          </cell>
          <cell r="C278">
            <v>40787</v>
          </cell>
          <cell r="D278">
            <v>112.76806930945396</v>
          </cell>
          <cell r="E278">
            <v>97.930383334787336</v>
          </cell>
          <cell r="F278">
            <v>101.12941855136965</v>
          </cell>
          <cell r="G278">
            <v>107.36861909725407</v>
          </cell>
          <cell r="H278">
            <v>98.797689759471496</v>
          </cell>
          <cell r="I278">
            <v>100.46745201344879</v>
          </cell>
          <cell r="J278">
            <v>99.649152760868262</v>
          </cell>
          <cell r="K278">
            <v>60.545924520404292</v>
          </cell>
          <cell r="L278">
            <v>98.973083052725613</v>
          </cell>
          <cell r="M278">
            <v>102.49285068203132</v>
          </cell>
          <cell r="N278">
            <v>112.79668257106302</v>
          </cell>
          <cell r="O278"/>
          <cell r="P278">
            <v>102.74680556360789</v>
          </cell>
          <cell r="Q278">
            <v>103.85124859210801</v>
          </cell>
          <cell r="R278">
            <v>1.2963341516619042E-2</v>
          </cell>
          <cell r="T278">
            <v>179</v>
          </cell>
          <cell r="U278">
            <v>104.2039726258469</v>
          </cell>
          <cell r="V278">
            <v>103.6238624342317</v>
          </cell>
          <cell r="W278">
            <v>113.94034256407272</v>
          </cell>
          <cell r="X278">
            <v>112.11684069314029</v>
          </cell>
          <cell r="Y278">
            <v>100.58388513432061</v>
          </cell>
          <cell r="Z278"/>
          <cell r="AA278"/>
          <cell r="AB278"/>
          <cell r="AC278"/>
          <cell r="AD278"/>
          <cell r="AE278"/>
          <cell r="AF278"/>
          <cell r="AH278">
            <v>179</v>
          </cell>
        </row>
        <row r="279">
          <cell r="B279" t="str">
            <v>4T2011</v>
          </cell>
          <cell r="C279">
            <v>40817</v>
          </cell>
          <cell r="D279">
            <v>115.5827133927191</v>
          </cell>
          <cell r="E279">
            <v>100.77936598231011</v>
          </cell>
          <cell r="F279">
            <v>101.12941855136965</v>
          </cell>
          <cell r="G279">
            <v>106.9420897034727</v>
          </cell>
          <cell r="H279">
            <v>98.797689759471496</v>
          </cell>
          <cell r="I279">
            <v>100.46745201344879</v>
          </cell>
          <cell r="J279">
            <v>99.666303679823756</v>
          </cell>
          <cell r="K279">
            <v>60.873375325154633</v>
          </cell>
          <cell r="L279">
            <v>98.973083052725613</v>
          </cell>
          <cell r="M279">
            <v>102.49285068203132</v>
          </cell>
          <cell r="N279">
            <v>112.89377095923957</v>
          </cell>
          <cell r="O279"/>
          <cell r="P279">
            <v>102.77565607247871</v>
          </cell>
          <cell r="Q279">
            <v>104.93573684505193</v>
          </cell>
          <cell r="R279">
            <v>1.830779616618905E-2</v>
          </cell>
          <cell r="T279">
            <v>180</v>
          </cell>
          <cell r="U279">
            <v>104.2885882693944</v>
          </cell>
          <cell r="V279">
            <v>105.35292596208998</v>
          </cell>
          <cell r="W279">
            <v>113.22686112043012</v>
          </cell>
          <cell r="X279">
            <v>114.02427830094382</v>
          </cell>
          <cell r="Y279">
            <v>101.52195925825434</v>
          </cell>
          <cell r="Z279"/>
          <cell r="AA279"/>
          <cell r="AB279"/>
          <cell r="AC279"/>
          <cell r="AD279"/>
          <cell r="AE279"/>
          <cell r="AF279"/>
          <cell r="AH279">
            <v>180</v>
          </cell>
        </row>
        <row r="280">
          <cell r="B280" t="str">
            <v>4T2011</v>
          </cell>
          <cell r="C280">
            <v>40848</v>
          </cell>
          <cell r="D280">
            <v>115.35547663414565</v>
          </cell>
          <cell r="E280">
            <v>101.92191832048289</v>
          </cell>
          <cell r="F280">
            <v>101.12941855136965</v>
          </cell>
          <cell r="G280">
            <v>108.11734580540592</v>
          </cell>
          <cell r="H280">
            <v>98.797689759471496</v>
          </cell>
          <cell r="I280">
            <v>100.46745201344879</v>
          </cell>
          <cell r="J280">
            <v>99.666303679823756</v>
          </cell>
          <cell r="K280">
            <v>60.739935618020716</v>
          </cell>
          <cell r="L280">
            <v>98.973083052725613</v>
          </cell>
          <cell r="M280">
            <v>102.49285068203132</v>
          </cell>
          <cell r="N280">
            <v>112.1532430173457</v>
          </cell>
          <cell r="O280"/>
          <cell r="P280">
            <v>102.77565607247872</v>
          </cell>
          <cell r="Q280">
            <v>104.90964319911966</v>
          </cell>
          <cell r="R280">
            <v>2.323371470575597E-2</v>
          </cell>
          <cell r="T280">
            <v>181</v>
          </cell>
          <cell r="U280">
            <v>104.09659297168633</v>
          </cell>
          <cell r="V280">
            <v>105.43356207859357</v>
          </cell>
          <cell r="W280">
            <v>115.64176767846716</v>
          </cell>
          <cell r="X280">
            <v>115.0494985663158</v>
          </cell>
          <cell r="Y280">
            <v>101.0063795551531</v>
          </cell>
          <cell r="Z280"/>
          <cell r="AA280"/>
          <cell r="AB280"/>
          <cell r="AC280"/>
          <cell r="AD280"/>
          <cell r="AE280"/>
          <cell r="AF280"/>
          <cell r="AH280">
            <v>181</v>
          </cell>
        </row>
        <row r="281">
          <cell r="B281" t="str">
            <v>4T2011</v>
          </cell>
          <cell r="C281">
            <v>40878</v>
          </cell>
          <cell r="D281">
            <v>116.15037459083464</v>
          </cell>
          <cell r="E281">
            <v>99.27265760552875</v>
          </cell>
          <cell r="F281">
            <v>101.12941855136965</v>
          </cell>
          <cell r="G281">
            <v>107.08764597079525</v>
          </cell>
          <cell r="H281">
            <v>98.797689759471496</v>
          </cell>
          <cell r="I281">
            <v>100.46745201344879</v>
          </cell>
          <cell r="J281">
            <v>99.663281048325914</v>
          </cell>
          <cell r="K281">
            <v>63.170344974729112</v>
          </cell>
          <cell r="L281">
            <v>98.973083052725613</v>
          </cell>
          <cell r="M281">
            <v>102.49285068203132</v>
          </cell>
          <cell r="N281">
            <v>113.76665052463829</v>
          </cell>
          <cell r="O281"/>
          <cell r="P281">
            <v>102.77565607247871</v>
          </cell>
          <cell r="Q281">
            <v>105.37384922860534</v>
          </cell>
          <cell r="R281">
            <v>2.7671925119236995E-2</v>
          </cell>
          <cell r="T281">
            <v>182</v>
          </cell>
          <cell r="U281">
            <v>104.0403258544806</v>
          </cell>
          <cell r="V281">
            <v>106.2335149374197</v>
          </cell>
          <cell r="W281">
            <v>113.89452851292965</v>
          </cell>
          <cell r="X281">
            <v>116.60684244324759</v>
          </cell>
          <cell r="Y281">
            <v>101.26481332483492</v>
          </cell>
          <cell r="Z281"/>
          <cell r="AA281"/>
          <cell r="AB281"/>
          <cell r="AC281"/>
          <cell r="AD281"/>
          <cell r="AE281"/>
          <cell r="AF281"/>
          <cell r="AH281">
            <v>182</v>
          </cell>
        </row>
        <row r="282">
          <cell r="B282" t="str">
            <v>1T2012</v>
          </cell>
          <cell r="C282">
            <v>40909</v>
          </cell>
          <cell r="D282">
            <v>111.5146712863432</v>
          </cell>
          <cell r="E282">
            <v>100.90150083708751</v>
          </cell>
          <cell r="F282">
            <v>101.23920745828219</v>
          </cell>
          <cell r="G282">
            <v>107.95877406610578</v>
          </cell>
          <cell r="H282">
            <v>98.802148295417979</v>
          </cell>
          <cell r="I282">
            <v>100.4657108249869</v>
          </cell>
          <cell r="J282">
            <v>99.702152642925995</v>
          </cell>
          <cell r="K282">
            <v>63.680038672195543</v>
          </cell>
          <cell r="L282">
            <v>98.918983512015942</v>
          </cell>
          <cell r="M282">
            <v>102.49285068203132</v>
          </cell>
          <cell r="N282">
            <v>113.76619256054312</v>
          </cell>
          <cell r="O282"/>
          <cell r="P282">
            <v>102.9741879379405</v>
          </cell>
          <cell r="Q282">
            <v>103.83634134065221</v>
          </cell>
          <cell r="R282">
            <v>2.9040918046310038E-2</v>
          </cell>
          <cell r="T282">
            <v>183</v>
          </cell>
          <cell r="U282">
            <v>102.77665726067461</v>
          </cell>
          <cell r="V282">
            <v>104.52107824238732</v>
          </cell>
          <cell r="W282">
            <v>105.21354584126118</v>
          </cell>
          <cell r="X282">
            <v>109.59420813929073</v>
          </cell>
          <cell r="Y282">
            <v>101.5375894934277</v>
          </cell>
          <cell r="Z282"/>
          <cell r="AA282"/>
          <cell r="AB282"/>
          <cell r="AC282"/>
          <cell r="AD282"/>
          <cell r="AE282"/>
          <cell r="AF282"/>
          <cell r="AH282">
            <v>183</v>
          </cell>
        </row>
        <row r="283">
          <cell r="B283" t="str">
            <v>1T2012</v>
          </cell>
          <cell r="C283">
            <v>40940</v>
          </cell>
          <cell r="D283">
            <v>111.40932636232183</v>
          </cell>
          <cell r="E283">
            <v>101.56209814731986</v>
          </cell>
          <cell r="F283">
            <v>101.22724644746471</v>
          </cell>
          <cell r="G283">
            <v>110.76731842599827</v>
          </cell>
          <cell r="H283">
            <v>98.802148295417979</v>
          </cell>
          <cell r="I283">
            <v>100.47980261316729</v>
          </cell>
          <cell r="J283">
            <v>99.702152642925995</v>
          </cell>
          <cell r="K283">
            <v>63.680038672195543</v>
          </cell>
          <cell r="L283">
            <v>98.918983512015942</v>
          </cell>
          <cell r="M283">
            <v>102.49285068203132</v>
          </cell>
          <cell r="N283">
            <v>113.98143568527418</v>
          </cell>
          <cell r="O283"/>
          <cell r="P283">
            <v>102.9816262992626</v>
          </cell>
          <cell r="Q283">
            <v>104.09863567535034</v>
          </cell>
          <cell r="R283">
            <v>3.1794001655409021E-2</v>
          </cell>
          <cell r="T283">
            <v>184</v>
          </cell>
          <cell r="U283">
            <v>102.81469403236508</v>
          </cell>
          <cell r="V283">
            <v>104.92529641420498</v>
          </cell>
          <cell r="W283">
            <v>107.4213407529047</v>
          </cell>
          <cell r="X283">
            <v>108.02630310481537</v>
          </cell>
          <cell r="Y283">
            <v>102.08061464313145</v>
          </cell>
          <cell r="Z283"/>
          <cell r="AA283"/>
          <cell r="AB283"/>
          <cell r="AC283"/>
          <cell r="AD283"/>
          <cell r="AE283"/>
          <cell r="AF283"/>
          <cell r="AH283">
            <v>184</v>
          </cell>
        </row>
        <row r="284">
          <cell r="B284" t="str">
            <v>1T2012</v>
          </cell>
          <cell r="C284">
            <v>40969</v>
          </cell>
          <cell r="D284">
            <v>111.39130478249224</v>
          </cell>
          <cell r="E284">
            <v>100.74588089393038</v>
          </cell>
          <cell r="F284">
            <v>101.44688201689804</v>
          </cell>
          <cell r="G284">
            <v>110.31689120369656</v>
          </cell>
          <cell r="H284">
            <v>98.348375763245215</v>
          </cell>
          <cell r="I284">
            <v>100.47980261316729</v>
          </cell>
          <cell r="J284">
            <v>99.74316712464109</v>
          </cell>
          <cell r="K284">
            <v>63.555149054916882</v>
          </cell>
          <cell r="L284">
            <v>98.774259753792251</v>
          </cell>
          <cell r="M284">
            <v>102.49285068203132</v>
          </cell>
          <cell r="N284">
            <v>114.61961790072029</v>
          </cell>
          <cell r="O284"/>
          <cell r="P284">
            <v>103.01137893553326</v>
          </cell>
          <cell r="Q284">
            <v>104.08491489251379</v>
          </cell>
          <cell r="R284">
            <v>3.3616731062246163E-2</v>
          </cell>
          <cell r="T284">
            <v>185</v>
          </cell>
          <cell r="U284">
            <v>102.62206662707118</v>
          </cell>
          <cell r="V284">
            <v>105.02557822374077</v>
          </cell>
          <cell r="W284">
            <v>106.96051408145115</v>
          </cell>
          <cell r="X284">
            <v>108.79797166840559</v>
          </cell>
          <cell r="Y284">
            <v>101.87265188379335</v>
          </cell>
          <cell r="Z284"/>
          <cell r="AA284"/>
          <cell r="AB284"/>
          <cell r="AC284"/>
          <cell r="AD284"/>
          <cell r="AE284"/>
          <cell r="AF284"/>
          <cell r="AH284">
            <v>185</v>
          </cell>
        </row>
        <row r="285">
          <cell r="B285" t="str">
            <v>2T2012</v>
          </cell>
          <cell r="C285">
            <v>41000</v>
          </cell>
          <cell r="D285">
            <v>112.28701633404127</v>
          </cell>
          <cell r="E285">
            <v>100.14129297996406</v>
          </cell>
          <cell r="F285">
            <v>101.72283475015455</v>
          </cell>
          <cell r="G285">
            <v>110.60031680558211</v>
          </cell>
          <cell r="H285">
            <v>98.348375763245215</v>
          </cell>
          <cell r="I285">
            <v>100.50731143893536</v>
          </cell>
          <cell r="J285">
            <v>104.21377398756844</v>
          </cell>
          <cell r="K285">
            <v>63.555149054916882</v>
          </cell>
          <cell r="L285">
            <v>98.774259753792251</v>
          </cell>
          <cell r="M285">
            <v>102.49285068203132</v>
          </cell>
          <cell r="N285">
            <v>113.87084660511331</v>
          </cell>
          <cell r="O285"/>
          <cell r="P285">
            <v>103.07043027380236</v>
          </cell>
          <cell r="Q285">
            <v>104.97608950632312</v>
          </cell>
          <cell r="R285">
            <v>3.5202221552993462E-2</v>
          </cell>
          <cell r="T285">
            <v>186</v>
          </cell>
          <cell r="U285">
            <v>104.0871766959492</v>
          </cell>
          <cell r="V285">
            <v>105.54865282735983</v>
          </cell>
          <cell r="W285">
            <v>112.02335636481514</v>
          </cell>
          <cell r="X285">
            <v>108.99898934274802</v>
          </cell>
          <cell r="Y285">
            <v>102.22301293476205</v>
          </cell>
          <cell r="Z285"/>
          <cell r="AA285"/>
          <cell r="AB285"/>
          <cell r="AC285"/>
          <cell r="AD285"/>
          <cell r="AE285"/>
          <cell r="AF285"/>
          <cell r="AH285">
            <v>186</v>
          </cell>
        </row>
        <row r="286">
          <cell r="B286" t="str">
            <v>2T2012</v>
          </cell>
          <cell r="C286">
            <v>41030</v>
          </cell>
          <cell r="D286">
            <v>115.79119469177004</v>
          </cell>
          <cell r="E286">
            <v>102.56261861296854</v>
          </cell>
          <cell r="F286">
            <v>101.70382314188551</v>
          </cell>
          <cell r="G286">
            <v>111.52094071859676</v>
          </cell>
          <cell r="H286">
            <v>98.348375763245215</v>
          </cell>
          <cell r="I286">
            <v>100.50731143893536</v>
          </cell>
          <cell r="J286">
            <v>104.43083164967582</v>
          </cell>
          <cell r="K286">
            <v>63.555149054916882</v>
          </cell>
          <cell r="L286">
            <v>98.774259753792251</v>
          </cell>
          <cell r="M286">
            <v>102.49285068203132</v>
          </cell>
          <cell r="N286">
            <v>113.59713673089857</v>
          </cell>
          <cell r="O286"/>
          <cell r="P286">
            <v>103.07043027380236</v>
          </cell>
          <cell r="Q286">
            <v>106.40273493601491</v>
          </cell>
          <cell r="R286">
            <v>3.7345196979038375E-2</v>
          </cell>
          <cell r="T286">
            <v>187</v>
          </cell>
          <cell r="U286">
            <v>103.98954901257493</v>
          </cell>
          <cell r="V286">
            <v>107.96037299349749</v>
          </cell>
          <cell r="W286">
            <v>111.85034339187494</v>
          </cell>
          <cell r="X286">
            <v>112.94835421051917</v>
          </cell>
          <cell r="Y286">
            <v>103.05653132538161</v>
          </cell>
          <cell r="Z286"/>
          <cell r="AA286"/>
          <cell r="AB286"/>
          <cell r="AC286"/>
          <cell r="AD286"/>
          <cell r="AE286"/>
          <cell r="AF286"/>
          <cell r="AH286">
            <v>187</v>
          </cell>
        </row>
        <row r="287">
          <cell r="B287" t="str">
            <v>2T2012</v>
          </cell>
          <cell r="C287">
            <v>41061</v>
          </cell>
          <cell r="D287">
            <v>116.84512502105386</v>
          </cell>
          <cell r="E287">
            <v>107.18863930760236</v>
          </cell>
          <cell r="F287">
            <v>101.70382314188551</v>
          </cell>
          <cell r="G287">
            <v>111.12559932583191</v>
          </cell>
          <cell r="H287">
            <v>98.348375763245215</v>
          </cell>
          <cell r="I287">
            <v>100.50731143893536</v>
          </cell>
          <cell r="J287">
            <v>105.52941415508172</v>
          </cell>
          <cell r="K287">
            <v>63.555149054916882</v>
          </cell>
          <cell r="L287">
            <v>98.774259753792251</v>
          </cell>
          <cell r="M287">
            <v>102.49285068203132</v>
          </cell>
          <cell r="N287">
            <v>114.84420336432736</v>
          </cell>
          <cell r="O287"/>
          <cell r="P287">
            <v>103.08038257109615</v>
          </cell>
          <cell r="Q287">
            <v>107.09778216137948</v>
          </cell>
          <cell r="R287">
            <v>3.8133379532224287E-2</v>
          </cell>
          <cell r="T287">
            <v>188</v>
          </cell>
          <cell r="U287">
            <v>104.34679855082079</v>
          </cell>
          <cell r="V287">
            <v>108.87196860159089</v>
          </cell>
          <cell r="W287">
            <v>111.53956577775824</v>
          </cell>
          <cell r="X287">
            <v>115.43212218285872</v>
          </cell>
          <cell r="Y287">
            <v>103.30684782444717</v>
          </cell>
          <cell r="Z287"/>
          <cell r="AA287"/>
          <cell r="AB287"/>
          <cell r="AC287"/>
          <cell r="AD287"/>
          <cell r="AE287"/>
          <cell r="AF287"/>
          <cell r="AH287">
            <v>188</v>
          </cell>
        </row>
        <row r="288">
          <cell r="B288" t="str">
            <v>3T2012</v>
          </cell>
          <cell r="C288">
            <v>41091</v>
          </cell>
          <cell r="D288">
            <v>121.91975760175289</v>
          </cell>
          <cell r="E288">
            <v>105.09285577240279</v>
          </cell>
          <cell r="F288">
            <v>101.70382314188551</v>
          </cell>
          <cell r="G288">
            <v>110.0478138856525</v>
          </cell>
          <cell r="H288">
            <v>98.348375763245215</v>
          </cell>
          <cell r="I288">
            <v>100.50795562364824</v>
          </cell>
          <cell r="J288">
            <v>105.45972934568591</v>
          </cell>
          <cell r="K288">
            <v>63.555149054916882</v>
          </cell>
          <cell r="L288">
            <v>98.754485210734245</v>
          </cell>
          <cell r="M288">
            <v>102.49285068203132</v>
          </cell>
          <cell r="N288">
            <v>114.47371041133283</v>
          </cell>
          <cell r="O288"/>
          <cell r="P288">
            <v>103.0830200013441</v>
          </cell>
          <cell r="Q288">
            <v>108.78086561951734</v>
          </cell>
          <cell r="R288">
            <v>3.9678106638331823E-2</v>
          </cell>
          <cell r="T288">
            <v>189</v>
          </cell>
          <cell r="U288">
            <v>105.14475679082034</v>
          </cell>
          <cell r="V288">
            <v>111.11901259231408</v>
          </cell>
          <cell r="W288">
            <v>110.55231412796452</v>
          </cell>
          <cell r="X288">
            <v>122.0189787766621</v>
          </cell>
          <cell r="Y288">
            <v>103.75429736064899</v>
          </cell>
          <cell r="Z288"/>
          <cell r="AA288"/>
          <cell r="AB288"/>
          <cell r="AC288"/>
          <cell r="AD288"/>
          <cell r="AE288"/>
          <cell r="AF288"/>
          <cell r="AH288">
            <v>189</v>
          </cell>
        </row>
        <row r="289">
          <cell r="B289" t="str">
            <v>3T2012</v>
          </cell>
          <cell r="C289">
            <v>41122</v>
          </cell>
          <cell r="D289">
            <v>121.11798096779535</v>
          </cell>
          <cell r="E289">
            <v>105.02390574432866</v>
          </cell>
          <cell r="F289">
            <v>101.70382314188551</v>
          </cell>
          <cell r="G289">
            <v>111.23953386416797</v>
          </cell>
          <cell r="H289">
            <v>98.348375763245215</v>
          </cell>
          <cell r="I289">
            <v>100.50795562364824</v>
          </cell>
          <cell r="J289">
            <v>105.44905061643048</v>
          </cell>
          <cell r="K289">
            <v>63.555149054916882</v>
          </cell>
          <cell r="L289">
            <v>98.754485210734245</v>
          </cell>
          <cell r="M289">
            <v>102.49285068203132</v>
          </cell>
          <cell r="N289">
            <v>114.43562306408433</v>
          </cell>
          <cell r="O289"/>
          <cell r="P289">
            <v>103.54816492221632</v>
          </cell>
          <cell r="Q289">
            <v>108.6110571541018</v>
          </cell>
          <cell r="R289">
            <v>4.0648454479158325E-2</v>
          </cell>
          <cell r="T289">
            <v>190</v>
          </cell>
          <cell r="U289">
            <v>104.53840515022834</v>
          </cell>
          <cell r="V289">
            <v>111.24645517222885</v>
          </cell>
          <cell r="W289">
            <v>111.36862739328151</v>
          </cell>
          <cell r="X289">
            <v>121.05858518536347</v>
          </cell>
          <cell r="Y289">
            <v>103.67908194587102</v>
          </cell>
          <cell r="Z289"/>
          <cell r="AA289"/>
          <cell r="AB289"/>
          <cell r="AC289"/>
          <cell r="AD289"/>
          <cell r="AE289"/>
          <cell r="AF289"/>
          <cell r="AH289">
            <v>190</v>
          </cell>
        </row>
        <row r="290">
          <cell r="B290" t="str">
            <v>3T2012</v>
          </cell>
          <cell r="C290">
            <v>41153</v>
          </cell>
          <cell r="D290">
            <v>123.79824690450558</v>
          </cell>
          <cell r="E290">
            <v>109.00946762770076</v>
          </cell>
          <cell r="F290">
            <v>101.70382314188551</v>
          </cell>
          <cell r="G290">
            <v>110.25327778779175</v>
          </cell>
          <cell r="H290">
            <v>98.387014671002092</v>
          </cell>
          <cell r="I290">
            <v>100.50795562364824</v>
          </cell>
          <cell r="J290">
            <v>105.46150960511744</v>
          </cell>
          <cell r="K290">
            <v>63.37681419809072</v>
          </cell>
          <cell r="L290">
            <v>98.081045106396758</v>
          </cell>
          <cell r="M290">
            <v>102.49285068203132</v>
          </cell>
          <cell r="N290">
            <v>115.38393932580405</v>
          </cell>
          <cell r="O290"/>
          <cell r="P290">
            <v>103.56277019042376</v>
          </cell>
          <cell r="Q290">
            <v>109.63842557247591</v>
          </cell>
          <cell r="R290">
            <v>4.1998530037576254E-2</v>
          </cell>
          <cell r="T290">
            <v>191</v>
          </cell>
          <cell r="U290">
            <v>105.98941041875116</v>
          </cell>
          <cell r="V290">
            <v>111.99079018750204</v>
          </cell>
          <cell r="W290">
            <v>110.5933321271301</v>
          </cell>
          <cell r="X290">
            <v>125.67312009024215</v>
          </cell>
          <cell r="Y290">
            <v>103.77419150874806</v>
          </cell>
          <cell r="Z290"/>
          <cell r="AA290"/>
          <cell r="AB290"/>
          <cell r="AC290"/>
          <cell r="AD290"/>
          <cell r="AE290"/>
          <cell r="AF290"/>
          <cell r="AH290">
            <v>191</v>
          </cell>
        </row>
        <row r="291">
          <cell r="B291" t="str">
            <v>4T2012</v>
          </cell>
          <cell r="C291">
            <v>41183</v>
          </cell>
          <cell r="D291">
            <v>122.53287344655089</v>
          </cell>
          <cell r="E291">
            <v>110.96360254387946</v>
          </cell>
          <cell r="F291">
            <v>101.89286795694056</v>
          </cell>
          <cell r="G291">
            <v>113.41233483208656</v>
          </cell>
          <cell r="H291">
            <v>98.387014671002092</v>
          </cell>
          <cell r="I291">
            <v>100.50795562364824</v>
          </cell>
          <cell r="J291">
            <v>105.47820958429006</v>
          </cell>
          <cell r="K291">
            <v>62.662126880226687</v>
          </cell>
          <cell r="L291">
            <v>97.778305133926182</v>
          </cell>
          <cell r="M291">
            <v>104.37383572273448</v>
          </cell>
          <cell r="N291">
            <v>115.12969292563415</v>
          </cell>
          <cell r="O291"/>
          <cell r="P291">
            <v>103.67134695379239</v>
          </cell>
          <cell r="Q291">
            <v>109.50809145483294</v>
          </cell>
          <cell r="R291">
            <v>4.162477215754512E-2</v>
          </cell>
          <cell r="T291">
            <v>192</v>
          </cell>
          <cell r="U291">
            <v>106.16034630717238</v>
          </cell>
          <cell r="V291">
            <v>111.6671461374803</v>
          </cell>
          <cell r="W291">
            <v>113.06007846586259</v>
          </cell>
          <cell r="X291">
            <v>125.0443364250885</v>
          </cell>
          <cell r="Y291">
            <v>103.32820816583177</v>
          </cell>
          <cell r="Z291"/>
          <cell r="AA291"/>
          <cell r="AB291"/>
          <cell r="AC291"/>
          <cell r="AD291"/>
          <cell r="AE291"/>
          <cell r="AF291"/>
          <cell r="AH291">
            <v>192</v>
          </cell>
        </row>
        <row r="292">
          <cell r="B292" t="str">
            <v>4T2012</v>
          </cell>
          <cell r="C292">
            <v>41214</v>
          </cell>
          <cell r="D292">
            <v>122.71320008185305</v>
          </cell>
          <cell r="E292">
            <v>108.13590809720691</v>
          </cell>
          <cell r="F292">
            <v>101.89286795694056</v>
          </cell>
          <cell r="G292">
            <v>111.25587761124625</v>
          </cell>
          <cell r="H292">
            <v>98.387014671002092</v>
          </cell>
          <cell r="I292">
            <v>100.50795562364824</v>
          </cell>
          <cell r="J292">
            <v>105.47820958429006</v>
          </cell>
          <cell r="K292">
            <v>62.662126880226687</v>
          </cell>
          <cell r="L292">
            <v>97.609237105268818</v>
          </cell>
          <cell r="M292">
            <v>104.37383572273448</v>
          </cell>
          <cell r="N292">
            <v>115.00779814896907</v>
          </cell>
          <cell r="O292"/>
          <cell r="P292">
            <v>103.66397960476824</v>
          </cell>
          <cell r="Q292">
            <v>109.29617335738479</v>
          </cell>
          <cell r="R292">
            <v>4.1001787263960088E-2</v>
          </cell>
          <cell r="T292">
            <v>193</v>
          </cell>
          <cell r="U292">
            <v>106.09789427497066</v>
          </cell>
          <cell r="V292">
            <v>111.35883318503764</v>
          </cell>
          <cell r="W292">
            <v>111.33867577848775</v>
          </cell>
          <cell r="X292">
            <v>124.73411606844832</v>
          </cell>
          <cell r="Y292">
            <v>103.43542315935611</v>
          </cell>
          <cell r="Z292"/>
          <cell r="AA292"/>
          <cell r="AB292"/>
          <cell r="AC292"/>
          <cell r="AD292"/>
          <cell r="AE292"/>
          <cell r="AF292"/>
          <cell r="AH292">
            <v>193</v>
          </cell>
        </row>
        <row r="293">
          <cell r="B293" t="str">
            <v>4T2012</v>
          </cell>
          <cell r="C293">
            <v>41244</v>
          </cell>
          <cell r="D293">
            <v>117.98232027811426</v>
          </cell>
          <cell r="E293">
            <v>106.16227146654012</v>
          </cell>
          <cell r="F293">
            <v>101.89286795694056</v>
          </cell>
          <cell r="G293">
            <v>107.04147145883618</v>
          </cell>
          <cell r="H293">
            <v>98.387014671002092</v>
          </cell>
          <cell r="I293">
            <v>100.48198342058986</v>
          </cell>
          <cell r="J293">
            <v>105.52008643619479</v>
          </cell>
          <cell r="K293">
            <v>62.662126880226687</v>
          </cell>
          <cell r="L293">
            <v>97.609237105268818</v>
          </cell>
          <cell r="M293">
            <v>104.37383572273448</v>
          </cell>
          <cell r="N293">
            <v>115.08000382130793</v>
          </cell>
          <cell r="O293"/>
          <cell r="P293">
            <v>104.03023975647417</v>
          </cell>
          <cell r="Q293">
            <v>107.13770484851364</v>
          </cell>
          <cell r="R293">
            <v>3.8158751634227883E-2</v>
          </cell>
          <cell r="T293">
            <v>194</v>
          </cell>
          <cell r="U293">
            <v>106.00731233922127</v>
          </cell>
          <cell r="V293">
            <v>107.86672666253142</v>
          </cell>
          <cell r="W293">
            <v>108.09793417253825</v>
          </cell>
          <cell r="X293">
            <v>117.15543162866101</v>
          </cell>
          <cell r="Y293">
            <v>103.40341233090656</v>
          </cell>
          <cell r="Z293"/>
          <cell r="AA293"/>
          <cell r="AB293"/>
          <cell r="AC293"/>
          <cell r="AD293"/>
          <cell r="AE293"/>
          <cell r="AF293"/>
          <cell r="AH293">
            <v>194</v>
          </cell>
        </row>
        <row r="294">
          <cell r="B294" t="str">
            <v>1T2013</v>
          </cell>
          <cell r="C294">
            <v>41275</v>
          </cell>
          <cell r="D294">
            <v>114.96719276577272</v>
          </cell>
          <cell r="E294">
            <v>102.04024111494304</v>
          </cell>
          <cell r="F294">
            <v>101.93574218775622</v>
          </cell>
          <cell r="G294">
            <v>108.2619818694877</v>
          </cell>
          <cell r="H294">
            <v>98.531910584666747</v>
          </cell>
          <cell r="I294">
            <v>100.86008751144475</v>
          </cell>
          <cell r="J294">
            <v>105.34616389297101</v>
          </cell>
          <cell r="K294">
            <v>64.237148742748786</v>
          </cell>
          <cell r="L294">
            <v>97.483667333484959</v>
          </cell>
          <cell r="M294">
            <v>104.37383572273448</v>
          </cell>
          <cell r="N294">
            <v>116.80054138678149</v>
          </cell>
          <cell r="O294"/>
          <cell r="P294">
            <v>103.90787505571663</v>
          </cell>
          <cell r="Q294">
            <v>106.32376685740691</v>
          </cell>
          <cell r="R294">
            <v>3.778354905735215E-2</v>
          </cell>
          <cell r="T294">
            <v>195</v>
          </cell>
          <cell r="U294">
            <v>105.71491441902594</v>
          </cell>
          <cell r="V294">
            <v>106.71610336567947</v>
          </cell>
          <cell r="W294">
            <v>108.26716682070821</v>
          </cell>
          <cell r="X294">
            <v>111.67975293602335</v>
          </cell>
          <cell r="Y294">
            <v>104.05910301540811</v>
          </cell>
          <cell r="Z294"/>
          <cell r="AA294"/>
          <cell r="AB294"/>
          <cell r="AC294"/>
          <cell r="AD294"/>
          <cell r="AE294"/>
          <cell r="AF294"/>
          <cell r="AH294">
            <v>195</v>
          </cell>
        </row>
        <row r="295">
          <cell r="B295" t="str">
            <v>1T2013</v>
          </cell>
          <cell r="C295">
            <v>41306</v>
          </cell>
          <cell r="D295">
            <v>115.52892970365401</v>
          </cell>
          <cell r="E295">
            <v>103.05782353252546</v>
          </cell>
          <cell r="F295">
            <v>101.95196668338397</v>
          </cell>
          <cell r="G295">
            <v>110.60282721307014</v>
          </cell>
          <cell r="H295">
            <v>98.515421808208629</v>
          </cell>
          <cell r="I295">
            <v>100.86008751144475</v>
          </cell>
          <cell r="J295">
            <v>105.50917278505356</v>
          </cell>
          <cell r="K295">
            <v>63.287630644046835</v>
          </cell>
          <cell r="L295">
            <v>97.463977183870398</v>
          </cell>
          <cell r="M295">
            <v>104.37383572273448</v>
          </cell>
          <cell r="N295">
            <v>116.15526997668348</v>
          </cell>
          <cell r="O295"/>
          <cell r="P295">
            <v>103.92854526459888</v>
          </cell>
          <cell r="Q295">
            <v>106.69688731205443</v>
          </cell>
          <cell r="R295">
            <v>3.6727562493921839E-2</v>
          </cell>
          <cell r="T295">
            <v>196</v>
          </cell>
          <cell r="U295">
            <v>106.10174017573119</v>
          </cell>
          <cell r="V295">
            <v>107.07700939125013</v>
          </cell>
          <cell r="W295">
            <v>110.10730383698936</v>
          </cell>
          <cell r="X295">
            <v>112.09473428997951</v>
          </cell>
          <cell r="Y295">
            <v>104.12057905156675</v>
          </cell>
          <cell r="Z295"/>
          <cell r="AA295"/>
          <cell r="AB295"/>
          <cell r="AC295"/>
          <cell r="AD295"/>
          <cell r="AE295"/>
          <cell r="AF295"/>
          <cell r="AH295">
            <v>196</v>
          </cell>
        </row>
        <row r="296">
          <cell r="B296" t="str">
            <v>1T2013</v>
          </cell>
          <cell r="C296">
            <v>41334</v>
          </cell>
          <cell r="D296">
            <v>115.62157540087112</v>
          </cell>
          <cell r="E296">
            <v>101.24698425015333</v>
          </cell>
          <cell r="F296">
            <v>101.9359742707879</v>
          </cell>
          <cell r="G296">
            <v>110.57647695937949</v>
          </cell>
          <cell r="H296">
            <v>98.515421808208629</v>
          </cell>
          <cell r="I296">
            <v>100.86008751144475</v>
          </cell>
          <cell r="J296">
            <v>105.93616749233729</v>
          </cell>
          <cell r="K296">
            <v>63.113596427312793</v>
          </cell>
          <cell r="L296">
            <v>97.461408814507109</v>
          </cell>
          <cell r="M296">
            <v>104.37383572273448</v>
          </cell>
          <cell r="N296">
            <v>116.1550409946359</v>
          </cell>
          <cell r="O296"/>
          <cell r="P296">
            <v>103.93958799429646</v>
          </cell>
          <cell r="Q296">
            <v>106.71223649355241</v>
          </cell>
          <cell r="R296">
            <v>3.5922028329476552E-2</v>
          </cell>
          <cell r="T296">
            <v>197</v>
          </cell>
          <cell r="U296">
            <v>105.76524667427256</v>
          </cell>
          <cell r="V296">
            <v>107.28922081980726</v>
          </cell>
          <cell r="W296">
            <v>110.08658991954174</v>
          </cell>
          <cell r="X296">
            <v>111.97438132555023</v>
          </cell>
          <cell r="Y296">
            <v>104.17548236454634</v>
          </cell>
          <cell r="Z296"/>
          <cell r="AA296"/>
          <cell r="AB296"/>
          <cell r="AC296"/>
          <cell r="AD296"/>
          <cell r="AE296"/>
          <cell r="AF296"/>
          <cell r="AH296">
            <v>197</v>
          </cell>
        </row>
        <row r="297">
          <cell r="B297" t="str">
            <v>2T2013</v>
          </cell>
          <cell r="C297">
            <v>41365</v>
          </cell>
          <cell r="D297">
            <v>116.75121117971585</v>
          </cell>
          <cell r="E297">
            <v>102.50204534677844</v>
          </cell>
          <cell r="F297">
            <v>101.85111851177248</v>
          </cell>
          <cell r="G297">
            <v>113.57396121676287</v>
          </cell>
          <cell r="H297">
            <v>98.515421808208629</v>
          </cell>
          <cell r="I297">
            <v>100.86284936216892</v>
          </cell>
          <cell r="J297">
            <v>105.93921771935004</v>
          </cell>
          <cell r="K297">
            <v>62.497250291150166</v>
          </cell>
          <cell r="L297">
            <v>97.461408814507109</v>
          </cell>
          <cell r="M297">
            <v>104.37383572273448</v>
          </cell>
          <cell r="N297">
            <v>116.43081170727892</v>
          </cell>
          <cell r="O297"/>
          <cell r="P297">
            <v>103.9456018828116</v>
          </cell>
          <cell r="Q297">
            <v>107.41591352096738</v>
          </cell>
          <cell r="R297">
            <v>3.478159285268112E-2</v>
          </cell>
          <cell r="T297">
            <v>198</v>
          </cell>
          <cell r="U297">
            <v>105.87625716445622</v>
          </cell>
          <cell r="V297">
            <v>108.37844478348815</v>
          </cell>
          <cell r="W297">
            <v>112.4429103628606</v>
          </cell>
          <cell r="X297">
            <v>114.21399017221209</v>
          </cell>
          <cell r="Y297">
            <v>104.02157982877665</v>
          </cell>
          <cell r="Z297"/>
          <cell r="AA297"/>
          <cell r="AB297"/>
          <cell r="AC297"/>
          <cell r="AD297"/>
          <cell r="AE297"/>
          <cell r="AF297"/>
          <cell r="AH297">
            <v>198</v>
          </cell>
        </row>
        <row r="298">
          <cell r="B298" t="str">
            <v>2T2013</v>
          </cell>
          <cell r="C298">
            <v>41395</v>
          </cell>
          <cell r="D298">
            <v>118.49770060132518</v>
          </cell>
          <cell r="E298">
            <v>104.36302927568742</v>
          </cell>
          <cell r="F298">
            <v>101.85111851177248</v>
          </cell>
          <cell r="G298">
            <v>107.97977956136455</v>
          </cell>
          <cell r="H298">
            <v>98.515421808208629</v>
          </cell>
          <cell r="I298">
            <v>100.86284936216892</v>
          </cell>
          <cell r="J298">
            <v>105.93921771935004</v>
          </cell>
          <cell r="K298">
            <v>63.094306624067258</v>
          </cell>
          <cell r="L298">
            <v>97.461408814507109</v>
          </cell>
          <cell r="M298">
            <v>104.37383572273448</v>
          </cell>
          <cell r="N298">
            <v>115.57266332027493</v>
          </cell>
          <cell r="O298"/>
          <cell r="P298">
            <v>103.9456018828116</v>
          </cell>
          <cell r="Q298">
            <v>107.52257382596146</v>
          </cell>
          <cell r="R298">
            <v>3.2109839087344216E-2</v>
          </cell>
          <cell r="T298">
            <v>199</v>
          </cell>
          <cell r="U298">
            <v>106.79543208229495</v>
          </cell>
          <cell r="V298">
            <v>107.95519538504108</v>
          </cell>
          <cell r="W298">
            <v>108.04532776812789</v>
          </cell>
          <cell r="X298">
            <v>117.57598768026823</v>
          </cell>
          <cell r="Y298">
            <v>103.82215558909374</v>
          </cell>
          <cell r="Z298"/>
          <cell r="AA298"/>
          <cell r="AB298"/>
          <cell r="AC298"/>
          <cell r="AD298"/>
          <cell r="AE298"/>
          <cell r="AF298"/>
          <cell r="AH298">
            <v>199</v>
          </cell>
        </row>
        <row r="299">
          <cell r="B299" t="str">
            <v>2T2013</v>
          </cell>
          <cell r="C299">
            <v>41426</v>
          </cell>
          <cell r="D299">
            <v>121.28597061209052</v>
          </cell>
          <cell r="E299">
            <v>102.72049565359175</v>
          </cell>
          <cell r="F299">
            <v>101.86786049313677</v>
          </cell>
          <cell r="G299">
            <v>112.90807244122891</v>
          </cell>
          <cell r="H299">
            <v>98.579202267436159</v>
          </cell>
          <cell r="I299">
            <v>100.86405773508461</v>
          </cell>
          <cell r="J299">
            <v>105.94965760682322</v>
          </cell>
          <cell r="K299">
            <v>63.925199719620707</v>
          </cell>
          <cell r="L299">
            <v>97.461408814507109</v>
          </cell>
          <cell r="M299">
            <v>104.37383572273448</v>
          </cell>
          <cell r="N299">
            <v>115.57212902883056</v>
          </cell>
          <cell r="O299"/>
          <cell r="P299">
            <v>103.9456018828116</v>
          </cell>
          <cell r="Q299">
            <v>109.05827129077791</v>
          </cell>
          <cell r="R299">
            <v>3.0734820183961231E-2</v>
          </cell>
          <cell r="T299">
            <v>200</v>
          </cell>
          <cell r="U299">
            <v>106.67723396387765</v>
          </cell>
          <cell r="V299">
            <v>110.56666499037892</v>
          </cell>
          <cell r="W299">
            <v>111.90166641047325</v>
          </cell>
          <cell r="X299">
            <v>122.10877694209729</v>
          </cell>
          <cell r="Y299">
            <v>103.85459459474652</v>
          </cell>
          <cell r="Z299"/>
          <cell r="AA299"/>
          <cell r="AB299"/>
          <cell r="AC299"/>
          <cell r="AD299"/>
          <cell r="AE299"/>
          <cell r="AF299"/>
          <cell r="AH299">
            <v>200</v>
          </cell>
        </row>
        <row r="300">
          <cell r="B300" t="str">
            <v>3T2013</v>
          </cell>
          <cell r="C300">
            <v>41456</v>
          </cell>
          <cell r="D300">
            <v>119.70278417255435</v>
          </cell>
          <cell r="E300">
            <v>102.73177342691331</v>
          </cell>
          <cell r="F300">
            <v>101.86786049313677</v>
          </cell>
          <cell r="G300">
            <v>124.63127786855833</v>
          </cell>
          <cell r="H300">
            <v>98.579202267436159</v>
          </cell>
          <cell r="I300">
            <v>100.86405773508461</v>
          </cell>
          <cell r="J300">
            <v>105.94965760682322</v>
          </cell>
          <cell r="K300">
            <v>63.419867564078949</v>
          </cell>
          <cell r="L300">
            <v>97.461408814507109</v>
          </cell>
          <cell r="M300">
            <v>104.37383572273448</v>
          </cell>
          <cell r="N300">
            <v>115.93071491535059</v>
          </cell>
          <cell r="O300"/>
          <cell r="P300">
            <v>103.9456018828116</v>
          </cell>
          <cell r="Q300">
            <v>109.59721934249458</v>
          </cell>
          <cell r="R300">
            <v>2.751772858152135E-2</v>
          </cell>
          <cell r="T300">
            <v>201</v>
          </cell>
          <cell r="U300">
            <v>106.54855391783575</v>
          </cell>
          <cell r="V300">
            <v>111.53369758408729</v>
          </cell>
          <cell r="W300">
            <v>121.08627691489087</v>
          </cell>
          <cell r="X300">
            <v>120.03717839755973</v>
          </cell>
          <cell r="Y300">
            <v>103.68988938039126</v>
          </cell>
          <cell r="Z300"/>
          <cell r="AA300"/>
          <cell r="AB300"/>
          <cell r="AC300"/>
          <cell r="AD300"/>
          <cell r="AE300"/>
          <cell r="AF300"/>
          <cell r="AH300">
            <v>201</v>
          </cell>
        </row>
        <row r="301">
          <cell r="B301" t="str">
            <v>3T2013</v>
          </cell>
          <cell r="C301">
            <v>41487</v>
          </cell>
          <cell r="D301">
            <v>117.03492528642414</v>
          </cell>
          <cell r="E301">
            <v>100.95890104382195</v>
          </cell>
          <cell r="F301">
            <v>101.86786049313677</v>
          </cell>
          <cell r="G301">
            <v>116.9129735607178</v>
          </cell>
          <cell r="H301">
            <v>98.579202267436159</v>
          </cell>
          <cell r="I301">
            <v>100.86405773508461</v>
          </cell>
          <cell r="J301">
            <v>105.96113652523017</v>
          </cell>
          <cell r="K301">
            <v>63.619608962306451</v>
          </cell>
          <cell r="L301">
            <v>97.461408814507109</v>
          </cell>
          <cell r="M301">
            <v>104.37383572273448</v>
          </cell>
          <cell r="N301">
            <v>115.65608911294551</v>
          </cell>
          <cell r="O301"/>
          <cell r="P301">
            <v>103.9456018828116</v>
          </cell>
          <cell r="Q301">
            <v>107.82927594169408</v>
          </cell>
          <cell r="R301">
            <v>2.35032412553704E-2</v>
          </cell>
          <cell r="T301">
            <v>202</v>
          </cell>
          <cell r="U301">
            <v>106.4773114367264</v>
          </cell>
          <cell r="V301">
            <v>108.67188099758268</v>
          </cell>
          <cell r="W301">
            <v>115.01892287173847</v>
          </cell>
          <cell r="X301">
            <v>114.74030186022979</v>
          </cell>
          <cell r="Y301">
            <v>103.98669786772255</v>
          </cell>
          <cell r="Z301"/>
          <cell r="AA301"/>
          <cell r="AB301"/>
          <cell r="AC301"/>
          <cell r="AD301"/>
          <cell r="AE301"/>
          <cell r="AF301"/>
          <cell r="AH301">
            <v>202</v>
          </cell>
        </row>
        <row r="302">
          <cell r="B302" t="str">
            <v>3T2013</v>
          </cell>
          <cell r="C302">
            <v>41518</v>
          </cell>
          <cell r="D302">
            <v>117.5207279975281</v>
          </cell>
          <cell r="E302">
            <v>99.778135823640682</v>
          </cell>
          <cell r="F302">
            <v>101.84266866836458</v>
          </cell>
          <cell r="G302">
            <v>107.13411090402498</v>
          </cell>
          <cell r="H302">
            <v>98.579202267436159</v>
          </cell>
          <cell r="I302">
            <v>100.86526743671104</v>
          </cell>
          <cell r="J302">
            <v>105.96113652523017</v>
          </cell>
          <cell r="K302">
            <v>63.619608962306451</v>
          </cell>
          <cell r="L302">
            <v>96.199719475480833</v>
          </cell>
          <cell r="M302">
            <v>104.37383572273448</v>
          </cell>
          <cell r="N302">
            <v>116.52103063402789</v>
          </cell>
          <cell r="O302"/>
          <cell r="P302">
            <v>103.9456018828116</v>
          </cell>
          <cell r="Q302">
            <v>107.09304692939172</v>
          </cell>
          <cell r="R302">
            <v>1.6849460741702016E-2</v>
          </cell>
          <cell r="T302">
            <v>203</v>
          </cell>
          <cell r="U302">
            <v>106.24521438738699</v>
          </cell>
          <cell r="V302">
            <v>107.60538232916036</v>
          </cell>
          <cell r="W302">
            <v>107.33176523826111</v>
          </cell>
          <cell r="X302">
            <v>114.75612683556717</v>
          </cell>
          <cell r="Y302">
            <v>104.29427236461609</v>
          </cell>
          <cell r="Z302"/>
          <cell r="AA302"/>
          <cell r="AB302"/>
          <cell r="AC302"/>
          <cell r="AD302"/>
          <cell r="AE302"/>
          <cell r="AF302"/>
          <cell r="AH302">
            <v>203</v>
          </cell>
        </row>
        <row r="303">
          <cell r="B303" t="str">
            <v>4T2013</v>
          </cell>
          <cell r="C303">
            <v>41548</v>
          </cell>
          <cell r="D303">
            <v>115.9947083046591</v>
          </cell>
          <cell r="E303">
            <v>100.6343054447738</v>
          </cell>
          <cell r="F303">
            <v>101.84266866836458</v>
          </cell>
          <cell r="G303">
            <v>111.98646564969825</v>
          </cell>
          <cell r="H303">
            <v>98.579202267436159</v>
          </cell>
          <cell r="I303">
            <v>100.86961129769</v>
          </cell>
          <cell r="J303">
            <v>105.96113652523017</v>
          </cell>
          <cell r="K303">
            <v>65.287848301361933</v>
          </cell>
          <cell r="L303">
            <v>96.199719475480833</v>
          </cell>
          <cell r="M303">
            <v>104.37383572273448</v>
          </cell>
          <cell r="N303">
            <v>113.77309340829473</v>
          </cell>
          <cell r="O303"/>
          <cell r="P303">
            <v>103.9456018828116</v>
          </cell>
          <cell r="Q303">
            <v>106.88356273301554</v>
          </cell>
          <cell r="R303">
            <v>1.1154776576787873E-2</v>
          </cell>
          <cell r="T303">
            <v>204</v>
          </cell>
          <cell r="U303">
            <v>106.48300783239161</v>
          </cell>
          <cell r="V303">
            <v>107.10440794966981</v>
          </cell>
          <cell r="W303">
            <v>111.14619817725051</v>
          </cell>
          <cell r="X303">
            <v>114.23802583877274</v>
          </cell>
          <cell r="Y303">
            <v>103.43591539495723</v>
          </cell>
          <cell r="Z303"/>
          <cell r="AA303"/>
          <cell r="AB303"/>
          <cell r="AC303"/>
          <cell r="AD303"/>
          <cell r="AE303"/>
          <cell r="AF303"/>
          <cell r="AH303">
            <v>204</v>
          </cell>
        </row>
        <row r="304">
          <cell r="B304" t="str">
            <v>4T2013</v>
          </cell>
          <cell r="C304">
            <v>41579</v>
          </cell>
          <cell r="D304">
            <v>116.61104176356132</v>
          </cell>
          <cell r="E304">
            <v>108.18401801930389</v>
          </cell>
          <cell r="F304">
            <v>101.84266866836458</v>
          </cell>
          <cell r="G304">
            <v>118.48890141372109</v>
          </cell>
          <cell r="H304">
            <v>98.579202267436159</v>
          </cell>
          <cell r="I304">
            <v>100.86961129769</v>
          </cell>
          <cell r="J304">
            <v>105.96113652523017</v>
          </cell>
          <cell r="K304">
            <v>64.614974662081366</v>
          </cell>
          <cell r="L304">
            <v>96.199719475480833</v>
          </cell>
          <cell r="M304">
            <v>104.37383572273448</v>
          </cell>
          <cell r="N304">
            <v>114.04397917058924</v>
          </cell>
          <cell r="O304"/>
          <cell r="P304">
            <v>103.9456018828116</v>
          </cell>
          <cell r="Q304">
            <v>107.85338720402744</v>
          </cell>
          <cell r="R304">
            <v>6.5685049660724193E-3</v>
          </cell>
          <cell r="T304">
            <v>205</v>
          </cell>
          <cell r="U304">
            <v>106.46469826788322</v>
          </cell>
          <cell r="V304">
            <v>108.7170178274359</v>
          </cell>
          <cell r="W304">
            <v>116.25775874154512</v>
          </cell>
          <cell r="X304">
            <v>115.35724636164444</v>
          </cell>
          <cell r="Y304">
            <v>103.57030359842148</v>
          </cell>
          <cell r="Z304"/>
          <cell r="AA304"/>
          <cell r="AB304"/>
          <cell r="AC304"/>
          <cell r="AD304"/>
          <cell r="AE304"/>
          <cell r="AF304"/>
          <cell r="AH304">
            <v>205</v>
          </cell>
        </row>
        <row r="305">
          <cell r="B305" t="str">
            <v>4T2013</v>
          </cell>
          <cell r="C305">
            <v>41609</v>
          </cell>
          <cell r="D305">
            <v>114.74214654888983</v>
          </cell>
          <cell r="E305">
            <v>111.68673719793547</v>
          </cell>
          <cell r="F305">
            <v>101.84266866836458</v>
          </cell>
          <cell r="G305">
            <v>119.39239260597337</v>
          </cell>
          <cell r="H305">
            <v>98.579202267436159</v>
          </cell>
          <cell r="I305">
            <v>100.86961129769</v>
          </cell>
          <cell r="J305">
            <v>105.96113652523017</v>
          </cell>
          <cell r="K305">
            <v>64.041707225726569</v>
          </cell>
          <cell r="L305">
            <v>96.199719475480833</v>
          </cell>
          <cell r="M305">
            <v>104.37383572273448</v>
          </cell>
          <cell r="N305">
            <v>113.98482547496279</v>
          </cell>
          <cell r="O305"/>
          <cell r="P305">
            <v>103.9456018828116</v>
          </cell>
          <cell r="Q305">
            <v>107.26996061475766</v>
          </cell>
          <cell r="R305">
            <v>5.2882356467760516E-3</v>
          </cell>
          <cell r="T305">
            <v>206</v>
          </cell>
          <cell r="U305">
            <v>106.29588858037673</v>
          </cell>
          <cell r="V305">
            <v>107.86446492842035</v>
          </cell>
          <cell r="W305">
            <v>116.96799258561575</v>
          </cell>
          <cell r="X305">
            <v>111.94263662675294</v>
          </cell>
          <cell r="Y305">
            <v>103.74885816179287</v>
          </cell>
          <cell r="Z305"/>
          <cell r="AA305"/>
          <cell r="AB305"/>
          <cell r="AC305"/>
          <cell r="AD305"/>
          <cell r="AE305"/>
          <cell r="AF305"/>
          <cell r="AH305">
            <v>206</v>
          </cell>
        </row>
        <row r="306">
          <cell r="B306" t="str">
            <v>1T2014</v>
          </cell>
          <cell r="C306">
            <v>41640</v>
          </cell>
          <cell r="D306">
            <v>113.5364896627806</v>
          </cell>
          <cell r="E306">
            <v>105.53776257158859</v>
          </cell>
          <cell r="F306">
            <v>101.84396866784725</v>
          </cell>
          <cell r="G306">
            <v>114.81666931955201</v>
          </cell>
          <cell r="H306">
            <v>98.67672042276908</v>
          </cell>
          <cell r="I306">
            <v>100.86961129769</v>
          </cell>
          <cell r="J306">
            <v>106.06666240405443</v>
          </cell>
          <cell r="K306">
            <v>65.287848301361933</v>
          </cell>
          <cell r="L306">
            <v>96.196255425336787</v>
          </cell>
          <cell r="M306">
            <v>104.37383572273448</v>
          </cell>
          <cell r="N306">
            <v>113.68775943189426</v>
          </cell>
          <cell r="O306"/>
          <cell r="P306">
            <v>103.98017542629509</v>
          </cell>
          <cell r="Q306">
            <v>106.35148023791686</v>
          </cell>
          <cell r="R306">
            <v>3.3652571287690058E-3</v>
          </cell>
          <cell r="T306">
            <v>207</v>
          </cell>
          <cell r="U306">
            <v>106.2</v>
          </cell>
          <cell r="V306">
            <v>106.4</v>
          </cell>
          <cell r="W306">
            <v>113.5</v>
          </cell>
          <cell r="X306">
            <v>108.9</v>
          </cell>
          <cell r="Y306">
            <v>106.4</v>
          </cell>
          <cell r="Z306"/>
          <cell r="AA306"/>
          <cell r="AB306"/>
          <cell r="AC306"/>
          <cell r="AD306"/>
          <cell r="AE306"/>
          <cell r="AF306"/>
          <cell r="AH306">
            <v>207</v>
          </cell>
        </row>
        <row r="307">
          <cell r="B307" t="str">
            <v>1T2014</v>
          </cell>
          <cell r="C307">
            <v>41671</v>
          </cell>
          <cell r="D307">
            <v>112.28867110139947</v>
          </cell>
          <cell r="E307">
            <v>100.24769011363293</v>
          </cell>
          <cell r="F307">
            <v>101.84396866784725</v>
          </cell>
          <cell r="G307">
            <v>117.0375407725228</v>
          </cell>
          <cell r="H307">
            <v>98.67672042276908</v>
          </cell>
          <cell r="I307">
            <v>100.90568781872146</v>
          </cell>
          <cell r="J307">
            <v>106.15902848536787</v>
          </cell>
          <cell r="K307">
            <v>64.18015722389913</v>
          </cell>
          <cell r="L307">
            <v>96.196255425336787</v>
          </cell>
          <cell r="M307">
            <v>104.37383572273448</v>
          </cell>
          <cell r="N307">
            <v>113.21323230194639</v>
          </cell>
          <cell r="O307"/>
          <cell r="P307">
            <v>103.98017542629509</v>
          </cell>
          <cell r="Q307">
            <v>105.896016804917</v>
          </cell>
          <cell r="R307">
            <v>7.2053706033670117E-4</v>
          </cell>
          <cell r="T307">
            <v>208</v>
          </cell>
          <cell r="U307">
            <v>106.2</v>
          </cell>
          <cell r="V307">
            <v>105.7</v>
          </cell>
          <cell r="W307">
            <v>115.3</v>
          </cell>
          <cell r="X307">
            <v>107.1</v>
          </cell>
          <cell r="Y307">
            <v>105.9</v>
          </cell>
          <cell r="Z307"/>
          <cell r="AA307"/>
          <cell r="AB307"/>
          <cell r="AC307"/>
          <cell r="AD307"/>
          <cell r="AE307"/>
          <cell r="AF307"/>
          <cell r="AH307">
            <v>208</v>
          </cell>
        </row>
        <row r="308">
          <cell r="B308" t="str">
            <v>1T2014</v>
          </cell>
          <cell r="C308">
            <v>41699</v>
          </cell>
          <cell r="D308">
            <v>112.04</v>
          </cell>
          <cell r="E308">
            <v>101.82</v>
          </cell>
          <cell r="F308">
            <v>101.84</v>
          </cell>
          <cell r="G308">
            <v>113.89</v>
          </cell>
          <cell r="H308">
            <v>98.79</v>
          </cell>
          <cell r="I308">
            <v>100.9</v>
          </cell>
          <cell r="J308">
            <v>114.16</v>
          </cell>
          <cell r="K308">
            <v>64.16</v>
          </cell>
          <cell r="L308">
            <v>96.27</v>
          </cell>
          <cell r="M308">
            <v>104.38</v>
          </cell>
          <cell r="N308">
            <v>113.21</v>
          </cell>
          <cell r="O308"/>
          <cell r="P308">
            <v>105.01</v>
          </cell>
          <cell r="Q308">
            <v>106.63</v>
          </cell>
          <cell r="R308">
            <v>-1.3794392134145461E-3</v>
          </cell>
          <cell r="T308">
            <v>209</v>
          </cell>
          <cell r="U308">
            <v>108.3</v>
          </cell>
          <cell r="V308">
            <v>105.8</v>
          </cell>
          <cell r="W308">
            <v>112.7</v>
          </cell>
          <cell r="X308">
            <v>106.3</v>
          </cell>
          <cell r="Y308">
            <v>106.6</v>
          </cell>
          <cell r="Z308"/>
          <cell r="AA308"/>
          <cell r="AB308"/>
          <cell r="AC308"/>
          <cell r="AD308"/>
          <cell r="AE308"/>
          <cell r="AF308"/>
          <cell r="AH308">
            <v>209</v>
          </cell>
        </row>
        <row r="309">
          <cell r="B309" t="str">
            <v>2T2014</v>
          </cell>
          <cell r="C309">
            <v>41730</v>
          </cell>
          <cell r="D309">
            <v>108.33</v>
          </cell>
          <cell r="E309">
            <v>98.72</v>
          </cell>
          <cell r="F309">
            <v>101.84</v>
          </cell>
          <cell r="G309">
            <v>113.8</v>
          </cell>
          <cell r="H309">
            <v>98.79</v>
          </cell>
          <cell r="I309">
            <v>100.9</v>
          </cell>
          <cell r="J309">
            <v>114.59</v>
          </cell>
          <cell r="K309">
            <v>64.16</v>
          </cell>
          <cell r="L309">
            <v>96.27</v>
          </cell>
          <cell r="M309">
            <v>104.38</v>
          </cell>
          <cell r="N309">
            <v>113.21</v>
          </cell>
          <cell r="O309"/>
          <cell r="P309">
            <v>105.01</v>
          </cell>
          <cell r="Q309">
            <v>105.26</v>
          </cell>
          <cell r="R309">
            <v>-4.9294509071111658E-3</v>
          </cell>
          <cell r="T309">
            <v>210</v>
          </cell>
          <cell r="U309">
            <v>107.7</v>
          </cell>
          <cell r="V309">
            <v>103.8</v>
          </cell>
          <cell r="W309">
            <v>112.7</v>
          </cell>
          <cell r="X309">
            <v>102.5</v>
          </cell>
          <cell r="Y309">
            <v>105.3</v>
          </cell>
          <cell r="Z309"/>
          <cell r="AA309"/>
          <cell r="AB309"/>
          <cell r="AC309"/>
          <cell r="AD309"/>
          <cell r="AE309"/>
          <cell r="AF309"/>
          <cell r="AH309">
            <v>210</v>
          </cell>
        </row>
        <row r="310">
          <cell r="B310" t="str">
            <v>2T2014</v>
          </cell>
          <cell r="C310">
            <v>41760</v>
          </cell>
          <cell r="D310">
            <v>112.81</v>
          </cell>
          <cell r="E310">
            <v>98.77</v>
          </cell>
          <cell r="F310">
            <v>101.84</v>
          </cell>
          <cell r="G310">
            <v>118.4</v>
          </cell>
          <cell r="H310">
            <v>98.79</v>
          </cell>
          <cell r="I310">
            <v>100.9</v>
          </cell>
          <cell r="J310">
            <v>114.59</v>
          </cell>
          <cell r="K310">
            <v>64.16</v>
          </cell>
          <cell r="L310">
            <v>96.27</v>
          </cell>
          <cell r="M310">
            <v>104.38</v>
          </cell>
          <cell r="N310">
            <v>113.21</v>
          </cell>
          <cell r="O310"/>
          <cell r="P310">
            <v>105.01</v>
          </cell>
          <cell r="Q310">
            <v>107.35</v>
          </cell>
          <cell r="R310">
            <v>-5.9233887292675647E-3</v>
          </cell>
          <cell r="T310">
            <v>211</v>
          </cell>
          <cell r="U310">
            <v>109.05</v>
          </cell>
          <cell r="V310">
            <v>106.41</v>
          </cell>
          <cell r="W310">
            <v>116.28</v>
          </cell>
          <cell r="X310">
            <v>110.74</v>
          </cell>
          <cell r="Y310">
            <v>107.35</v>
          </cell>
          <cell r="Z310"/>
          <cell r="AA310"/>
          <cell r="AB310"/>
          <cell r="AC310"/>
          <cell r="AD310"/>
          <cell r="AE310"/>
          <cell r="AF310"/>
          <cell r="AH310">
            <v>211</v>
          </cell>
        </row>
        <row r="311">
          <cell r="B311" t="str">
            <v>2T2014</v>
          </cell>
          <cell r="C311">
            <v>41791</v>
          </cell>
          <cell r="D311">
            <v>115.26</v>
          </cell>
          <cell r="E311">
            <v>101.24</v>
          </cell>
          <cell r="F311">
            <v>101.84</v>
          </cell>
          <cell r="G311">
            <v>121.14</v>
          </cell>
          <cell r="H311">
            <v>98.79</v>
          </cell>
          <cell r="I311">
            <v>100.9</v>
          </cell>
          <cell r="J311">
            <v>114.59</v>
          </cell>
          <cell r="K311">
            <v>64.16</v>
          </cell>
          <cell r="L311">
            <v>96.27</v>
          </cell>
          <cell r="M311">
            <v>104.38</v>
          </cell>
          <cell r="N311">
            <v>113.21</v>
          </cell>
          <cell r="O311"/>
          <cell r="P311">
            <v>105.01</v>
          </cell>
          <cell r="Q311">
            <v>108.6</v>
          </cell>
          <cell r="R311">
            <v>-7.7797502847000155E-3</v>
          </cell>
          <cell r="T311">
            <v>212</v>
          </cell>
          <cell r="U311">
            <v>109.11</v>
          </cell>
          <cell r="V311">
            <v>108.7</v>
          </cell>
          <cell r="W311">
            <v>118.43</v>
          </cell>
          <cell r="X311">
            <v>115.52</v>
          </cell>
          <cell r="Y311">
            <v>108.6</v>
          </cell>
          <cell r="Z311"/>
          <cell r="AA311"/>
          <cell r="AB311"/>
          <cell r="AC311"/>
          <cell r="AD311"/>
          <cell r="AE311"/>
          <cell r="AF311"/>
          <cell r="AH311">
            <v>212</v>
          </cell>
        </row>
        <row r="312">
          <cell r="B312" t="str">
            <v>3T2014</v>
          </cell>
          <cell r="C312">
            <v>41821</v>
          </cell>
          <cell r="D312">
            <v>116.29</v>
          </cell>
          <cell r="E312">
            <v>101.25</v>
          </cell>
          <cell r="F312">
            <v>101.83</v>
          </cell>
          <cell r="G312">
            <v>115.21</v>
          </cell>
          <cell r="H312">
            <v>98.79</v>
          </cell>
          <cell r="I312">
            <v>100.9</v>
          </cell>
          <cell r="J312">
            <v>114.57</v>
          </cell>
          <cell r="K312">
            <v>64.16</v>
          </cell>
          <cell r="L312">
            <v>96.24</v>
          </cell>
          <cell r="M312">
            <v>104.38</v>
          </cell>
          <cell r="N312">
            <v>113.61</v>
          </cell>
          <cell r="O312"/>
          <cell r="P312">
            <v>104.94</v>
          </cell>
          <cell r="Q312">
            <v>108.4</v>
          </cell>
          <cell r="R312">
            <v>-9.3267203773987895E-3</v>
          </cell>
          <cell r="T312">
            <v>213</v>
          </cell>
          <cell r="U312">
            <v>109.08</v>
          </cell>
          <cell r="V312">
            <v>108.52</v>
          </cell>
          <cell r="W312">
            <v>113.74</v>
          </cell>
          <cell r="X312">
            <v>116.22</v>
          </cell>
          <cell r="Y312">
            <v>108.4</v>
          </cell>
          <cell r="Z312"/>
          <cell r="AA312"/>
          <cell r="AB312"/>
          <cell r="AC312"/>
          <cell r="AD312"/>
          <cell r="AE312"/>
          <cell r="AF312"/>
          <cell r="AH312">
            <v>213</v>
          </cell>
        </row>
        <row r="313">
          <cell r="B313" t="str">
            <v>3T2014</v>
          </cell>
          <cell r="C313">
            <v>41852</v>
          </cell>
          <cell r="D313">
            <v>115.1</v>
          </cell>
          <cell r="E313">
            <v>99.65</v>
          </cell>
          <cell r="F313">
            <v>101.84</v>
          </cell>
          <cell r="G313">
            <v>116.4</v>
          </cell>
          <cell r="H313">
            <v>98.78</v>
          </cell>
          <cell r="I313">
            <v>100.9</v>
          </cell>
          <cell r="J313">
            <v>114.62</v>
          </cell>
          <cell r="K313">
            <v>64.16</v>
          </cell>
          <cell r="L313">
            <v>96.28</v>
          </cell>
          <cell r="M313">
            <v>104.38</v>
          </cell>
          <cell r="N313">
            <v>113.61</v>
          </cell>
          <cell r="O313"/>
          <cell r="P313">
            <v>104.94</v>
          </cell>
          <cell r="Q313">
            <v>108.06</v>
          </cell>
          <cell r="R313">
            <v>-8.5515329857562827E-3</v>
          </cell>
          <cell r="T313">
            <v>214</v>
          </cell>
          <cell r="U313">
            <v>109.99</v>
          </cell>
          <cell r="V313">
            <v>106.98</v>
          </cell>
          <cell r="W313">
            <v>114.68</v>
          </cell>
          <cell r="X313">
            <v>113.86</v>
          </cell>
          <cell r="Y313">
            <v>108.06</v>
          </cell>
          <cell r="Z313"/>
          <cell r="AA313"/>
          <cell r="AB313"/>
          <cell r="AC313"/>
          <cell r="AD313"/>
          <cell r="AE313"/>
          <cell r="AF313"/>
          <cell r="AH313">
            <v>214</v>
          </cell>
        </row>
        <row r="314">
          <cell r="B314" t="str">
            <v>3T2014</v>
          </cell>
          <cell r="C314">
            <v>41883</v>
          </cell>
          <cell r="D314">
            <v>114.79</v>
          </cell>
          <cell r="E314">
            <v>99.78</v>
          </cell>
          <cell r="F314">
            <v>101.84</v>
          </cell>
          <cell r="G314">
            <v>118.16</v>
          </cell>
          <cell r="H314">
            <v>98.78</v>
          </cell>
          <cell r="I314">
            <v>100.9</v>
          </cell>
          <cell r="J314">
            <v>114.62</v>
          </cell>
          <cell r="K314">
            <v>64.16</v>
          </cell>
          <cell r="L314">
            <v>96.28</v>
          </cell>
          <cell r="M314">
            <v>104.38</v>
          </cell>
          <cell r="N314">
            <v>113.61</v>
          </cell>
          <cell r="O314"/>
          <cell r="P314">
            <v>104.94</v>
          </cell>
          <cell r="Q314">
            <v>108.11</v>
          </cell>
          <cell r="R314">
            <v>-5.815797392375921E-3</v>
          </cell>
          <cell r="T314">
            <v>215</v>
          </cell>
          <cell r="U314">
            <v>109.16</v>
          </cell>
          <cell r="V314">
            <v>107.64</v>
          </cell>
          <cell r="W314">
            <v>115.51</v>
          </cell>
          <cell r="X314">
            <v>111.74</v>
          </cell>
          <cell r="Y314">
            <v>105.43</v>
          </cell>
          <cell r="Z314">
            <v>119.32</v>
          </cell>
          <cell r="AA314">
            <v>108.97</v>
          </cell>
          <cell r="AB314">
            <v>98.03</v>
          </cell>
          <cell r="AC314">
            <v>128</v>
          </cell>
          <cell r="AD314">
            <v>114.19</v>
          </cell>
          <cell r="AE314">
            <v>100.94</v>
          </cell>
          <cell r="AF314">
            <v>98.03</v>
          </cell>
          <cell r="AH314">
            <v>215</v>
          </cell>
        </row>
        <row r="315">
          <cell r="B315" t="str">
            <v>4T2014</v>
          </cell>
          <cell r="C315">
            <v>41913</v>
          </cell>
          <cell r="D315">
            <v>113.13</v>
          </cell>
          <cell r="E315">
            <v>99.62</v>
          </cell>
          <cell r="F315">
            <v>101.84</v>
          </cell>
          <cell r="G315">
            <v>118.39</v>
          </cell>
          <cell r="H315">
            <v>98.58</v>
          </cell>
          <cell r="I315">
            <v>100.9</v>
          </cell>
          <cell r="J315">
            <v>114.62</v>
          </cell>
          <cell r="K315">
            <v>64.16</v>
          </cell>
          <cell r="L315">
            <v>96.31</v>
          </cell>
          <cell r="M315">
            <v>108.12</v>
          </cell>
          <cell r="N315">
            <v>114.77</v>
          </cell>
          <cell r="O315"/>
          <cell r="P315">
            <v>104.94</v>
          </cell>
          <cell r="Q315">
            <v>107.7</v>
          </cell>
          <cell r="R315">
            <v>-3.1634353884129052E-3</v>
          </cell>
          <cell r="T315">
            <v>216</v>
          </cell>
          <cell r="U315">
            <v>108.98</v>
          </cell>
          <cell r="V315">
            <v>107.08</v>
          </cell>
          <cell r="W315">
            <v>115.69</v>
          </cell>
          <cell r="X315">
            <v>110.29</v>
          </cell>
          <cell r="Y315">
            <v>105.53</v>
          </cell>
          <cell r="Z315">
            <v>117.43</v>
          </cell>
          <cell r="AA315">
            <v>108.94</v>
          </cell>
          <cell r="AB315">
            <v>98.42</v>
          </cell>
          <cell r="AC315">
            <v>127.99</v>
          </cell>
          <cell r="AD315">
            <v>113.2</v>
          </cell>
          <cell r="AE315">
            <v>100.94</v>
          </cell>
          <cell r="AF315">
            <v>98.42</v>
          </cell>
          <cell r="AH315">
            <v>216</v>
          </cell>
        </row>
        <row r="316">
          <cell r="B316" t="str">
            <v>4T2014</v>
          </cell>
          <cell r="C316">
            <v>41944</v>
          </cell>
          <cell r="D316">
            <v>113.74</v>
          </cell>
          <cell r="E316">
            <v>99.76</v>
          </cell>
          <cell r="F316">
            <v>101.84</v>
          </cell>
          <cell r="G316">
            <v>116.28</v>
          </cell>
          <cell r="H316">
            <v>98.58</v>
          </cell>
          <cell r="I316">
            <v>100.9</v>
          </cell>
          <cell r="J316">
            <v>114.68</v>
          </cell>
          <cell r="K316">
            <v>64.16</v>
          </cell>
          <cell r="L316">
            <v>96.37</v>
          </cell>
          <cell r="M316">
            <v>108.12</v>
          </cell>
          <cell r="N316">
            <v>111.59</v>
          </cell>
          <cell r="O316"/>
          <cell r="P316">
            <v>104.95</v>
          </cell>
          <cell r="Q316">
            <v>107.47</v>
          </cell>
          <cell r="R316">
            <v>-2.34581249772714E-3</v>
          </cell>
          <cell r="T316">
            <v>217</v>
          </cell>
          <cell r="U316">
            <v>108.85</v>
          </cell>
          <cell r="V316">
            <v>106.81</v>
          </cell>
          <cell r="W316">
            <v>114.06</v>
          </cell>
          <cell r="X316">
            <v>111.03</v>
          </cell>
          <cell r="Y316">
            <v>105.23</v>
          </cell>
          <cell r="Z316">
            <v>117.33</v>
          </cell>
          <cell r="AA316">
            <v>108.38</v>
          </cell>
          <cell r="AB316">
            <v>98.51</v>
          </cell>
          <cell r="AC316">
            <v>127.99</v>
          </cell>
          <cell r="AD316">
            <v>112.74</v>
          </cell>
          <cell r="AE316">
            <v>100.89</v>
          </cell>
          <cell r="AF316">
            <v>98.51</v>
          </cell>
          <cell r="AH316">
            <v>217</v>
          </cell>
        </row>
        <row r="317">
          <cell r="B317" t="str">
            <v>4T2014</v>
          </cell>
          <cell r="C317">
            <v>41974</v>
          </cell>
          <cell r="D317">
            <v>112.4</v>
          </cell>
          <cell r="E317">
            <v>97.93</v>
          </cell>
          <cell r="F317">
            <v>101.84</v>
          </cell>
          <cell r="G317">
            <v>117.69</v>
          </cell>
          <cell r="H317">
            <v>98.61</v>
          </cell>
          <cell r="I317">
            <v>100.9</v>
          </cell>
          <cell r="J317">
            <v>114.68</v>
          </cell>
          <cell r="K317">
            <v>64.16</v>
          </cell>
          <cell r="L317">
            <v>96.37</v>
          </cell>
          <cell r="M317">
            <v>108.12</v>
          </cell>
          <cell r="N317">
            <v>111.9</v>
          </cell>
          <cell r="O317"/>
          <cell r="P317">
            <v>104.95</v>
          </cell>
          <cell r="Q317">
            <v>107.11</v>
          </cell>
          <cell r="R317">
            <v>-2.5720514074327738E-3</v>
          </cell>
          <cell r="T317">
            <v>218</v>
          </cell>
          <cell r="U317">
            <v>108.91</v>
          </cell>
          <cell r="V317">
            <v>106.08</v>
          </cell>
          <cell r="W317">
            <v>115.14</v>
          </cell>
          <cell r="X317">
            <v>108.9</v>
          </cell>
          <cell r="Y317">
            <v>105.13</v>
          </cell>
          <cell r="Z317">
            <v>116.69</v>
          </cell>
          <cell r="AA317">
            <v>107.75</v>
          </cell>
          <cell r="AB317">
            <v>98.54</v>
          </cell>
          <cell r="AC317">
            <v>127.98</v>
          </cell>
          <cell r="AD317">
            <v>111.94</v>
          </cell>
          <cell r="AE317">
            <v>100.95</v>
          </cell>
          <cell r="AF317">
            <v>98.54</v>
          </cell>
          <cell r="AH317">
            <v>218</v>
          </cell>
        </row>
        <row r="318">
          <cell r="B318" t="str">
            <v>1T2015</v>
          </cell>
          <cell r="C318">
            <v>42005</v>
          </cell>
          <cell r="D318">
            <v>99.07</v>
          </cell>
          <cell r="E318">
            <v>101.27</v>
          </cell>
          <cell r="F318">
            <v>101.37</v>
          </cell>
          <cell r="G318">
            <v>99.3</v>
          </cell>
          <cell r="H318">
            <v>100.1</v>
          </cell>
          <cell r="I318">
            <v>100.05</v>
          </cell>
          <cell r="J318">
            <v>99.87</v>
          </cell>
          <cell r="K318">
            <v>99.91</v>
          </cell>
          <cell r="L318">
            <v>99.84</v>
          </cell>
          <cell r="M318">
            <v>101.34</v>
          </cell>
          <cell r="N318">
            <v>98.57</v>
          </cell>
          <cell r="O318"/>
          <cell r="P318">
            <v>100.59</v>
          </cell>
          <cell r="Q318">
            <v>99.78</v>
          </cell>
          <cell r="R318">
            <v>-7.6865248738019476E-3</v>
          </cell>
          <cell r="T318">
            <v>219</v>
          </cell>
          <cell r="U318">
            <v>99.1</v>
          </cell>
          <cell r="V318">
            <v>99.48</v>
          </cell>
          <cell r="W318">
            <v>100.04</v>
          </cell>
          <cell r="X318">
            <v>99.44</v>
          </cell>
          <cell r="Y318">
            <v>101.13</v>
          </cell>
          <cell r="Z318">
            <v>100.19</v>
          </cell>
          <cell r="AA318">
            <v>100.72</v>
          </cell>
          <cell r="AB318">
            <v>99.58</v>
          </cell>
          <cell r="AC318">
            <v>100.14</v>
          </cell>
          <cell r="AD318">
            <v>98.69</v>
          </cell>
          <cell r="AE318">
            <v>100.5</v>
          </cell>
          <cell r="AF318">
            <v>100.14</v>
          </cell>
          <cell r="AH318">
            <v>219</v>
          </cell>
        </row>
        <row r="319">
          <cell r="B319" t="str">
            <v>1T2015</v>
          </cell>
          <cell r="C319">
            <v>42036</v>
          </cell>
          <cell r="D319">
            <v>99.92</v>
          </cell>
          <cell r="E319">
            <v>95.59</v>
          </cell>
          <cell r="F319">
            <v>100.11</v>
          </cell>
          <cell r="G319">
            <v>99.45</v>
          </cell>
          <cell r="H319">
            <v>100.12</v>
          </cell>
          <cell r="I319">
            <v>100.05</v>
          </cell>
          <cell r="J319">
            <v>99.44</v>
          </cell>
          <cell r="K319">
            <v>99.91</v>
          </cell>
          <cell r="L319">
            <v>99.83</v>
          </cell>
          <cell r="M319">
            <v>101.34</v>
          </cell>
          <cell r="N319">
            <v>98.56</v>
          </cell>
          <cell r="O319"/>
          <cell r="P319">
            <v>100.1</v>
          </cell>
          <cell r="Q319">
            <v>99.86</v>
          </cell>
          <cell r="R319">
            <v>-1.1751179027951419E-2</v>
          </cell>
          <cell r="T319">
            <v>220</v>
          </cell>
          <cell r="U319">
            <v>98.71</v>
          </cell>
          <cell r="V319">
            <v>99.64</v>
          </cell>
          <cell r="W319">
            <v>100.16</v>
          </cell>
          <cell r="X319">
            <v>100.05</v>
          </cell>
          <cell r="Y319">
            <v>100.08</v>
          </cell>
          <cell r="Z319">
            <v>100.22</v>
          </cell>
          <cell r="AA319">
            <v>100.05</v>
          </cell>
          <cell r="AB319">
            <v>99.91</v>
          </cell>
          <cell r="AC319">
            <v>100.04</v>
          </cell>
          <cell r="AD319">
            <v>99.38</v>
          </cell>
          <cell r="AE319">
            <v>100.31</v>
          </cell>
          <cell r="AF319">
            <v>100.04</v>
          </cell>
          <cell r="AH319">
            <v>220</v>
          </cell>
        </row>
        <row r="320">
          <cell r="B320" t="str">
            <v>1T2015</v>
          </cell>
          <cell r="C320">
            <v>42064</v>
          </cell>
          <cell r="D320">
            <v>99.73</v>
          </cell>
          <cell r="E320">
            <v>97.56</v>
          </cell>
          <cell r="F320">
            <v>99.61</v>
          </cell>
          <cell r="G320">
            <v>99.5</v>
          </cell>
          <cell r="H320">
            <v>100.08</v>
          </cell>
          <cell r="I320">
            <v>100.05</v>
          </cell>
          <cell r="J320">
            <v>98.86</v>
          </cell>
          <cell r="K320">
            <v>99.91</v>
          </cell>
          <cell r="L320">
            <v>99.61</v>
          </cell>
          <cell r="M320">
            <v>101.34</v>
          </cell>
          <cell r="N320">
            <v>98.58</v>
          </cell>
          <cell r="O320"/>
          <cell r="P320">
            <v>100</v>
          </cell>
          <cell r="Q320">
            <v>99.85</v>
          </cell>
          <cell r="R320">
            <v>-1.6946406421831317E-2</v>
          </cell>
          <cell r="T320">
            <v>221</v>
          </cell>
          <cell r="U320">
            <v>97.99</v>
          </cell>
          <cell r="V320">
            <v>99.26</v>
          </cell>
          <cell r="W320">
            <v>100.16</v>
          </cell>
          <cell r="X320">
            <v>100.04</v>
          </cell>
          <cell r="Y320">
            <v>99.85</v>
          </cell>
          <cell r="Z320">
            <v>100.22</v>
          </cell>
          <cell r="AA320">
            <v>99.81</v>
          </cell>
          <cell r="AB320">
            <v>99.77</v>
          </cell>
          <cell r="AC320">
            <v>100</v>
          </cell>
          <cell r="AD320">
            <v>99.36</v>
          </cell>
          <cell r="AE320">
            <v>99.99</v>
          </cell>
          <cell r="AF320">
            <v>100</v>
          </cell>
          <cell r="AH320">
            <v>221</v>
          </cell>
        </row>
        <row r="321">
          <cell r="B321" t="str">
            <v>2T2015</v>
          </cell>
          <cell r="C321">
            <v>42095</v>
          </cell>
          <cell r="D321">
            <v>100.41</v>
          </cell>
          <cell r="E321">
            <v>98.4</v>
          </cell>
          <cell r="F321">
            <v>99.84</v>
          </cell>
          <cell r="G321">
            <v>95.96</v>
          </cell>
          <cell r="H321">
            <v>100.1</v>
          </cell>
          <cell r="I321">
            <v>100.05</v>
          </cell>
          <cell r="J321">
            <v>98.56</v>
          </cell>
          <cell r="K321">
            <v>99.91</v>
          </cell>
          <cell r="L321">
            <v>99.82</v>
          </cell>
          <cell r="M321">
            <v>101.34</v>
          </cell>
          <cell r="N321">
            <v>100.03</v>
          </cell>
          <cell r="O321"/>
          <cell r="P321">
            <v>100.01</v>
          </cell>
          <cell r="Q321">
            <v>99.81</v>
          </cell>
          <cell r="R321">
            <v>-1.953380974938812E-2</v>
          </cell>
          <cell r="T321">
            <v>222</v>
          </cell>
          <cell r="U321">
            <v>93.55</v>
          </cell>
          <cell r="V321">
            <v>100.11</v>
          </cell>
          <cell r="W321">
            <v>100.61</v>
          </cell>
          <cell r="X321">
            <v>100.23</v>
          </cell>
          <cell r="Y321">
            <v>99.57</v>
          </cell>
          <cell r="Z321">
            <v>100.23</v>
          </cell>
          <cell r="AA321">
            <v>99.69</v>
          </cell>
          <cell r="AB321">
            <v>99.9</v>
          </cell>
          <cell r="AC321">
            <v>100.31</v>
          </cell>
          <cell r="AD321">
            <v>99.92</v>
          </cell>
          <cell r="AE321">
            <v>100</v>
          </cell>
          <cell r="AF321">
            <v>100.31</v>
          </cell>
          <cell r="AH321">
            <v>222</v>
          </cell>
        </row>
        <row r="322">
          <cell r="B322" t="str">
            <v>2T2015</v>
          </cell>
          <cell r="C322">
            <v>42125</v>
          </cell>
          <cell r="D322">
            <v>101.81</v>
          </cell>
          <cell r="E322">
            <v>98.3</v>
          </cell>
          <cell r="F322">
            <v>99.44</v>
          </cell>
          <cell r="G322">
            <v>98.96</v>
          </cell>
          <cell r="H322">
            <v>100.08</v>
          </cell>
          <cell r="I322">
            <v>100.05</v>
          </cell>
          <cell r="J322">
            <v>98.5</v>
          </cell>
          <cell r="K322">
            <v>99.91</v>
          </cell>
          <cell r="L322">
            <v>99.6</v>
          </cell>
          <cell r="M322">
            <v>101.34</v>
          </cell>
          <cell r="N322">
            <v>100.04</v>
          </cell>
          <cell r="O322"/>
          <cell r="P322">
            <v>99.99</v>
          </cell>
          <cell r="Q322">
            <v>100.79</v>
          </cell>
          <cell r="R322">
            <v>-2.4499185501858145E-2</v>
          </cell>
          <cell r="T322">
            <v>223</v>
          </cell>
          <cell r="U322">
            <v>97.26</v>
          </cell>
          <cell r="V322">
            <v>102.36</v>
          </cell>
          <cell r="W322">
            <v>100.67</v>
          </cell>
          <cell r="X322">
            <v>101.76</v>
          </cell>
          <cell r="Y322">
            <v>99.16</v>
          </cell>
          <cell r="Z322">
            <v>100.15</v>
          </cell>
          <cell r="AA322">
            <v>99.5</v>
          </cell>
          <cell r="AB322">
            <v>101.39</v>
          </cell>
          <cell r="AC322">
            <v>100.29</v>
          </cell>
          <cell r="AD322">
            <v>102.28</v>
          </cell>
          <cell r="AE322">
            <v>100.16</v>
          </cell>
          <cell r="AF322">
            <v>100.3</v>
          </cell>
          <cell r="AH322">
            <v>223</v>
          </cell>
        </row>
        <row r="323">
          <cell r="B323" t="str">
            <v>2T2015</v>
          </cell>
          <cell r="C323">
            <v>42156</v>
          </cell>
          <cell r="D323">
            <v>105.65</v>
          </cell>
          <cell r="E323">
            <v>103.57</v>
          </cell>
          <cell r="F323">
            <v>99.44</v>
          </cell>
          <cell r="G323">
            <v>101.27</v>
          </cell>
          <cell r="H323">
            <v>100.09</v>
          </cell>
          <cell r="I323">
            <v>100.05</v>
          </cell>
          <cell r="J323">
            <v>98.44</v>
          </cell>
          <cell r="K323">
            <v>99.91</v>
          </cell>
          <cell r="L323">
            <v>99.71</v>
          </cell>
          <cell r="M323">
            <v>101.34</v>
          </cell>
          <cell r="N323">
            <v>98.95</v>
          </cell>
          <cell r="O323"/>
          <cell r="P323">
            <v>99.99</v>
          </cell>
          <cell r="Q323">
            <v>103.07</v>
          </cell>
          <cell r="R323">
            <v>-2.8449831290629946E-2</v>
          </cell>
          <cell r="T323">
            <v>224</v>
          </cell>
          <cell r="U323">
            <v>100.32</v>
          </cell>
          <cell r="V323">
            <v>108.28</v>
          </cell>
          <cell r="W323">
            <v>101.3</v>
          </cell>
          <cell r="X323">
            <v>104.73</v>
          </cell>
          <cell r="Y323">
            <v>100.04</v>
          </cell>
          <cell r="Z323">
            <v>99.94</v>
          </cell>
          <cell r="AA323">
            <v>99.52</v>
          </cell>
          <cell r="AB323">
            <v>104.9</v>
          </cell>
          <cell r="AC323">
            <v>100.34</v>
          </cell>
          <cell r="AD323">
            <v>107.83</v>
          </cell>
          <cell r="AE323">
            <v>100.73</v>
          </cell>
          <cell r="AF323">
            <v>100.34</v>
          </cell>
          <cell r="AH323">
            <v>224</v>
          </cell>
        </row>
        <row r="324">
          <cell r="B324" t="str">
            <v>3T2015</v>
          </cell>
          <cell r="C324">
            <v>42186</v>
          </cell>
          <cell r="D324">
            <v>105.98</v>
          </cell>
          <cell r="E324">
            <v>102.21</v>
          </cell>
          <cell r="F324">
            <v>98.67</v>
          </cell>
          <cell r="G324">
            <v>102.73</v>
          </cell>
          <cell r="H324">
            <v>100.2</v>
          </cell>
          <cell r="I324">
            <v>100.16</v>
          </cell>
          <cell r="J324">
            <v>98.45</v>
          </cell>
          <cell r="K324">
            <v>99.96</v>
          </cell>
          <cell r="L324">
            <v>103.98</v>
          </cell>
          <cell r="M324">
            <v>101.3</v>
          </cell>
          <cell r="N324">
            <v>99.8</v>
          </cell>
          <cell r="O324"/>
          <cell r="P324">
            <v>98.51</v>
          </cell>
          <cell r="Q324">
            <v>103.14</v>
          </cell>
          <cell r="R324">
            <v>-3.1637001061115999E-2</v>
          </cell>
          <cell r="T324">
            <v>225</v>
          </cell>
          <cell r="U324">
            <v>101.54</v>
          </cell>
          <cell r="V324">
            <v>109.17</v>
          </cell>
          <cell r="W324">
            <v>101.18</v>
          </cell>
          <cell r="X324">
            <v>104.87</v>
          </cell>
          <cell r="Y324">
            <v>99.98</v>
          </cell>
          <cell r="Z324">
            <v>99.79</v>
          </cell>
          <cell r="AA324">
            <v>99.8</v>
          </cell>
          <cell r="AB324">
            <v>105.01</v>
          </cell>
          <cell r="AC324">
            <v>100.19</v>
          </cell>
          <cell r="AD324">
            <v>108.68</v>
          </cell>
          <cell r="AE324">
            <v>100.48</v>
          </cell>
          <cell r="AF324">
            <v>100.19</v>
          </cell>
          <cell r="AH324">
            <v>225</v>
          </cell>
        </row>
        <row r="325">
          <cell r="B325" t="str">
            <v>3T2015</v>
          </cell>
          <cell r="C325">
            <v>42217</v>
          </cell>
          <cell r="D325">
            <v>106.54</v>
          </cell>
          <cell r="E325">
            <v>102.99</v>
          </cell>
          <cell r="F325">
            <v>98.59</v>
          </cell>
          <cell r="G325">
            <v>101.75</v>
          </cell>
          <cell r="H325">
            <v>100.14</v>
          </cell>
          <cell r="I325">
            <v>100.17</v>
          </cell>
          <cell r="J325">
            <v>98.17</v>
          </cell>
          <cell r="K325">
            <v>99.96</v>
          </cell>
          <cell r="L325">
            <v>103.84</v>
          </cell>
          <cell r="M325">
            <v>101.3</v>
          </cell>
          <cell r="N325">
            <v>99.77</v>
          </cell>
          <cell r="O325"/>
          <cell r="P325">
            <v>98.51</v>
          </cell>
          <cell r="Q325">
            <v>103.41</v>
          </cell>
          <cell r="R325">
            <v>-3.5427639485265061E-2</v>
          </cell>
          <cell r="T325">
            <v>226</v>
          </cell>
          <cell r="U325">
            <v>99.98</v>
          </cell>
          <cell r="V325">
            <v>107.3</v>
          </cell>
          <cell r="W325">
            <v>102.03</v>
          </cell>
          <cell r="X325">
            <v>105.37</v>
          </cell>
          <cell r="Y325">
            <v>99.68</v>
          </cell>
          <cell r="Z325">
            <v>99.78</v>
          </cell>
          <cell r="AA325">
            <v>99.69</v>
          </cell>
          <cell r="AB325">
            <v>105.44</v>
          </cell>
          <cell r="AC325">
            <v>100.14</v>
          </cell>
          <cell r="AD325">
            <v>107.6</v>
          </cell>
          <cell r="AE325">
            <v>101.7</v>
          </cell>
          <cell r="AF325">
            <v>100.14</v>
          </cell>
          <cell r="AH325">
            <v>226</v>
          </cell>
        </row>
        <row r="326">
          <cell r="B326" t="str">
            <v>3T2015</v>
          </cell>
          <cell r="C326">
            <v>42248</v>
          </cell>
          <cell r="D326">
            <v>104.49</v>
          </cell>
          <cell r="E326">
            <v>94.52</v>
          </cell>
          <cell r="F326">
            <v>98.24</v>
          </cell>
          <cell r="G326">
            <v>98.99</v>
          </cell>
          <cell r="H326">
            <v>100.14</v>
          </cell>
          <cell r="I326">
            <v>100.17</v>
          </cell>
          <cell r="J326">
            <v>98.46</v>
          </cell>
          <cell r="K326">
            <v>99.96</v>
          </cell>
          <cell r="L326">
            <v>103.84</v>
          </cell>
          <cell r="M326">
            <v>101.3</v>
          </cell>
          <cell r="N326">
            <v>100.3</v>
          </cell>
          <cell r="O326"/>
          <cell r="P326">
            <v>98.5</v>
          </cell>
          <cell r="Q326">
            <v>101.83</v>
          </cell>
          <cell r="R326">
            <v>-4.1070855215016633E-2</v>
          </cell>
          <cell r="T326">
            <v>227</v>
          </cell>
          <cell r="U326">
            <v>96.95</v>
          </cell>
          <cell r="V326">
            <v>104.97</v>
          </cell>
          <cell r="W326">
            <v>101.1</v>
          </cell>
          <cell r="X326">
            <v>103.01</v>
          </cell>
          <cell r="Y326">
            <v>99.58</v>
          </cell>
          <cell r="Z326">
            <v>99.78</v>
          </cell>
          <cell r="AA326">
            <v>99.43</v>
          </cell>
          <cell r="AB326">
            <v>103.01</v>
          </cell>
          <cell r="AC326">
            <v>100.16</v>
          </cell>
          <cell r="AD326">
            <v>104.52</v>
          </cell>
          <cell r="AE326">
            <v>100.7</v>
          </cell>
          <cell r="AF326">
            <v>100.16</v>
          </cell>
          <cell r="AH326">
            <v>227</v>
          </cell>
        </row>
        <row r="327">
          <cell r="B327" t="str">
            <v>4T2015</v>
          </cell>
          <cell r="C327">
            <v>42278</v>
          </cell>
          <cell r="D327">
            <v>105.8</v>
          </cell>
          <cell r="E327">
            <v>99.11</v>
          </cell>
          <cell r="F327">
            <v>98.99</v>
          </cell>
          <cell r="G327">
            <v>103.46</v>
          </cell>
          <cell r="H327">
            <v>100.38</v>
          </cell>
          <cell r="I327">
            <v>100.07</v>
          </cell>
          <cell r="J327">
            <v>98.76</v>
          </cell>
          <cell r="K327">
            <v>99.96</v>
          </cell>
          <cell r="L327">
            <v>103.84</v>
          </cell>
          <cell r="M327">
            <v>101.4</v>
          </cell>
          <cell r="N327">
            <v>100.29</v>
          </cell>
          <cell r="O327"/>
          <cell r="P327">
            <v>101.1</v>
          </cell>
          <cell r="Q327">
            <v>103.14</v>
          </cell>
          <cell r="R327">
            <v>-4.522074646312646E-2</v>
          </cell>
          <cell r="T327">
            <v>228</v>
          </cell>
          <cell r="U327">
            <v>103.33</v>
          </cell>
          <cell r="V327">
            <v>107.59</v>
          </cell>
          <cell r="W327">
            <v>101.89</v>
          </cell>
          <cell r="X327">
            <v>104.87</v>
          </cell>
          <cell r="Y327">
            <v>99.87</v>
          </cell>
          <cell r="Z327">
            <v>99.79</v>
          </cell>
          <cell r="AA327">
            <v>99.96</v>
          </cell>
          <cell r="AB327">
            <v>104.86</v>
          </cell>
          <cell r="AC327">
            <v>100.9</v>
          </cell>
          <cell r="AD327">
            <v>108.09</v>
          </cell>
          <cell r="AE327">
            <v>101.11</v>
          </cell>
          <cell r="AF327">
            <v>100.9</v>
          </cell>
          <cell r="AH327">
            <v>228</v>
          </cell>
        </row>
        <row r="328">
          <cell r="B328" t="str">
            <v>4T2015</v>
          </cell>
          <cell r="C328">
            <v>42309</v>
          </cell>
          <cell r="D328">
            <v>104.72</v>
          </cell>
          <cell r="E328">
            <v>97.9</v>
          </cell>
          <cell r="F328">
            <v>99.37</v>
          </cell>
          <cell r="G328">
            <v>102.68</v>
          </cell>
          <cell r="H328">
            <v>100.5</v>
          </cell>
          <cell r="I328">
            <v>100.07</v>
          </cell>
          <cell r="J328">
            <v>97.92</v>
          </cell>
          <cell r="K328">
            <v>99.96</v>
          </cell>
          <cell r="L328">
            <v>104.02</v>
          </cell>
          <cell r="M328">
            <v>101.4</v>
          </cell>
          <cell r="N328">
            <v>100.64</v>
          </cell>
          <cell r="O328"/>
          <cell r="P328">
            <v>101.11</v>
          </cell>
          <cell r="Q328">
            <v>102.42</v>
          </cell>
          <cell r="R328">
            <v>-4.8859903563201468E-2</v>
          </cell>
          <cell r="T328">
            <v>229</v>
          </cell>
          <cell r="U328">
            <v>101.1</v>
          </cell>
          <cell r="V328">
            <v>106.24</v>
          </cell>
          <cell r="W328">
            <v>101.72</v>
          </cell>
          <cell r="X328">
            <v>104.02</v>
          </cell>
          <cell r="Y328">
            <v>99.61</v>
          </cell>
          <cell r="Z328">
            <v>99.96</v>
          </cell>
          <cell r="AA328">
            <v>100.25</v>
          </cell>
          <cell r="AB328">
            <v>103.78</v>
          </cell>
          <cell r="AC328">
            <v>100.92</v>
          </cell>
          <cell r="AD328">
            <v>105.93</v>
          </cell>
          <cell r="AE328">
            <v>101.41</v>
          </cell>
          <cell r="AF328">
            <v>100.92</v>
          </cell>
          <cell r="AH328">
            <v>229</v>
          </cell>
        </row>
        <row r="329">
          <cell r="B329" t="str">
            <v>4T2015</v>
          </cell>
          <cell r="C329">
            <v>42339</v>
          </cell>
          <cell r="D329">
            <v>103.73</v>
          </cell>
          <cell r="E329">
            <v>95.08</v>
          </cell>
          <cell r="F329">
            <v>99.62</v>
          </cell>
          <cell r="G329">
            <v>112.68</v>
          </cell>
          <cell r="H329">
            <v>100.33</v>
          </cell>
          <cell r="I329">
            <v>100.07</v>
          </cell>
          <cell r="J329">
            <v>98.01</v>
          </cell>
          <cell r="K329">
            <v>100.55</v>
          </cell>
          <cell r="L329">
            <v>104.45</v>
          </cell>
          <cell r="M329">
            <v>101.4</v>
          </cell>
          <cell r="N329">
            <v>100.15</v>
          </cell>
          <cell r="O329"/>
          <cell r="P329">
            <v>101.15</v>
          </cell>
          <cell r="Q329">
            <v>102.74</v>
          </cell>
          <cell r="R329">
            <v>-5.2137339378961478E-2</v>
          </cell>
          <cell r="T329">
            <v>230</v>
          </cell>
          <cell r="U329">
            <v>113.11</v>
          </cell>
          <cell r="V329">
            <v>104.61</v>
          </cell>
          <cell r="W329">
            <v>101.63</v>
          </cell>
          <cell r="X329">
            <v>104.69</v>
          </cell>
          <cell r="Y329">
            <v>99.47</v>
          </cell>
          <cell r="Z329">
            <v>99.9</v>
          </cell>
          <cell r="AA329">
            <v>100.32</v>
          </cell>
          <cell r="AB329">
            <v>104.31</v>
          </cell>
          <cell r="AC329">
            <v>101.09</v>
          </cell>
          <cell r="AD329">
            <v>108.23</v>
          </cell>
          <cell r="AE329">
            <v>100.47</v>
          </cell>
          <cell r="AF329">
            <v>101.09</v>
          </cell>
          <cell r="AH329">
            <v>230</v>
          </cell>
        </row>
        <row r="330">
          <cell r="B330" t="str">
            <v>1T2016</v>
          </cell>
          <cell r="C330">
            <v>42370</v>
          </cell>
          <cell r="D330">
            <v>99.81</v>
          </cell>
          <cell r="E330">
            <v>104.5</v>
          </cell>
          <cell r="F330">
            <v>99.3</v>
          </cell>
          <cell r="G330">
            <v>100.08</v>
          </cell>
          <cell r="H330">
            <v>100.54</v>
          </cell>
          <cell r="I330">
            <v>100.1</v>
          </cell>
          <cell r="J330">
            <v>98.01</v>
          </cell>
          <cell r="K330">
            <v>100.55</v>
          </cell>
          <cell r="L330">
            <v>104.48</v>
          </cell>
          <cell r="M330">
            <v>101.4</v>
          </cell>
          <cell r="N330">
            <v>100.91</v>
          </cell>
          <cell r="O330"/>
          <cell r="P330">
            <v>101.15</v>
          </cell>
          <cell r="Q330">
            <v>99.99</v>
          </cell>
          <cell r="R330">
            <v>-4.7108417447248474E-2</v>
          </cell>
          <cell r="T330">
            <v>231</v>
          </cell>
          <cell r="U330">
            <v>96.94</v>
          </cell>
          <cell r="V330">
            <v>98.42</v>
          </cell>
          <cell r="W330">
            <v>101.61</v>
          </cell>
          <cell r="X330">
            <v>100.12</v>
          </cell>
          <cell r="Y330">
            <v>100.48</v>
          </cell>
          <cell r="Z330">
            <v>99.9</v>
          </cell>
          <cell r="AA330">
            <v>100.18</v>
          </cell>
          <cell r="AB330">
            <v>99.91</v>
          </cell>
          <cell r="AC330">
            <v>101.08</v>
          </cell>
          <cell r="AD330">
            <v>99.78</v>
          </cell>
          <cell r="AE330">
            <v>100.47</v>
          </cell>
          <cell r="AF330">
            <v>101.08</v>
          </cell>
          <cell r="AH330">
            <v>231</v>
          </cell>
        </row>
        <row r="331">
          <cell r="B331" t="str">
            <v>1T2016</v>
          </cell>
          <cell r="C331">
            <v>42401</v>
          </cell>
          <cell r="D331">
            <v>101.28</v>
          </cell>
          <cell r="E331">
            <v>98.48</v>
          </cell>
          <cell r="F331">
            <v>99.3</v>
          </cell>
          <cell r="G331">
            <v>99.84</v>
          </cell>
          <cell r="H331">
            <v>100.5</v>
          </cell>
          <cell r="I331">
            <v>100.1</v>
          </cell>
          <cell r="J331">
            <v>98.01</v>
          </cell>
          <cell r="K331">
            <v>100.55</v>
          </cell>
          <cell r="L331">
            <v>104.48</v>
          </cell>
          <cell r="M331">
            <v>101.4</v>
          </cell>
          <cell r="N331">
            <v>100.51</v>
          </cell>
          <cell r="O331"/>
          <cell r="P331">
            <v>101.09</v>
          </cell>
          <cell r="Q331">
            <v>100.55</v>
          </cell>
          <cell r="R331">
            <v>-4.2053471235865336E-2</v>
          </cell>
          <cell r="T331">
            <v>232</v>
          </cell>
          <cell r="U331">
            <v>96.96</v>
          </cell>
          <cell r="V331">
            <v>99.99</v>
          </cell>
          <cell r="W331">
            <v>101.47</v>
          </cell>
          <cell r="X331">
            <v>101.34</v>
          </cell>
          <cell r="Y331">
            <v>99.56</v>
          </cell>
          <cell r="Z331">
            <v>99.9</v>
          </cell>
          <cell r="AA331">
            <v>99.97</v>
          </cell>
          <cell r="AB331">
            <v>100.68</v>
          </cell>
          <cell r="AC331">
            <v>101.09</v>
          </cell>
          <cell r="AD331">
            <v>100.35</v>
          </cell>
          <cell r="AE331">
            <v>100.92</v>
          </cell>
          <cell r="AF331">
            <v>101.09</v>
          </cell>
          <cell r="AH331">
            <v>232</v>
          </cell>
        </row>
        <row r="332">
          <cell r="B332" t="str">
            <v>1T2016</v>
          </cell>
          <cell r="C332">
            <v>42430</v>
          </cell>
          <cell r="D332">
            <v>101.67</v>
          </cell>
          <cell r="E332">
            <v>97.63</v>
          </cell>
          <cell r="F332">
            <v>99.33</v>
          </cell>
          <cell r="G332">
            <v>104.13</v>
          </cell>
          <cell r="H332">
            <v>100.51</v>
          </cell>
          <cell r="I332">
            <v>100.07</v>
          </cell>
          <cell r="J332">
            <v>98.03</v>
          </cell>
          <cell r="K332">
            <v>99.43</v>
          </cell>
          <cell r="L332">
            <v>104.51</v>
          </cell>
          <cell r="M332">
            <v>101.4</v>
          </cell>
          <cell r="N332">
            <v>99.76</v>
          </cell>
          <cell r="O332"/>
          <cell r="P332">
            <v>101.16</v>
          </cell>
          <cell r="Q332">
            <v>100.89</v>
          </cell>
          <cell r="R332">
            <v>-3.6109029229616008E-2</v>
          </cell>
          <cell r="T332">
            <v>233</v>
          </cell>
          <cell r="U332">
            <v>102.2</v>
          </cell>
          <cell r="V332">
            <v>100.89</v>
          </cell>
          <cell r="W332">
            <v>101.34</v>
          </cell>
          <cell r="X332">
            <v>101.73</v>
          </cell>
          <cell r="Y332">
            <v>99.76</v>
          </cell>
          <cell r="Z332">
            <v>99.86</v>
          </cell>
          <cell r="AA332">
            <v>100.03</v>
          </cell>
          <cell r="AB332">
            <v>101.31</v>
          </cell>
          <cell r="AC332">
            <v>100.96</v>
          </cell>
          <cell r="AD332">
            <v>102.43</v>
          </cell>
          <cell r="AE332">
            <v>100.45</v>
          </cell>
          <cell r="AF332">
            <v>100.96</v>
          </cell>
          <cell r="AH332">
            <v>233</v>
          </cell>
        </row>
        <row r="333">
          <cell r="B333" t="str">
            <v>2T2016</v>
          </cell>
          <cell r="C333">
            <v>42461</v>
          </cell>
          <cell r="D333">
            <v>104.45</v>
          </cell>
          <cell r="E333">
            <v>98.28</v>
          </cell>
          <cell r="F333">
            <v>94.21</v>
          </cell>
          <cell r="G333">
            <v>93.31</v>
          </cell>
          <cell r="H333">
            <v>100.64</v>
          </cell>
          <cell r="I333">
            <v>99.4</v>
          </cell>
          <cell r="J333">
            <v>97.48</v>
          </cell>
          <cell r="K333">
            <v>111.57</v>
          </cell>
          <cell r="L333">
            <v>104.85</v>
          </cell>
          <cell r="M333">
            <v>101.4</v>
          </cell>
          <cell r="N333">
            <v>98.27</v>
          </cell>
          <cell r="O333"/>
          <cell r="P333">
            <v>100.63</v>
          </cell>
          <cell r="Q333">
            <v>101.25</v>
          </cell>
          <cell r="R333">
            <v>-3.0805799857380523E-2</v>
          </cell>
          <cell r="T333">
            <v>234</v>
          </cell>
          <cell r="U333">
            <v>91.37</v>
          </cell>
          <cell r="V333">
            <v>105.32</v>
          </cell>
          <cell r="W333">
            <v>100.72</v>
          </cell>
          <cell r="X333">
            <v>103</v>
          </cell>
          <cell r="Y333">
            <v>98.18</v>
          </cell>
          <cell r="Z333">
            <v>99.72</v>
          </cell>
          <cell r="AA333">
            <v>96.3</v>
          </cell>
          <cell r="AB333">
            <v>102.79</v>
          </cell>
          <cell r="AC333">
            <v>101.42</v>
          </cell>
          <cell r="AD333">
            <v>105.7</v>
          </cell>
          <cell r="AE333">
            <v>98.49</v>
          </cell>
          <cell r="AF333">
            <v>101.42</v>
          </cell>
          <cell r="AH333">
            <v>234</v>
          </cell>
        </row>
        <row r="334">
          <cell r="B334" t="str">
            <v>2T2016</v>
          </cell>
          <cell r="C334">
            <v>42491</v>
          </cell>
          <cell r="D334">
            <v>105.68</v>
          </cell>
          <cell r="E334">
            <v>106.35</v>
          </cell>
          <cell r="F334">
            <v>94.21</v>
          </cell>
          <cell r="G334">
            <v>92.24</v>
          </cell>
          <cell r="H334">
            <v>100.68</v>
          </cell>
          <cell r="I334">
            <v>99.23</v>
          </cell>
          <cell r="J334">
            <v>96.59</v>
          </cell>
          <cell r="K334">
            <v>111.57</v>
          </cell>
          <cell r="L334">
            <v>104.85</v>
          </cell>
          <cell r="M334">
            <v>101.4</v>
          </cell>
          <cell r="N334">
            <v>99.26</v>
          </cell>
          <cell r="O334"/>
          <cell r="P334">
            <v>100.63</v>
          </cell>
          <cell r="Q334">
            <v>101.92</v>
          </cell>
          <cell r="R334">
            <v>-2.4841900696114916E-2</v>
          </cell>
          <cell r="T334">
            <v>235</v>
          </cell>
          <cell r="U334">
            <v>88.77</v>
          </cell>
          <cell r="V334">
            <v>108.31</v>
          </cell>
          <cell r="W334">
            <v>100.99</v>
          </cell>
          <cell r="X334">
            <v>104.24</v>
          </cell>
          <cell r="Y334">
            <v>97.85</v>
          </cell>
          <cell r="Z334">
            <v>99.91</v>
          </cell>
          <cell r="AA334">
            <v>96.23</v>
          </cell>
          <cell r="AB334">
            <v>103.94</v>
          </cell>
          <cell r="AC334">
            <v>101.49</v>
          </cell>
          <cell r="AD334">
            <v>107.32</v>
          </cell>
          <cell r="AE334">
            <v>98.96</v>
          </cell>
          <cell r="AF334">
            <v>101.49</v>
          </cell>
          <cell r="AH334">
            <v>235</v>
          </cell>
        </row>
        <row r="335">
          <cell r="B335" t="str">
            <v>2T2016</v>
          </cell>
          <cell r="C335">
            <v>42522</v>
          </cell>
          <cell r="D335">
            <v>106.97</v>
          </cell>
          <cell r="E335">
            <v>97.73</v>
          </cell>
          <cell r="F335">
            <v>94.02</v>
          </cell>
          <cell r="G335">
            <v>90.49</v>
          </cell>
          <cell r="H335">
            <v>100.65</v>
          </cell>
          <cell r="I335">
            <v>99.22</v>
          </cell>
          <cell r="J335">
            <v>95.12</v>
          </cell>
          <cell r="K335">
            <v>111.57</v>
          </cell>
          <cell r="L335">
            <v>104.85</v>
          </cell>
          <cell r="M335">
            <v>101.4</v>
          </cell>
          <cell r="N335">
            <v>99.45</v>
          </cell>
          <cell r="O335"/>
          <cell r="P335">
            <v>100.73</v>
          </cell>
          <cell r="Q335">
            <v>102.05</v>
          </cell>
          <cell r="R335">
            <v>-2.1343829249366064E-2</v>
          </cell>
          <cell r="T335">
            <v>236</v>
          </cell>
          <cell r="U335">
            <v>86.03</v>
          </cell>
          <cell r="V335">
            <v>111.15</v>
          </cell>
          <cell r="W335">
            <v>100.61</v>
          </cell>
          <cell r="X335">
            <v>104.74</v>
          </cell>
          <cell r="Y335">
            <v>97.45</v>
          </cell>
          <cell r="Z335">
            <v>99.82</v>
          </cell>
          <cell r="AA335">
            <v>95.83</v>
          </cell>
          <cell r="AB335">
            <v>104.53</v>
          </cell>
          <cell r="AC335">
            <v>101.21</v>
          </cell>
          <cell r="AD335">
            <v>109.1</v>
          </cell>
          <cell r="AE335">
            <v>98.53</v>
          </cell>
          <cell r="AF335">
            <v>101.21</v>
          </cell>
          <cell r="AH335">
            <v>236</v>
          </cell>
        </row>
        <row r="336">
          <cell r="B336" t="str">
            <v>3T2016</v>
          </cell>
          <cell r="C336">
            <v>42552</v>
          </cell>
          <cell r="D336">
            <v>105.65</v>
          </cell>
          <cell r="E336">
            <v>101.17</v>
          </cell>
          <cell r="F336">
            <v>94.01</v>
          </cell>
          <cell r="G336">
            <v>94.97</v>
          </cell>
          <cell r="H336">
            <v>100.64</v>
          </cell>
          <cell r="I336">
            <v>99.06</v>
          </cell>
          <cell r="J336">
            <v>95.06</v>
          </cell>
          <cell r="K336">
            <v>111.57</v>
          </cell>
          <cell r="L336">
            <v>104.85</v>
          </cell>
          <cell r="M336">
            <v>100.5</v>
          </cell>
          <cell r="N336">
            <v>99.2</v>
          </cell>
          <cell r="O336"/>
          <cell r="P336">
            <v>100.74</v>
          </cell>
          <cell r="Q336">
            <v>101.96</v>
          </cell>
          <cell r="R336">
            <v>-1.815625627636086E-2</v>
          </cell>
          <cell r="T336">
            <v>237</v>
          </cell>
          <cell r="U336">
            <v>92.43</v>
          </cell>
          <cell r="V336">
            <v>109.06</v>
          </cell>
          <cell r="W336">
            <v>100.34</v>
          </cell>
          <cell r="X336">
            <v>104.18</v>
          </cell>
          <cell r="Y336">
            <v>97.86</v>
          </cell>
          <cell r="Z336">
            <v>99.83</v>
          </cell>
          <cell r="AA336">
            <v>95.77</v>
          </cell>
          <cell r="AB336">
            <v>104.06</v>
          </cell>
          <cell r="AC336">
            <v>101.16</v>
          </cell>
          <cell r="AD336">
            <v>108.28</v>
          </cell>
          <cell r="AE336">
            <v>98.3</v>
          </cell>
          <cell r="AF336">
            <v>101.16</v>
          </cell>
          <cell r="AH336">
            <v>237</v>
          </cell>
        </row>
        <row r="337">
          <cell r="B337" t="str">
            <v>3T2016</v>
          </cell>
          <cell r="C337">
            <v>42583</v>
          </cell>
          <cell r="D337">
            <v>105.73</v>
          </cell>
          <cell r="E337">
            <v>104.65</v>
          </cell>
          <cell r="F337">
            <v>98.83</v>
          </cell>
          <cell r="G337">
            <v>96.23</v>
          </cell>
          <cell r="H337">
            <v>100.62</v>
          </cell>
          <cell r="I337">
            <v>99.23</v>
          </cell>
          <cell r="J337">
            <v>94.59</v>
          </cell>
          <cell r="K337">
            <v>110.74</v>
          </cell>
          <cell r="L337">
            <v>104.72</v>
          </cell>
          <cell r="M337">
            <v>101.76</v>
          </cell>
          <cell r="N337">
            <v>100.37</v>
          </cell>
          <cell r="O337"/>
          <cell r="P337">
            <v>99.44</v>
          </cell>
          <cell r="Q337">
            <v>102.6</v>
          </cell>
          <cell r="R337">
            <v>-1.5127812273204144E-2</v>
          </cell>
          <cell r="T337">
            <v>238</v>
          </cell>
          <cell r="U337">
            <v>92.53</v>
          </cell>
          <cell r="V337">
            <v>107.01</v>
          </cell>
          <cell r="W337">
            <v>102.01</v>
          </cell>
          <cell r="X337">
            <v>104.46</v>
          </cell>
          <cell r="Y337">
            <v>99.29</v>
          </cell>
          <cell r="Z337">
            <v>100.74</v>
          </cell>
          <cell r="AA337">
            <v>99.02</v>
          </cell>
          <cell r="AB337">
            <v>104.17</v>
          </cell>
          <cell r="AC337">
            <v>101.39</v>
          </cell>
          <cell r="AD337">
            <v>107.9</v>
          </cell>
          <cell r="AE337">
            <v>99.91</v>
          </cell>
          <cell r="AF337">
            <v>101.39</v>
          </cell>
          <cell r="AH337">
            <v>238</v>
          </cell>
        </row>
        <row r="338">
          <cell r="B338" t="str">
            <v>3T2016</v>
          </cell>
          <cell r="C338">
            <v>42614</v>
          </cell>
          <cell r="D338">
            <v>108.91</v>
          </cell>
          <cell r="E338">
            <v>112.65</v>
          </cell>
          <cell r="F338">
            <v>98.86</v>
          </cell>
          <cell r="G338">
            <v>96.66</v>
          </cell>
          <cell r="H338">
            <v>100.62</v>
          </cell>
          <cell r="I338">
            <v>99.23</v>
          </cell>
          <cell r="J338">
            <v>96.34</v>
          </cell>
          <cell r="K338">
            <v>110.74</v>
          </cell>
          <cell r="L338">
            <v>104.61</v>
          </cell>
          <cell r="M338">
            <v>101.76</v>
          </cell>
          <cell r="N338">
            <v>100.5</v>
          </cell>
          <cell r="O338"/>
          <cell r="P338">
            <v>99.44</v>
          </cell>
          <cell r="Q338">
            <v>104.8</v>
          </cell>
          <cell r="R338">
            <v>-7.7077693666824931E-3</v>
          </cell>
          <cell r="T338">
            <v>239</v>
          </cell>
          <cell r="U338">
            <v>92.91</v>
          </cell>
          <cell r="V338">
            <v>116.64</v>
          </cell>
          <cell r="W338">
            <v>100.95</v>
          </cell>
          <cell r="X338">
            <v>106.52</v>
          </cell>
          <cell r="Y338">
            <v>101.83</v>
          </cell>
          <cell r="Z338">
            <v>100.74</v>
          </cell>
          <cell r="AA338">
            <v>100.32</v>
          </cell>
          <cell r="AB338">
            <v>107.32</v>
          </cell>
          <cell r="AC338">
            <v>101.41</v>
          </cell>
          <cell r="AD338">
            <v>114.06</v>
          </cell>
          <cell r="AE338">
            <v>98.91</v>
          </cell>
          <cell r="AF338">
            <v>101.41</v>
          </cell>
          <cell r="AH338">
            <v>239</v>
          </cell>
        </row>
        <row r="339">
          <cell r="B339" t="str">
            <v>4T2016</v>
          </cell>
          <cell r="C339">
            <v>42644</v>
          </cell>
          <cell r="D339">
            <v>104.48</v>
          </cell>
          <cell r="E339">
            <v>110.11</v>
          </cell>
          <cell r="F339">
            <v>98.86</v>
          </cell>
          <cell r="G339">
            <v>113.77</v>
          </cell>
          <cell r="H339">
            <v>100.34</v>
          </cell>
          <cell r="I339">
            <v>99.38</v>
          </cell>
          <cell r="J339">
            <v>96.34</v>
          </cell>
          <cell r="K339">
            <v>110.81</v>
          </cell>
          <cell r="L339">
            <v>104.48</v>
          </cell>
          <cell r="M339">
            <v>101.76</v>
          </cell>
          <cell r="N339">
            <v>100.08</v>
          </cell>
          <cell r="O339"/>
          <cell r="P339">
            <v>99.8</v>
          </cell>
          <cell r="Q339">
            <v>103.65</v>
          </cell>
          <cell r="R339">
            <v>-3.611929128093383E-3</v>
          </cell>
          <cell r="T339">
            <v>240</v>
          </cell>
          <cell r="U339">
            <v>93.47</v>
          </cell>
          <cell r="V339">
            <v>107.97</v>
          </cell>
          <cell r="W339">
            <v>103.14</v>
          </cell>
          <cell r="X339">
            <v>103.76</v>
          </cell>
          <cell r="Y339">
            <v>104.22</v>
          </cell>
          <cell r="Z339">
            <v>100.87</v>
          </cell>
          <cell r="AA339">
            <v>111.11</v>
          </cell>
          <cell r="AB339">
            <v>103.54</v>
          </cell>
          <cell r="AC339">
            <v>101.44</v>
          </cell>
          <cell r="AD339">
            <v>107.75</v>
          </cell>
          <cell r="AE339">
            <v>102.87</v>
          </cell>
          <cell r="AF339">
            <v>101.44</v>
          </cell>
          <cell r="AH339">
            <v>240</v>
          </cell>
        </row>
        <row r="340">
          <cell r="B340" t="str">
            <v>4T2016</v>
          </cell>
          <cell r="C340">
            <v>42675</v>
          </cell>
          <cell r="D340">
            <v>104.72</v>
          </cell>
          <cell r="E340">
            <v>114.84</v>
          </cell>
          <cell r="F340">
            <v>99.52</v>
          </cell>
          <cell r="G340">
            <v>100.47</v>
          </cell>
          <cell r="H340">
            <v>100.62</v>
          </cell>
          <cell r="I340">
            <v>98.61</v>
          </cell>
          <cell r="J340">
            <v>95.17</v>
          </cell>
          <cell r="K340">
            <v>118.6</v>
          </cell>
          <cell r="L340">
            <v>109.94</v>
          </cell>
          <cell r="M340">
            <v>101.76</v>
          </cell>
          <cell r="N340">
            <v>100.46</v>
          </cell>
          <cell r="O340"/>
          <cell r="P340">
            <v>101.5</v>
          </cell>
          <cell r="Q340">
            <v>103.13</v>
          </cell>
          <cell r="R340">
            <v>1.0782463792975427E-3</v>
          </cell>
          <cell r="T340">
            <v>241</v>
          </cell>
          <cell r="U340">
            <v>92.41</v>
          </cell>
          <cell r="V340">
            <v>107.11</v>
          </cell>
          <cell r="W340">
            <v>102.58</v>
          </cell>
          <cell r="X340">
            <v>103.81</v>
          </cell>
          <cell r="Y340">
            <v>102.18</v>
          </cell>
          <cell r="Z340">
            <v>99.61</v>
          </cell>
          <cell r="AA340">
            <v>102.33</v>
          </cell>
          <cell r="AB340">
            <v>103.93</v>
          </cell>
          <cell r="AC340">
            <v>102.5</v>
          </cell>
          <cell r="AD340">
            <v>106.39</v>
          </cell>
          <cell r="AE340">
            <v>101.63</v>
          </cell>
          <cell r="AF340">
            <v>102.5</v>
          </cell>
          <cell r="AH340">
            <v>241</v>
          </cell>
        </row>
        <row r="341">
          <cell r="B341" t="str">
            <v>4T2016</v>
          </cell>
          <cell r="C341">
            <v>42705</v>
          </cell>
          <cell r="D341">
            <v>100.55</v>
          </cell>
          <cell r="E341">
            <v>111.43</v>
          </cell>
          <cell r="F341">
            <v>98.92</v>
          </cell>
          <cell r="G341">
            <v>121.95</v>
          </cell>
          <cell r="H341">
            <v>100.72</v>
          </cell>
          <cell r="I341">
            <v>99.23</v>
          </cell>
          <cell r="J341">
            <v>96.32</v>
          </cell>
          <cell r="K341">
            <v>110.74</v>
          </cell>
          <cell r="L341">
            <v>104.6</v>
          </cell>
          <cell r="M341">
            <v>101.76</v>
          </cell>
          <cell r="N341">
            <v>100.41</v>
          </cell>
          <cell r="O341"/>
          <cell r="P341">
            <v>99.51</v>
          </cell>
          <cell r="Q341">
            <v>102.43</v>
          </cell>
          <cell r="R341">
            <v>4.4104144805874324E-3</v>
          </cell>
          <cell r="T341">
            <v>242</v>
          </cell>
          <cell r="U341">
            <v>127.07</v>
          </cell>
          <cell r="V341">
            <v>100.18</v>
          </cell>
          <cell r="W341">
            <v>101.7</v>
          </cell>
          <cell r="X341">
            <v>103.68</v>
          </cell>
          <cell r="Y341">
            <v>100.63</v>
          </cell>
          <cell r="Z341">
            <v>100.68</v>
          </cell>
          <cell r="AA341">
            <v>100.55</v>
          </cell>
          <cell r="AB341">
            <v>103.79</v>
          </cell>
          <cell r="AC341">
            <v>101.43</v>
          </cell>
          <cell r="AD341">
            <v>107.06</v>
          </cell>
          <cell r="AE341">
            <v>99.98</v>
          </cell>
          <cell r="AF341">
            <v>101.43</v>
          </cell>
          <cell r="AH341">
            <v>242</v>
          </cell>
        </row>
        <row r="342">
          <cell r="B342" t="str">
            <v>1T2017</v>
          </cell>
          <cell r="C342">
            <v>42736</v>
          </cell>
          <cell r="D342">
            <v>100.33</v>
          </cell>
          <cell r="E342">
            <v>111.72</v>
          </cell>
          <cell r="F342">
            <v>99.52</v>
          </cell>
          <cell r="G342">
            <v>112.83</v>
          </cell>
          <cell r="H342">
            <v>99.66</v>
          </cell>
          <cell r="I342">
            <v>100.26</v>
          </cell>
          <cell r="J342">
            <v>96.31</v>
          </cell>
          <cell r="K342">
            <v>110.74</v>
          </cell>
          <cell r="L342">
            <v>104.2</v>
          </cell>
          <cell r="M342">
            <v>101.76</v>
          </cell>
          <cell r="N342">
            <v>101.06</v>
          </cell>
          <cell r="O342"/>
          <cell r="P342">
            <v>99.83</v>
          </cell>
          <cell r="Q342">
            <v>101.66</v>
          </cell>
          <cell r="R342">
            <v>5.6063276095241754E-3</v>
          </cell>
          <cell r="T342">
            <v>243</v>
          </cell>
          <cell r="U342">
            <v>91.87</v>
          </cell>
          <cell r="V342">
            <v>99.88</v>
          </cell>
          <cell r="W342">
            <v>104.06</v>
          </cell>
          <cell r="X342">
            <v>100.89</v>
          </cell>
          <cell r="Y342">
            <v>104.35</v>
          </cell>
          <cell r="Z342">
            <v>99.99</v>
          </cell>
          <cell r="AA342">
            <v>111.36</v>
          </cell>
          <cell r="AB342">
            <v>100.46</v>
          </cell>
          <cell r="AC342">
            <v>101.52</v>
          </cell>
          <cell r="AD342">
            <v>100.99</v>
          </cell>
          <cell r="AE342">
            <v>104.05</v>
          </cell>
          <cell r="AF342">
            <v>101.52</v>
          </cell>
          <cell r="AH342">
            <v>243</v>
          </cell>
        </row>
        <row r="343">
          <cell r="B343" t="str">
            <v>1T2017</v>
          </cell>
          <cell r="C343">
            <v>42767</v>
          </cell>
          <cell r="D343">
            <v>100.33</v>
          </cell>
          <cell r="E343">
            <v>107.14</v>
          </cell>
          <cell r="F343">
            <v>99.52</v>
          </cell>
          <cell r="G343">
            <v>111.49</v>
          </cell>
          <cell r="H343">
            <v>99.66</v>
          </cell>
          <cell r="I343">
            <v>100.26</v>
          </cell>
          <cell r="J343">
            <v>96.3</v>
          </cell>
          <cell r="K343">
            <v>110.74</v>
          </cell>
          <cell r="L343">
            <v>104.2</v>
          </cell>
          <cell r="M343">
            <v>101.76</v>
          </cell>
          <cell r="N343">
            <v>99.89</v>
          </cell>
          <cell r="O343"/>
          <cell r="P343">
            <v>99.83</v>
          </cell>
          <cell r="Q343">
            <v>101.19</v>
          </cell>
          <cell r="R343">
            <v>5.5621999770634201E-3</v>
          </cell>
          <cell r="T343">
            <v>244</v>
          </cell>
          <cell r="U343">
            <v>90.18</v>
          </cell>
          <cell r="V343">
            <v>100.26</v>
          </cell>
          <cell r="W343">
            <v>103.43</v>
          </cell>
          <cell r="X343">
            <v>100.43</v>
          </cell>
          <cell r="Y343">
            <v>103.93</v>
          </cell>
          <cell r="Z343">
            <v>99.98</v>
          </cell>
          <cell r="AA343">
            <v>111.36</v>
          </cell>
          <cell r="AB343">
            <v>99.87</v>
          </cell>
          <cell r="AC343">
            <v>101.52</v>
          </cell>
          <cell r="AD343">
            <v>100.69</v>
          </cell>
          <cell r="AE343">
            <v>103.26</v>
          </cell>
          <cell r="AF343">
            <v>101.52</v>
          </cell>
          <cell r="AH343">
            <v>244</v>
          </cell>
        </row>
        <row r="344">
          <cell r="B344" t="str">
            <v>1T2017</v>
          </cell>
          <cell r="C344">
            <v>42795</v>
          </cell>
          <cell r="D344">
            <v>102.62</v>
          </cell>
          <cell r="E344">
            <v>116.6</v>
          </cell>
          <cell r="F344">
            <v>99.52</v>
          </cell>
          <cell r="G344">
            <v>111.24</v>
          </cell>
          <cell r="H344">
            <v>99.63</v>
          </cell>
          <cell r="I344">
            <v>100.26</v>
          </cell>
          <cell r="J344">
            <v>96.29</v>
          </cell>
          <cell r="K344">
            <v>110.74</v>
          </cell>
          <cell r="L344">
            <v>104.23</v>
          </cell>
          <cell r="M344">
            <v>101.76</v>
          </cell>
          <cell r="N344">
            <v>100.09</v>
          </cell>
          <cell r="O344"/>
          <cell r="P344">
            <v>99.52</v>
          </cell>
          <cell r="Q344">
            <v>102.76</v>
          </cell>
          <cell r="R344">
            <v>6.2368020429208748E-3</v>
          </cell>
          <cell r="T344">
            <v>245</v>
          </cell>
          <cell r="U344">
            <v>89.91</v>
          </cell>
          <cell r="V344">
            <v>104.25</v>
          </cell>
          <cell r="W344">
            <v>104</v>
          </cell>
          <cell r="X344">
            <v>102.06</v>
          </cell>
          <cell r="Y344">
            <v>105.47</v>
          </cell>
          <cell r="Z344">
            <v>99.97</v>
          </cell>
          <cell r="AA344">
            <v>111.33</v>
          </cell>
          <cell r="AB344">
            <v>102.24</v>
          </cell>
          <cell r="AC344">
            <v>101.57</v>
          </cell>
          <cell r="AD344">
            <v>104.53</v>
          </cell>
          <cell r="AE344">
            <v>103.48</v>
          </cell>
          <cell r="AF344">
            <v>101.57</v>
          </cell>
          <cell r="AH344">
            <v>245</v>
          </cell>
        </row>
        <row r="345">
          <cell r="B345" t="str">
            <v>2T2017</v>
          </cell>
          <cell r="C345">
            <v>42826</v>
          </cell>
          <cell r="D345">
            <v>103.4</v>
          </cell>
          <cell r="E345">
            <v>118.56</v>
          </cell>
          <cell r="F345">
            <v>99.52</v>
          </cell>
          <cell r="G345">
            <v>110.29</v>
          </cell>
          <cell r="H345">
            <v>99.63</v>
          </cell>
          <cell r="I345">
            <v>100.26</v>
          </cell>
          <cell r="J345">
            <v>96.29</v>
          </cell>
          <cell r="K345">
            <v>110.79</v>
          </cell>
          <cell r="L345">
            <v>104.23</v>
          </cell>
          <cell r="M345">
            <v>101.76</v>
          </cell>
          <cell r="N345">
            <v>100.8</v>
          </cell>
          <cell r="O345"/>
          <cell r="P345">
            <v>99.52</v>
          </cell>
          <cell r="Q345">
            <v>102.96</v>
          </cell>
          <cell r="R345">
            <v>6.4501888458330381E-3</v>
          </cell>
          <cell r="T345">
            <v>246</v>
          </cell>
          <cell r="U345">
            <v>88.79</v>
          </cell>
          <cell r="V345">
            <v>106.08</v>
          </cell>
          <cell r="W345">
            <v>103.69</v>
          </cell>
          <cell r="X345">
            <v>102.27</v>
          </cell>
          <cell r="Y345">
            <v>105.62</v>
          </cell>
          <cell r="Z345">
            <v>99.97</v>
          </cell>
          <cell r="AA345">
            <v>111.26</v>
          </cell>
          <cell r="AB345">
            <v>102.6</v>
          </cell>
          <cell r="AC345">
            <v>101.57</v>
          </cell>
          <cell r="AD345">
            <v>104.62</v>
          </cell>
          <cell r="AE345">
            <v>104.02</v>
          </cell>
          <cell r="AF345">
            <v>101.57</v>
          </cell>
          <cell r="AH345">
            <v>246</v>
          </cell>
        </row>
        <row r="346">
          <cell r="B346" t="str">
            <v>2T2017</v>
          </cell>
          <cell r="C346">
            <v>42856</v>
          </cell>
          <cell r="D346">
            <v>105.09</v>
          </cell>
          <cell r="E346">
            <v>118.4</v>
          </cell>
          <cell r="F346">
            <v>99.5</v>
          </cell>
          <cell r="G346">
            <v>112.22</v>
          </cell>
          <cell r="H346">
            <v>99.6</v>
          </cell>
          <cell r="I346">
            <v>100.26</v>
          </cell>
          <cell r="J346">
            <v>96.3</v>
          </cell>
          <cell r="K346">
            <v>110.79</v>
          </cell>
          <cell r="L346">
            <v>104.23</v>
          </cell>
          <cell r="M346">
            <v>101.76</v>
          </cell>
          <cell r="N346">
            <v>100.81</v>
          </cell>
          <cell r="O346"/>
          <cell r="P346">
            <v>99.52</v>
          </cell>
          <cell r="Q346">
            <v>104.12</v>
          </cell>
          <cell r="R346">
            <v>7.3181688242740517E-3</v>
          </cell>
          <cell r="T346">
            <v>247</v>
          </cell>
          <cell r="U346">
            <v>91.44</v>
          </cell>
          <cell r="V346">
            <v>108.86</v>
          </cell>
          <cell r="W346">
            <v>103.86</v>
          </cell>
          <cell r="X346">
            <v>103.78</v>
          </cell>
          <cell r="Y346">
            <v>105.68</v>
          </cell>
          <cell r="Z346">
            <v>99.97</v>
          </cell>
          <cell r="AA346">
            <v>111.25</v>
          </cell>
          <cell r="AB346">
            <v>104.23</v>
          </cell>
          <cell r="AC346">
            <v>101.58</v>
          </cell>
          <cell r="AD346">
            <v>107.17</v>
          </cell>
          <cell r="AE346">
            <v>104.08</v>
          </cell>
          <cell r="AF346">
            <v>101.58</v>
          </cell>
          <cell r="AH346">
            <v>247</v>
          </cell>
        </row>
        <row r="347">
          <cell r="B347" t="str">
            <v>2T2017</v>
          </cell>
          <cell r="C347">
            <v>42887</v>
          </cell>
          <cell r="D347">
            <v>106.54</v>
          </cell>
          <cell r="E347">
            <v>110.23</v>
          </cell>
          <cell r="F347">
            <v>100.73</v>
          </cell>
          <cell r="G347">
            <v>96.16</v>
          </cell>
          <cell r="H347">
            <v>100.01</v>
          </cell>
          <cell r="I347">
            <v>100.26</v>
          </cell>
          <cell r="J347">
            <v>96.32</v>
          </cell>
          <cell r="K347">
            <v>110.79</v>
          </cell>
          <cell r="L347">
            <v>104.01</v>
          </cell>
          <cell r="M347">
            <v>101.76</v>
          </cell>
          <cell r="N347">
            <v>102.72</v>
          </cell>
          <cell r="O347"/>
          <cell r="P347">
            <v>99.51</v>
          </cell>
          <cell r="Q347">
            <v>103.44</v>
          </cell>
          <cell r="R347">
            <v>9.2943032542323056E-3</v>
          </cell>
          <cell r="T347">
            <v>248</v>
          </cell>
          <cell r="U347">
            <v>91.84</v>
          </cell>
          <cell r="V347">
            <v>111.66</v>
          </cell>
          <cell r="W347">
            <v>102</v>
          </cell>
          <cell r="X347">
            <v>105.23</v>
          </cell>
          <cell r="Y347">
            <v>100.72</v>
          </cell>
          <cell r="Z347">
            <v>99.8</v>
          </cell>
          <cell r="AA347">
            <v>101.33</v>
          </cell>
          <cell r="AB347">
            <v>105.2</v>
          </cell>
          <cell r="AC347">
            <v>102.25</v>
          </cell>
          <cell r="AD347">
            <v>109.35</v>
          </cell>
          <cell r="AE347">
            <v>100.75</v>
          </cell>
          <cell r="AF347">
            <v>102.25</v>
          </cell>
          <cell r="AH347">
            <v>248</v>
          </cell>
        </row>
        <row r="348">
          <cell r="B348" t="str">
            <v>3T2017</v>
          </cell>
          <cell r="C348">
            <v>42917</v>
          </cell>
          <cell r="D348">
            <v>109.08</v>
          </cell>
          <cell r="E348">
            <v>111.4</v>
          </cell>
          <cell r="F348">
            <v>100.51</v>
          </cell>
          <cell r="G348">
            <v>98.57</v>
          </cell>
          <cell r="H348">
            <v>99.73</v>
          </cell>
          <cell r="I348">
            <v>100.26</v>
          </cell>
          <cell r="J348">
            <v>96.32</v>
          </cell>
          <cell r="K348">
            <v>110.79</v>
          </cell>
          <cell r="L348">
            <v>104.01</v>
          </cell>
          <cell r="M348">
            <v>101.76</v>
          </cell>
          <cell r="N348">
            <v>102.71</v>
          </cell>
          <cell r="O348"/>
          <cell r="P348">
            <v>99.51</v>
          </cell>
          <cell r="Q348">
            <v>105.11</v>
          </cell>
          <cell r="R348">
            <v>1.2846213639896797E-2</v>
          </cell>
          <cell r="T348">
            <v>249</v>
          </cell>
          <cell r="U348">
            <v>94.44</v>
          </cell>
          <cell r="V348">
            <v>114.57</v>
          </cell>
          <cell r="W348">
            <v>102.81</v>
          </cell>
          <cell r="X348">
            <v>107.32</v>
          </cell>
          <cell r="Y348">
            <v>101.2</v>
          </cell>
          <cell r="Z348">
            <v>99.8</v>
          </cell>
          <cell r="AA348">
            <v>101.21</v>
          </cell>
          <cell r="AB348">
            <v>107.52</v>
          </cell>
          <cell r="AC348">
            <v>102.25</v>
          </cell>
          <cell r="AD348">
            <v>111.43</v>
          </cell>
          <cell r="AE348">
            <v>102.78</v>
          </cell>
          <cell r="AF348">
            <v>102.25</v>
          </cell>
          <cell r="AH348">
            <v>249</v>
          </cell>
        </row>
        <row r="349">
          <cell r="B349" t="str">
            <v>3T2017</v>
          </cell>
          <cell r="C349">
            <v>42948</v>
          </cell>
          <cell r="D349">
            <v>108.06</v>
          </cell>
          <cell r="E349">
            <v>111.28</v>
          </cell>
          <cell r="F349">
            <v>100.65</v>
          </cell>
          <cell r="G349">
            <v>98.76</v>
          </cell>
          <cell r="H349">
            <v>99.82</v>
          </cell>
          <cell r="I349">
            <v>100.26</v>
          </cell>
          <cell r="J349">
            <v>96.34</v>
          </cell>
          <cell r="K349">
            <v>110.79</v>
          </cell>
          <cell r="L349">
            <v>104.07</v>
          </cell>
          <cell r="M349">
            <v>101.76</v>
          </cell>
          <cell r="N349">
            <v>102.82</v>
          </cell>
          <cell r="O349"/>
          <cell r="P349">
            <v>99.53</v>
          </cell>
          <cell r="Q349">
            <v>104.7</v>
          </cell>
          <cell r="R349">
            <v>1.5237362241472541E-2</v>
          </cell>
          <cell r="T349">
            <v>250</v>
          </cell>
          <cell r="U349">
            <v>94.97</v>
          </cell>
          <cell r="V349">
            <v>113.74</v>
          </cell>
          <cell r="W349">
            <v>101.82</v>
          </cell>
          <cell r="X349">
            <v>106.63</v>
          </cell>
          <cell r="Y349">
            <v>100.98</v>
          </cell>
          <cell r="Z349">
            <v>99.86</v>
          </cell>
          <cell r="AA349">
            <v>101.32</v>
          </cell>
          <cell r="AB349">
            <v>106.57</v>
          </cell>
          <cell r="AC349">
            <v>102.27</v>
          </cell>
          <cell r="AD349">
            <v>111.09</v>
          </cell>
          <cell r="AE349">
            <v>100.96</v>
          </cell>
          <cell r="AF349">
            <v>102.27</v>
          </cell>
          <cell r="AH349">
            <v>250</v>
          </cell>
        </row>
        <row r="350">
          <cell r="B350" t="str">
            <v>3T2017</v>
          </cell>
          <cell r="C350">
            <v>42979</v>
          </cell>
          <cell r="D350">
            <v>109.39</v>
          </cell>
          <cell r="E350">
            <v>113.73</v>
          </cell>
          <cell r="F350">
            <v>100.74</v>
          </cell>
          <cell r="G350">
            <v>95.39</v>
          </cell>
          <cell r="H350">
            <v>99.84</v>
          </cell>
          <cell r="I350">
            <v>100.26</v>
          </cell>
          <cell r="J350">
            <v>96.03</v>
          </cell>
          <cell r="K350">
            <v>110.8</v>
          </cell>
          <cell r="L350">
            <v>104.08</v>
          </cell>
          <cell r="M350">
            <v>101.98</v>
          </cell>
          <cell r="N350">
            <v>102.86</v>
          </cell>
          <cell r="O350"/>
          <cell r="P350">
            <v>99.55</v>
          </cell>
          <cell r="Q350">
            <v>105.22</v>
          </cell>
          <cell r="R350">
            <v>1.31175927665379E-2</v>
          </cell>
          <cell r="T350">
            <v>251</v>
          </cell>
          <cell r="U350">
            <v>90.39</v>
          </cell>
          <cell r="V350">
            <v>114.7</v>
          </cell>
          <cell r="W350">
            <v>102.47</v>
          </cell>
          <cell r="X350">
            <v>107.49</v>
          </cell>
          <cell r="Y350">
            <v>100.84</v>
          </cell>
          <cell r="Z350">
            <v>99.89</v>
          </cell>
          <cell r="AA350">
            <v>101.39</v>
          </cell>
          <cell r="AB350">
            <v>107.42</v>
          </cell>
          <cell r="AC350">
            <v>102.32</v>
          </cell>
          <cell r="AD350">
            <v>112.43</v>
          </cell>
          <cell r="AE350">
            <v>101.2</v>
          </cell>
          <cell r="AF350">
            <v>102.31</v>
          </cell>
          <cell r="AH350">
            <v>251</v>
          </cell>
        </row>
        <row r="351">
          <cell r="B351" t="str">
            <v>4T2017</v>
          </cell>
          <cell r="C351">
            <v>43009</v>
          </cell>
          <cell r="D351">
            <v>106.97</v>
          </cell>
          <cell r="E351">
            <v>115.04</v>
          </cell>
          <cell r="F351">
            <v>100.65</v>
          </cell>
          <cell r="G351">
            <v>96.48</v>
          </cell>
          <cell r="H351">
            <v>100.06</v>
          </cell>
          <cell r="I351">
            <v>100.26</v>
          </cell>
          <cell r="J351">
            <v>96.04</v>
          </cell>
          <cell r="K351">
            <v>110.75</v>
          </cell>
          <cell r="L351">
            <v>104.07</v>
          </cell>
          <cell r="M351">
            <v>102.73</v>
          </cell>
          <cell r="N351">
            <v>102.29</v>
          </cell>
          <cell r="O351"/>
          <cell r="P351">
            <v>100.06</v>
          </cell>
          <cell r="Q351">
            <v>103.83</v>
          </cell>
          <cell r="R351">
            <v>1.2842703417645041E-2</v>
          </cell>
          <cell r="T351">
            <v>252</v>
          </cell>
          <cell r="U351">
            <v>91.26</v>
          </cell>
          <cell r="V351">
            <v>112.01</v>
          </cell>
          <cell r="W351">
            <v>101.86</v>
          </cell>
          <cell r="X351">
            <v>105.31</v>
          </cell>
          <cell r="Y351">
            <v>101.2</v>
          </cell>
          <cell r="Z351">
            <v>100.29</v>
          </cell>
          <cell r="AA351">
            <v>101.42</v>
          </cell>
          <cell r="AB351">
            <v>105.38</v>
          </cell>
          <cell r="AC351">
            <v>102.51</v>
          </cell>
          <cell r="AD351">
            <v>108.89</v>
          </cell>
          <cell r="AE351">
            <v>101.3</v>
          </cell>
          <cell r="AF351">
            <v>102.51</v>
          </cell>
          <cell r="AH351">
            <v>252</v>
          </cell>
        </row>
        <row r="352">
          <cell r="B352" t="str">
            <v>4T2017</v>
          </cell>
          <cell r="C352">
            <v>43040</v>
          </cell>
          <cell r="D352">
            <v>107.83</v>
          </cell>
          <cell r="E352">
            <v>113.78</v>
          </cell>
          <cell r="F352">
            <v>100.69</v>
          </cell>
          <cell r="G352">
            <v>95.72</v>
          </cell>
          <cell r="H352">
            <v>99.92</v>
          </cell>
          <cell r="I352">
            <v>100.26</v>
          </cell>
          <cell r="J352">
            <v>96.06</v>
          </cell>
          <cell r="K352">
            <v>110.68</v>
          </cell>
          <cell r="L352">
            <v>104.08</v>
          </cell>
          <cell r="M352">
            <v>102.73</v>
          </cell>
          <cell r="N352">
            <v>101.81</v>
          </cell>
          <cell r="O352"/>
          <cell r="P352">
            <v>99.55</v>
          </cell>
          <cell r="Q352">
            <v>104.29</v>
          </cell>
          <cell r="R352">
            <v>1.3202451184385566E-2</v>
          </cell>
          <cell r="T352">
            <v>253</v>
          </cell>
          <cell r="U352">
            <v>91.09</v>
          </cell>
          <cell r="V352">
            <v>114.33</v>
          </cell>
          <cell r="W352">
            <v>101.52</v>
          </cell>
          <cell r="X352">
            <v>105.94</v>
          </cell>
          <cell r="Y352">
            <v>101.37</v>
          </cell>
          <cell r="Z352">
            <v>99.97</v>
          </cell>
          <cell r="AA352">
            <v>101.3</v>
          </cell>
          <cell r="AB352">
            <v>106.16</v>
          </cell>
          <cell r="AC352">
            <v>102.39</v>
          </cell>
          <cell r="AD352">
            <v>110.89</v>
          </cell>
          <cell r="AE352">
            <v>100.54</v>
          </cell>
          <cell r="AF352">
            <v>102.39</v>
          </cell>
          <cell r="AH352">
            <v>253</v>
          </cell>
        </row>
        <row r="353">
          <cell r="B353" t="str">
            <v>4T2017</v>
          </cell>
          <cell r="C353">
            <v>43070</v>
          </cell>
          <cell r="D353">
            <v>106.76</v>
          </cell>
          <cell r="E353">
            <v>116</v>
          </cell>
          <cell r="F353">
            <v>100.35</v>
          </cell>
          <cell r="G353">
            <v>100.39</v>
          </cell>
          <cell r="H353">
            <v>100.63</v>
          </cell>
          <cell r="I353">
            <v>100.26</v>
          </cell>
          <cell r="J353">
            <v>96.08</v>
          </cell>
          <cell r="K353">
            <v>111.56</v>
          </cell>
          <cell r="L353">
            <v>106.92</v>
          </cell>
          <cell r="M353">
            <v>102.73</v>
          </cell>
          <cell r="N353">
            <v>101.05</v>
          </cell>
          <cell r="O353"/>
          <cell r="P353">
            <v>100.04</v>
          </cell>
          <cell r="Q353">
            <v>104.11</v>
          </cell>
          <cell r="R353">
            <v>1.4829989716132586E-2</v>
          </cell>
          <cell r="T353">
            <v>254</v>
          </cell>
          <cell r="U353">
            <v>93.29</v>
          </cell>
          <cell r="V353">
            <v>111.47</v>
          </cell>
          <cell r="W353">
            <v>102.22</v>
          </cell>
          <cell r="X353">
            <v>105.61</v>
          </cell>
          <cell r="Y353">
            <v>101.47</v>
          </cell>
          <cell r="Z353">
            <v>100.07</v>
          </cell>
          <cell r="AA353">
            <v>102.64</v>
          </cell>
          <cell r="AB353">
            <v>105.65</v>
          </cell>
          <cell r="AC353">
            <v>102.2</v>
          </cell>
          <cell r="AD353">
            <v>108.88</v>
          </cell>
          <cell r="AE353">
            <v>101.7</v>
          </cell>
          <cell r="AF353">
            <v>102.2</v>
          </cell>
          <cell r="AH353">
            <v>254</v>
          </cell>
        </row>
        <row r="354">
          <cell r="B354" t="str">
            <v>1T2018</v>
          </cell>
          <cell r="C354">
            <v>43101</v>
          </cell>
          <cell r="D354">
            <v>105.54</v>
          </cell>
          <cell r="E354">
            <v>124.16</v>
          </cell>
          <cell r="F354">
            <v>100.04</v>
          </cell>
          <cell r="G354">
            <v>99.6</v>
          </cell>
          <cell r="H354">
            <v>100.65</v>
          </cell>
          <cell r="I354">
            <v>100.28</v>
          </cell>
          <cell r="J354">
            <v>96.53</v>
          </cell>
          <cell r="K354">
            <v>111.56</v>
          </cell>
          <cell r="L354">
            <v>106.89</v>
          </cell>
          <cell r="M354">
            <v>102.73</v>
          </cell>
          <cell r="N354">
            <v>101.11</v>
          </cell>
          <cell r="O354"/>
          <cell r="P354">
            <v>100.04</v>
          </cell>
          <cell r="Q354">
            <v>103.68</v>
          </cell>
          <cell r="R354">
            <v>1.5095077798335632E-2</v>
          </cell>
          <cell r="T354">
            <v>255</v>
          </cell>
          <cell r="U354">
            <v>92.67</v>
          </cell>
          <cell r="V354">
            <v>110.16</v>
          </cell>
          <cell r="W354">
            <v>102.52</v>
          </cell>
          <cell r="X354">
            <v>105.04</v>
          </cell>
          <cell r="Y354">
            <v>101.71</v>
          </cell>
          <cell r="Z354">
            <v>100.07</v>
          </cell>
          <cell r="AA354">
            <v>102.44</v>
          </cell>
          <cell r="AB354">
            <v>105.18</v>
          </cell>
          <cell r="AC354">
            <v>102.35</v>
          </cell>
          <cell r="AD354">
            <v>108.1</v>
          </cell>
          <cell r="AE354">
            <v>101.87</v>
          </cell>
          <cell r="AF354">
            <v>102.35</v>
          </cell>
          <cell r="AH354">
            <v>255</v>
          </cell>
        </row>
        <row r="355">
          <cell r="B355" t="str">
            <v>1T2018</v>
          </cell>
          <cell r="C355">
            <v>43132</v>
          </cell>
          <cell r="D355">
            <v>105.94</v>
          </cell>
          <cell r="E355">
            <v>120.98</v>
          </cell>
          <cell r="F355">
            <v>100.24</v>
          </cell>
          <cell r="G355">
            <v>100.42</v>
          </cell>
          <cell r="H355">
            <v>100.91</v>
          </cell>
          <cell r="I355">
            <v>100.28</v>
          </cell>
          <cell r="J355">
            <v>97.43</v>
          </cell>
          <cell r="K355">
            <v>111.56</v>
          </cell>
          <cell r="L355">
            <v>104.21</v>
          </cell>
          <cell r="M355">
            <v>103.15</v>
          </cell>
          <cell r="N355">
            <v>102.12</v>
          </cell>
          <cell r="O355"/>
          <cell r="P355">
            <v>100.04</v>
          </cell>
          <cell r="Q355">
            <v>104</v>
          </cell>
          <cell r="R355">
            <v>1.6854985214210583E-2</v>
          </cell>
          <cell r="T355">
            <v>256</v>
          </cell>
          <cell r="U355">
            <v>96.6</v>
          </cell>
          <cell r="V355">
            <v>110.63</v>
          </cell>
          <cell r="W355">
            <v>102.39</v>
          </cell>
          <cell r="X355">
            <v>105.7</v>
          </cell>
          <cell r="Y355">
            <v>101.43</v>
          </cell>
          <cell r="Z355">
            <v>100.27</v>
          </cell>
          <cell r="AA355">
            <v>100.89</v>
          </cell>
          <cell r="AB355">
            <v>105.89</v>
          </cell>
          <cell r="AC355">
            <v>103.06</v>
          </cell>
          <cell r="AD355">
            <v>109.44</v>
          </cell>
          <cell r="AE355">
            <v>101.32</v>
          </cell>
          <cell r="AF355">
            <v>103.06</v>
          </cell>
          <cell r="AH355">
            <v>256</v>
          </cell>
        </row>
        <row r="356">
          <cell r="B356" t="str">
            <v>1T2018</v>
          </cell>
          <cell r="C356">
            <v>43160</v>
          </cell>
          <cell r="D356">
            <v>106.15</v>
          </cell>
          <cell r="E356">
            <v>118.73</v>
          </cell>
          <cell r="F356">
            <v>100.47</v>
          </cell>
          <cell r="G356">
            <v>97.21</v>
          </cell>
          <cell r="H356">
            <v>101.03</v>
          </cell>
          <cell r="I356">
            <v>100.28</v>
          </cell>
          <cell r="J356">
            <v>97.45</v>
          </cell>
          <cell r="K356">
            <v>111.56</v>
          </cell>
          <cell r="L356">
            <v>100.4</v>
          </cell>
          <cell r="M356">
            <v>103.15</v>
          </cell>
          <cell r="N356">
            <v>102.3</v>
          </cell>
          <cell r="O356"/>
          <cell r="P356">
            <v>100.06</v>
          </cell>
          <cell r="Q356">
            <v>103.65</v>
          </cell>
          <cell r="R356">
            <v>1.603221083455364E-2</v>
          </cell>
          <cell r="T356">
            <v>257</v>
          </cell>
          <cell r="U356">
            <v>97.42</v>
          </cell>
          <cell r="V356">
            <v>109.89</v>
          </cell>
          <cell r="W356">
            <v>103.21</v>
          </cell>
          <cell r="X356">
            <v>106.25</v>
          </cell>
          <cell r="Y356">
            <v>101.08</v>
          </cell>
          <cell r="Z356">
            <v>100.37</v>
          </cell>
          <cell r="AA356">
            <v>101.03</v>
          </cell>
          <cell r="AB356">
            <v>105.32</v>
          </cell>
          <cell r="AC356">
            <v>106.49</v>
          </cell>
          <cell r="AD356">
            <v>107.91</v>
          </cell>
          <cell r="AE356">
            <v>101.89</v>
          </cell>
          <cell r="AF356">
            <v>106.5</v>
          </cell>
          <cell r="AH356">
            <v>257</v>
          </cell>
        </row>
        <row r="357">
          <cell r="B357" t="str">
            <v>2T2018</v>
          </cell>
          <cell r="C357">
            <v>43191</v>
          </cell>
          <cell r="D357">
            <v>108.7</v>
          </cell>
          <cell r="E357">
            <v>122.82</v>
          </cell>
          <cell r="F357">
            <v>100.26</v>
          </cell>
          <cell r="G357">
            <v>98.71</v>
          </cell>
          <cell r="H357">
            <v>101.05</v>
          </cell>
          <cell r="I357">
            <v>100.28</v>
          </cell>
          <cell r="J357">
            <v>97.46</v>
          </cell>
          <cell r="K357">
            <v>111.62</v>
          </cell>
          <cell r="L357">
            <v>104.24</v>
          </cell>
          <cell r="M357">
            <v>103.15</v>
          </cell>
          <cell r="N357">
            <v>102.21</v>
          </cell>
          <cell r="O357"/>
          <cell r="P357">
            <v>100.06</v>
          </cell>
          <cell r="Q357">
            <v>105.41</v>
          </cell>
          <cell r="R357">
            <v>1.6611025822225844E-2</v>
          </cell>
          <cell r="T357">
            <v>258</v>
          </cell>
          <cell r="U357">
            <v>93.98</v>
          </cell>
          <cell r="V357">
            <v>114.08</v>
          </cell>
          <cell r="W357">
            <v>102.93</v>
          </cell>
          <cell r="X357">
            <v>107.48</v>
          </cell>
          <cell r="Y357">
            <v>101.54</v>
          </cell>
          <cell r="Z357">
            <v>100.38</v>
          </cell>
          <cell r="AA357">
            <v>101.11</v>
          </cell>
          <cell r="AB357">
            <v>107.58</v>
          </cell>
          <cell r="AC357">
            <v>103.08</v>
          </cell>
          <cell r="AD357">
            <v>111.59</v>
          </cell>
          <cell r="AE357">
            <v>101.98</v>
          </cell>
          <cell r="AF357">
            <v>103.08</v>
          </cell>
          <cell r="AH357">
            <v>258</v>
          </cell>
        </row>
        <row r="358">
          <cell r="B358" t="str">
            <v>2T2018</v>
          </cell>
          <cell r="C358">
            <v>43221</v>
          </cell>
          <cell r="D358">
            <v>109.75</v>
          </cell>
          <cell r="E358">
            <v>122.42</v>
          </cell>
          <cell r="F358">
            <v>100.72</v>
          </cell>
          <cell r="G358">
            <v>96.77</v>
          </cell>
          <cell r="H358">
            <v>101.11</v>
          </cell>
          <cell r="I358">
            <v>100.28</v>
          </cell>
          <cell r="J358">
            <v>97.14</v>
          </cell>
          <cell r="K358">
            <v>111.56</v>
          </cell>
          <cell r="L358">
            <v>104.44</v>
          </cell>
          <cell r="M358">
            <v>103.15</v>
          </cell>
          <cell r="N358">
            <v>102.56</v>
          </cell>
          <cell r="O358"/>
          <cell r="P358">
            <v>100.06</v>
          </cell>
          <cell r="Q358">
            <v>105.8</v>
          </cell>
          <cell r="R358">
            <v>1.6159765184746933E-2</v>
          </cell>
          <cell r="T358">
            <v>259</v>
          </cell>
          <cell r="U358">
            <v>91.52</v>
          </cell>
          <cell r="V358">
            <v>117.1</v>
          </cell>
          <cell r="W358">
            <v>102.93</v>
          </cell>
          <cell r="X358">
            <v>107.97</v>
          </cell>
          <cell r="Y358">
            <v>102.56</v>
          </cell>
          <cell r="Z358">
            <v>100.36</v>
          </cell>
          <cell r="AA358">
            <v>101.43</v>
          </cell>
          <cell r="AB358">
            <v>108.57</v>
          </cell>
          <cell r="AC358">
            <v>102.85</v>
          </cell>
          <cell r="AD358">
            <v>113.43</v>
          </cell>
          <cell r="AE358">
            <v>102.17</v>
          </cell>
          <cell r="AF358">
            <v>102.86</v>
          </cell>
          <cell r="AH358">
            <v>259</v>
          </cell>
        </row>
        <row r="359">
          <cell r="B359" t="str">
            <v>2T2018</v>
          </cell>
          <cell r="C359">
            <v>43252</v>
          </cell>
          <cell r="D359">
            <v>112.12</v>
          </cell>
          <cell r="E359">
            <v>128.72999999999999</v>
          </cell>
          <cell r="F359">
            <v>100.72</v>
          </cell>
          <cell r="G359">
            <v>96.88</v>
          </cell>
          <cell r="H359">
            <v>101.16</v>
          </cell>
          <cell r="I359">
            <v>100.28</v>
          </cell>
          <cell r="J359">
            <v>97.14</v>
          </cell>
          <cell r="K359">
            <v>111.56</v>
          </cell>
          <cell r="L359">
            <v>104.44</v>
          </cell>
          <cell r="M359">
            <v>103.15</v>
          </cell>
          <cell r="N359">
            <v>102.91</v>
          </cell>
          <cell r="O359"/>
          <cell r="P359">
            <v>100.06</v>
          </cell>
          <cell r="Q359">
            <v>107.2</v>
          </cell>
          <cell r="R359">
            <v>1.8061067465781289E-2</v>
          </cell>
          <cell r="T359">
            <v>260</v>
          </cell>
          <cell r="U359">
            <v>91.8</v>
          </cell>
          <cell r="V359">
            <v>120.65</v>
          </cell>
          <cell r="W359">
            <v>103.35</v>
          </cell>
          <cell r="X359">
            <v>109.97</v>
          </cell>
          <cell r="Y359">
            <v>102.14</v>
          </cell>
          <cell r="Z359">
            <v>100.44</v>
          </cell>
          <cell r="AA359">
            <v>101.43</v>
          </cell>
          <cell r="AB359">
            <v>110.45</v>
          </cell>
          <cell r="AC359">
            <v>102.99</v>
          </cell>
          <cell r="AD359">
            <v>116.06</v>
          </cell>
          <cell r="AE359">
            <v>102.78</v>
          </cell>
          <cell r="AF359">
            <v>102.99</v>
          </cell>
          <cell r="AH359">
            <v>260</v>
          </cell>
        </row>
        <row r="360">
          <cell r="B360" t="str">
            <v>3T2018</v>
          </cell>
          <cell r="C360">
            <v>43282</v>
          </cell>
          <cell r="D360">
            <v>114.21</v>
          </cell>
          <cell r="E360">
            <v>128.08000000000001</v>
          </cell>
          <cell r="F360">
            <v>100.72</v>
          </cell>
          <cell r="G360">
            <v>96.01</v>
          </cell>
          <cell r="H360">
            <v>101.16</v>
          </cell>
          <cell r="I360">
            <v>100.28</v>
          </cell>
          <cell r="J360">
            <v>97.19</v>
          </cell>
          <cell r="K360">
            <v>110.27</v>
          </cell>
          <cell r="L360">
            <v>104.53</v>
          </cell>
          <cell r="M360">
            <v>103.15</v>
          </cell>
          <cell r="N360">
            <v>103.41</v>
          </cell>
          <cell r="O360"/>
          <cell r="P360">
            <v>100.06</v>
          </cell>
          <cell r="Q360">
            <v>108.03</v>
          </cell>
          <cell r="R360">
            <v>1.7829300803813286E-2</v>
          </cell>
          <cell r="T360">
            <v>261</v>
          </cell>
          <cell r="U360">
            <v>90.31</v>
          </cell>
          <cell r="V360">
            <v>122.87</v>
          </cell>
          <cell r="W360">
            <v>103.86</v>
          </cell>
          <cell r="X360">
            <v>111.05</v>
          </cell>
          <cell r="Y360">
            <v>102.24</v>
          </cell>
          <cell r="Z360">
            <v>100.44</v>
          </cell>
          <cell r="AA360">
            <v>101.43</v>
          </cell>
          <cell r="AB360">
            <v>111.73</v>
          </cell>
          <cell r="AC360">
            <v>102.83</v>
          </cell>
          <cell r="AD360">
            <v>118.28</v>
          </cell>
          <cell r="AE360">
            <v>102.75</v>
          </cell>
          <cell r="AF360">
            <v>102.84</v>
          </cell>
          <cell r="AH360">
            <v>261</v>
          </cell>
        </row>
        <row r="361">
          <cell r="B361" t="str">
            <v>3T2018</v>
          </cell>
          <cell r="C361">
            <v>43313</v>
          </cell>
          <cell r="D361">
            <v>111.81</v>
          </cell>
          <cell r="E361">
            <v>129.4</v>
          </cell>
          <cell r="F361">
            <v>100.39</v>
          </cell>
          <cell r="G361">
            <v>96.09</v>
          </cell>
          <cell r="H361">
            <v>101.15</v>
          </cell>
          <cell r="I361">
            <v>100.28</v>
          </cell>
          <cell r="J361">
            <v>97.49</v>
          </cell>
          <cell r="K361">
            <v>109.26</v>
          </cell>
          <cell r="L361">
            <v>101.16</v>
          </cell>
          <cell r="M361">
            <v>103.15</v>
          </cell>
          <cell r="N361">
            <v>103.25</v>
          </cell>
          <cell r="O361"/>
          <cell r="P361">
            <v>100.31</v>
          </cell>
          <cell r="Q361">
            <v>106.93</v>
          </cell>
          <cell r="R361">
            <v>1.7903947739828396E-2</v>
          </cell>
          <cell r="T361">
            <v>262</v>
          </cell>
          <cell r="U361">
            <v>90.99</v>
          </cell>
          <cell r="V361">
            <v>119.18</v>
          </cell>
          <cell r="W361">
            <v>103.41</v>
          </cell>
          <cell r="X361">
            <v>109.3</v>
          </cell>
          <cell r="Y361">
            <v>102.36</v>
          </cell>
          <cell r="Z361">
            <v>100.57</v>
          </cell>
          <cell r="AA361">
            <v>100.62</v>
          </cell>
          <cell r="AB361">
            <v>110.05</v>
          </cell>
          <cell r="AC361">
            <v>102.95</v>
          </cell>
          <cell r="AD361">
            <v>115.22</v>
          </cell>
          <cell r="AE361">
            <v>102.5</v>
          </cell>
          <cell r="AF361">
            <v>102.95</v>
          </cell>
          <cell r="AH361">
            <v>262</v>
          </cell>
        </row>
        <row r="362">
          <cell r="B362" t="str">
            <v>3T2018</v>
          </cell>
          <cell r="C362">
            <v>43344</v>
          </cell>
          <cell r="D362">
            <v>111.68</v>
          </cell>
          <cell r="E362">
            <v>135.76</v>
          </cell>
          <cell r="F362">
            <v>100.42</v>
          </cell>
          <cell r="G362">
            <v>97.2</v>
          </cell>
          <cell r="H362">
            <v>101.15</v>
          </cell>
          <cell r="I362">
            <v>100.29</v>
          </cell>
          <cell r="J362">
            <v>97.49</v>
          </cell>
          <cell r="K362">
            <v>110.43</v>
          </cell>
          <cell r="L362">
            <v>101.26</v>
          </cell>
          <cell r="M362">
            <v>103.15</v>
          </cell>
          <cell r="N362">
            <v>103.81</v>
          </cell>
          <cell r="O362"/>
          <cell r="P362">
            <v>100.31</v>
          </cell>
          <cell r="Q362">
            <v>107.29</v>
          </cell>
          <cell r="R362">
            <v>1.9228133540798442E-2</v>
          </cell>
          <cell r="T362">
            <v>263</v>
          </cell>
          <cell r="U362">
            <v>92.53</v>
          </cell>
          <cell r="V362">
            <v>118.69</v>
          </cell>
          <cell r="W362">
            <v>103.87</v>
          </cell>
          <cell r="X362">
            <v>109.58</v>
          </cell>
          <cell r="Y362">
            <v>103</v>
          </cell>
          <cell r="Z362">
            <v>100.57</v>
          </cell>
          <cell r="AA362">
            <v>100.63</v>
          </cell>
          <cell r="AB362">
            <v>110.64</v>
          </cell>
          <cell r="AC362">
            <v>103.1</v>
          </cell>
          <cell r="AD362">
            <v>115.39</v>
          </cell>
          <cell r="AE362">
            <v>103.17</v>
          </cell>
          <cell r="AF362">
            <v>103.1</v>
          </cell>
          <cell r="AH362">
            <v>263</v>
          </cell>
        </row>
        <row r="363">
          <cell r="B363" t="str">
            <v>4T2018</v>
          </cell>
          <cell r="C363">
            <v>43374</v>
          </cell>
          <cell r="D363">
            <v>109.9</v>
          </cell>
          <cell r="E363">
            <v>130.15</v>
          </cell>
          <cell r="F363">
            <v>100.6</v>
          </cell>
          <cell r="G363">
            <v>97.36</v>
          </cell>
          <cell r="H363">
            <v>100.98</v>
          </cell>
          <cell r="I363">
            <v>100.29</v>
          </cell>
          <cell r="J363">
            <v>97.76</v>
          </cell>
          <cell r="K363">
            <v>110.43</v>
          </cell>
          <cell r="L363">
            <v>102.4</v>
          </cell>
          <cell r="M363">
            <v>104.59</v>
          </cell>
          <cell r="N363">
            <v>103.18</v>
          </cell>
          <cell r="O363"/>
          <cell r="P363">
            <v>100.31</v>
          </cell>
          <cell r="Q363">
            <v>106.05</v>
          </cell>
          <cell r="R363">
            <v>2.0869775502801113E-2</v>
          </cell>
          <cell r="T363">
            <v>264</v>
          </cell>
          <cell r="U363">
            <v>92.46</v>
          </cell>
          <cell r="V363">
            <v>116.42</v>
          </cell>
          <cell r="W363">
            <v>103.33</v>
          </cell>
          <cell r="X363">
            <v>107.99</v>
          </cell>
          <cell r="Y363">
            <v>102.49</v>
          </cell>
          <cell r="Z363">
            <v>100.56</v>
          </cell>
          <cell r="AA363">
            <v>100.8</v>
          </cell>
          <cell r="AB363">
            <v>108.68</v>
          </cell>
          <cell r="AC363">
            <v>103.33</v>
          </cell>
          <cell r="AD363">
            <v>112.9</v>
          </cell>
          <cell r="AE363">
            <v>102.7</v>
          </cell>
          <cell r="AF363">
            <v>103.33</v>
          </cell>
          <cell r="AH363">
            <v>264</v>
          </cell>
        </row>
        <row r="364">
          <cell r="B364" t="str">
            <v>4T2018</v>
          </cell>
          <cell r="C364">
            <v>43405</v>
          </cell>
          <cell r="D364">
            <v>106.65</v>
          </cell>
          <cell r="E364">
            <v>131.21</v>
          </cell>
          <cell r="F364">
            <v>100.78</v>
          </cell>
          <cell r="G364">
            <v>97.36</v>
          </cell>
          <cell r="H364">
            <v>101.02</v>
          </cell>
          <cell r="I364">
            <v>100.29</v>
          </cell>
          <cell r="J364">
            <v>99.07</v>
          </cell>
          <cell r="K364">
            <v>110.43</v>
          </cell>
          <cell r="L364">
            <v>102.4</v>
          </cell>
          <cell r="M364">
            <v>104.59</v>
          </cell>
          <cell r="N364">
            <v>104.48</v>
          </cell>
          <cell r="O364"/>
          <cell r="P364">
            <v>100.43</v>
          </cell>
          <cell r="Q364">
            <v>104.52</v>
          </cell>
          <cell r="R364">
            <v>2.0101311900524443E-2</v>
          </cell>
          <cell r="T364">
            <v>265</v>
          </cell>
          <cell r="U364">
            <v>93.88</v>
          </cell>
          <cell r="V364">
            <v>111.15</v>
          </cell>
          <cell r="W364">
            <v>103.24</v>
          </cell>
          <cell r="X364">
            <v>105.91</v>
          </cell>
          <cell r="Y364">
            <v>102.34</v>
          </cell>
          <cell r="Z364">
            <v>100.57</v>
          </cell>
          <cell r="AA364">
            <v>100.99</v>
          </cell>
          <cell r="AB364">
            <v>106.44</v>
          </cell>
          <cell r="AC364">
            <v>103.41</v>
          </cell>
          <cell r="AD364">
            <v>108.58</v>
          </cell>
          <cell r="AE364">
            <v>102.87</v>
          </cell>
          <cell r="AF364">
            <v>103.41</v>
          </cell>
          <cell r="AH364">
            <v>265</v>
          </cell>
        </row>
        <row r="365">
          <cell r="B365" t="str">
            <v>4T2018</v>
          </cell>
          <cell r="C365">
            <v>43435</v>
          </cell>
          <cell r="D365">
            <v>106.27</v>
          </cell>
          <cell r="E365">
            <v>129.59</v>
          </cell>
          <cell r="F365">
            <v>101.15</v>
          </cell>
          <cell r="G365">
            <v>96.67</v>
          </cell>
          <cell r="H365">
            <v>101</v>
          </cell>
          <cell r="I365">
            <v>100.29</v>
          </cell>
          <cell r="J365">
            <v>99.62</v>
          </cell>
          <cell r="K365">
            <v>110.63</v>
          </cell>
          <cell r="L365">
            <v>101.97</v>
          </cell>
          <cell r="M365">
            <v>104.6</v>
          </cell>
          <cell r="N365">
            <v>104.2</v>
          </cell>
          <cell r="O365"/>
          <cell r="P365">
            <v>100.21</v>
          </cell>
          <cell r="Q365">
            <v>104.46</v>
          </cell>
          <cell r="R365">
            <v>1.900449577365082E-2</v>
          </cell>
          <cell r="T365">
            <v>266</v>
          </cell>
          <cell r="U365">
            <v>93.49</v>
          </cell>
          <cell r="V365">
            <v>109.92</v>
          </cell>
          <cell r="W365">
            <v>103.48</v>
          </cell>
          <cell r="X365">
            <v>105.77</v>
          </cell>
          <cell r="Y365">
            <v>102.45</v>
          </cell>
          <cell r="Z365">
            <v>100.62</v>
          </cell>
          <cell r="AA365">
            <v>101.23</v>
          </cell>
          <cell r="AB365">
            <v>106.13</v>
          </cell>
          <cell r="AC365">
            <v>103.52</v>
          </cell>
          <cell r="AD365">
            <v>108.09</v>
          </cell>
          <cell r="AE365">
            <v>102.85</v>
          </cell>
          <cell r="AF365">
            <v>103.52</v>
          </cell>
          <cell r="AH365">
            <v>266</v>
          </cell>
        </row>
        <row r="366">
          <cell r="B366" t="str">
            <v>1T2019</v>
          </cell>
          <cell r="C366">
            <v>43466</v>
          </cell>
          <cell r="D366">
            <v>102.31</v>
          </cell>
          <cell r="E366">
            <v>125.19</v>
          </cell>
          <cell r="F366">
            <v>101.27</v>
          </cell>
          <cell r="G366">
            <v>99.07</v>
          </cell>
          <cell r="H366">
            <v>101.21</v>
          </cell>
          <cell r="I366">
            <v>100.29</v>
          </cell>
          <cell r="J366">
            <v>99.65</v>
          </cell>
          <cell r="K366">
            <v>99.53</v>
          </cell>
          <cell r="L366">
            <v>101.92</v>
          </cell>
          <cell r="M366">
            <v>104.6</v>
          </cell>
          <cell r="N366">
            <v>104.7</v>
          </cell>
          <cell r="O366"/>
          <cell r="P366">
            <v>100.6</v>
          </cell>
          <cell r="Q366">
            <v>102.19</v>
          </cell>
          <cell r="R366">
            <v>1.6155322343645695E-2</v>
          </cell>
          <cell r="T366">
            <v>267</v>
          </cell>
          <cell r="U366">
            <v>96.38</v>
          </cell>
          <cell r="V366">
            <v>102.84</v>
          </cell>
          <cell r="W366">
            <v>103.22</v>
          </cell>
          <cell r="X366">
            <v>102.75</v>
          </cell>
          <cell r="Y366">
            <v>102.07</v>
          </cell>
          <cell r="Z366">
            <v>100.38</v>
          </cell>
          <cell r="AA366">
            <v>101.28</v>
          </cell>
          <cell r="AB366">
            <v>102.98</v>
          </cell>
          <cell r="AC366">
            <v>102.61</v>
          </cell>
          <cell r="AD366">
            <v>103.27</v>
          </cell>
          <cell r="AE366">
            <v>102.21</v>
          </cell>
          <cell r="AF366">
            <v>102.62</v>
          </cell>
          <cell r="AH366">
            <v>267</v>
          </cell>
        </row>
        <row r="367">
          <cell r="B367" t="str">
            <v>1T2019</v>
          </cell>
          <cell r="C367">
            <v>43497</v>
          </cell>
          <cell r="D367">
            <v>101.3</v>
          </cell>
          <cell r="E367">
            <v>129</v>
          </cell>
          <cell r="F367">
            <v>101.29</v>
          </cell>
          <cell r="G367">
            <v>96.83</v>
          </cell>
          <cell r="H367">
            <v>101.17</v>
          </cell>
          <cell r="I367">
            <v>100.36</v>
          </cell>
          <cell r="J367">
            <v>99.34</v>
          </cell>
          <cell r="K367">
            <v>98.44</v>
          </cell>
          <cell r="L367">
            <v>101.4</v>
          </cell>
          <cell r="M367">
            <v>104.6</v>
          </cell>
          <cell r="N367">
            <v>105.47</v>
          </cell>
          <cell r="O367"/>
          <cell r="P367">
            <v>100.6</v>
          </cell>
          <cell r="Q367">
            <v>101.77</v>
          </cell>
          <cell r="R367">
            <v>1.2081203633974802E-2</v>
          </cell>
          <cell r="T367">
            <v>268</v>
          </cell>
          <cell r="U367">
            <v>93.77</v>
          </cell>
          <cell r="V367">
            <v>101.61</v>
          </cell>
          <cell r="W367">
            <v>103.07</v>
          </cell>
          <cell r="X367">
            <v>102.02</v>
          </cell>
          <cell r="Y367">
            <v>102.2</v>
          </cell>
          <cell r="Z367">
            <v>100.28</v>
          </cell>
          <cell r="AA367">
            <v>101.15</v>
          </cell>
          <cell r="AB367">
            <v>102.27</v>
          </cell>
          <cell r="AC367">
            <v>102.49</v>
          </cell>
          <cell r="AD367">
            <v>101.89</v>
          </cell>
          <cell r="AE367">
            <v>102.11</v>
          </cell>
          <cell r="AF367">
            <v>102.49</v>
          </cell>
          <cell r="AH367">
            <v>268</v>
          </cell>
        </row>
        <row r="368">
          <cell r="B368" t="str">
            <v>1T2019</v>
          </cell>
          <cell r="C368">
            <v>43525</v>
          </cell>
          <cell r="D368">
            <v>102.17</v>
          </cell>
          <cell r="E368">
            <v>130.26</v>
          </cell>
          <cell r="F368">
            <v>101.19</v>
          </cell>
          <cell r="G368">
            <v>98.42</v>
          </cell>
          <cell r="H368">
            <v>101.16</v>
          </cell>
          <cell r="I368">
            <v>100.43</v>
          </cell>
          <cell r="J368">
            <v>99.36</v>
          </cell>
          <cell r="K368">
            <v>98.44</v>
          </cell>
          <cell r="L368">
            <v>101.19</v>
          </cell>
          <cell r="M368">
            <v>104.6</v>
          </cell>
          <cell r="N368">
            <v>105.73</v>
          </cell>
          <cell r="O368"/>
          <cell r="P368">
            <v>100.58</v>
          </cell>
          <cell r="Q368">
            <v>102.28</v>
          </cell>
          <cell r="R368">
            <v>1.0263307474921879E-2</v>
          </cell>
          <cell r="T368">
            <v>269</v>
          </cell>
          <cell r="U368">
            <v>95.67</v>
          </cell>
          <cell r="V368">
            <v>102.57</v>
          </cell>
          <cell r="W368">
            <v>103.34</v>
          </cell>
          <cell r="X368">
            <v>102.88</v>
          </cell>
          <cell r="Y368">
            <v>101.94</v>
          </cell>
          <cell r="Z368">
            <v>100.31</v>
          </cell>
          <cell r="AA368">
            <v>101.16</v>
          </cell>
          <cell r="AB368">
            <v>103.11</v>
          </cell>
          <cell r="AC368">
            <v>102.56</v>
          </cell>
          <cell r="AD368">
            <v>103.77</v>
          </cell>
          <cell r="AE368">
            <v>101.94</v>
          </cell>
          <cell r="AF368">
            <v>102.56</v>
          </cell>
          <cell r="AH368">
            <v>269</v>
          </cell>
        </row>
        <row r="369">
          <cell r="B369" t="str">
            <v>2T2019</v>
          </cell>
          <cell r="C369">
            <v>43556</v>
          </cell>
          <cell r="D369">
            <v>102.93</v>
          </cell>
          <cell r="E369">
            <v>134.85</v>
          </cell>
          <cell r="F369">
            <v>101.18</v>
          </cell>
          <cell r="G369">
            <v>98.37</v>
          </cell>
          <cell r="H369">
            <v>101.16</v>
          </cell>
          <cell r="I369">
            <v>100.44</v>
          </cell>
          <cell r="J369">
            <v>99.35</v>
          </cell>
          <cell r="K369">
            <v>98.44</v>
          </cell>
          <cell r="L369">
            <v>101.19</v>
          </cell>
          <cell r="M369">
            <v>104.6</v>
          </cell>
          <cell r="N369">
            <v>105.34</v>
          </cell>
          <cell r="O369"/>
          <cell r="P369">
            <v>100.58</v>
          </cell>
          <cell r="Q369">
            <v>102.76</v>
          </cell>
          <cell r="R369">
            <v>6.1683019591547428E-3</v>
          </cell>
          <cell r="T369">
            <v>270</v>
          </cell>
          <cell r="U369">
            <v>95.46</v>
          </cell>
          <cell r="V369">
            <v>104.58</v>
          </cell>
          <cell r="W369">
            <v>103.22</v>
          </cell>
          <cell r="X369">
            <v>103.57</v>
          </cell>
          <cell r="Y369">
            <v>102</v>
          </cell>
          <cell r="Z369">
            <v>100.32</v>
          </cell>
          <cell r="AA369">
            <v>101.15</v>
          </cell>
          <cell r="AB369">
            <v>103.88</v>
          </cell>
          <cell r="AC369">
            <v>102.55</v>
          </cell>
          <cell r="AD369">
            <v>104.73</v>
          </cell>
          <cell r="AE369">
            <v>102.11</v>
          </cell>
          <cell r="AF369">
            <v>102.56</v>
          </cell>
          <cell r="AH369">
            <v>270</v>
          </cell>
        </row>
        <row r="370">
          <cell r="B370" t="str">
            <v>2T2019</v>
          </cell>
          <cell r="C370">
            <v>43586</v>
          </cell>
          <cell r="D370">
            <v>104.3</v>
          </cell>
          <cell r="E370">
            <v>133.26</v>
          </cell>
          <cell r="F370">
            <v>101.19</v>
          </cell>
          <cell r="G370">
            <v>98.15</v>
          </cell>
          <cell r="H370">
            <v>101.17</v>
          </cell>
          <cell r="I370">
            <v>100.41</v>
          </cell>
          <cell r="J370">
            <v>99.38</v>
          </cell>
          <cell r="K370">
            <v>98.44</v>
          </cell>
          <cell r="L370">
            <v>101.19</v>
          </cell>
          <cell r="M370">
            <v>104.6</v>
          </cell>
          <cell r="N370">
            <v>104.97</v>
          </cell>
          <cell r="O370"/>
          <cell r="P370">
            <v>100.6</v>
          </cell>
          <cell r="Q370">
            <v>103.29</v>
          </cell>
          <cell r="R370">
            <v>2.8166991158915522E-3</v>
          </cell>
          <cell r="T370">
            <v>271</v>
          </cell>
          <cell r="U370">
            <v>95.14</v>
          </cell>
          <cell r="V370">
            <v>105.93</v>
          </cell>
          <cell r="W370">
            <v>103.63</v>
          </cell>
          <cell r="X370">
            <v>104.13</v>
          </cell>
          <cell r="Y370">
            <v>102.35</v>
          </cell>
          <cell r="Z370">
            <v>100.31</v>
          </cell>
          <cell r="AA370">
            <v>101.17</v>
          </cell>
          <cell r="AB370">
            <v>104.65</v>
          </cell>
          <cell r="AC370">
            <v>102.56</v>
          </cell>
          <cell r="AD370">
            <v>106.26</v>
          </cell>
          <cell r="AE370">
            <v>102.17</v>
          </cell>
          <cell r="AF370">
            <v>102.56</v>
          </cell>
          <cell r="AH370">
            <v>271</v>
          </cell>
        </row>
        <row r="371">
          <cell r="B371" t="str">
            <v>2T2019</v>
          </cell>
          <cell r="C371">
            <v>43617</v>
          </cell>
          <cell r="D371">
            <v>103.58</v>
          </cell>
          <cell r="E371">
            <v>131.72999999999999</v>
          </cell>
          <cell r="F371">
            <v>101.29</v>
          </cell>
          <cell r="G371">
            <v>99.68</v>
          </cell>
          <cell r="H371">
            <v>101.16</v>
          </cell>
          <cell r="I371">
            <v>100.41</v>
          </cell>
          <cell r="J371">
            <v>99.36</v>
          </cell>
          <cell r="K371">
            <v>98.44</v>
          </cell>
          <cell r="L371">
            <v>101.19</v>
          </cell>
          <cell r="M371">
            <v>104.6</v>
          </cell>
          <cell r="N371">
            <v>104.54</v>
          </cell>
          <cell r="O371"/>
          <cell r="P371">
            <v>100.6</v>
          </cell>
          <cell r="Q371">
            <v>102.99</v>
          </cell>
          <cell r="R371">
            <v>-3.5322195704057258E-3</v>
          </cell>
          <cell r="T371">
            <v>272</v>
          </cell>
          <cell r="U371">
            <v>96.9</v>
          </cell>
          <cell r="V371">
            <v>106.2</v>
          </cell>
          <cell r="W371">
            <v>103.1</v>
          </cell>
          <cell r="X371">
            <v>103.8</v>
          </cell>
          <cell r="Y371">
            <v>102.3</v>
          </cell>
          <cell r="Z371">
            <v>100.3</v>
          </cell>
          <cell r="AA371">
            <v>101.3</v>
          </cell>
          <cell r="AB371">
            <v>104.2</v>
          </cell>
          <cell r="AC371">
            <v>102.6</v>
          </cell>
          <cell r="AD371">
            <v>105.9</v>
          </cell>
          <cell r="AE371">
            <v>102.1</v>
          </cell>
          <cell r="AF371">
            <v>102.6</v>
          </cell>
          <cell r="AH371">
            <v>272</v>
          </cell>
        </row>
        <row r="372">
          <cell r="B372" t="str">
            <v>3T2019</v>
          </cell>
          <cell r="C372">
            <v>43647</v>
          </cell>
          <cell r="D372">
            <v>104.7</v>
          </cell>
          <cell r="E372">
            <v>132.01</v>
          </cell>
          <cell r="F372">
            <v>101.29</v>
          </cell>
          <cell r="G372">
            <v>97.22</v>
          </cell>
          <cell r="H372">
            <v>101.18</v>
          </cell>
          <cell r="I372">
            <v>100.41</v>
          </cell>
          <cell r="J372">
            <v>99.33</v>
          </cell>
          <cell r="K372">
            <v>98.44</v>
          </cell>
          <cell r="L372">
            <v>101.04</v>
          </cell>
          <cell r="M372">
            <v>104.6</v>
          </cell>
          <cell r="N372">
            <v>104.74</v>
          </cell>
          <cell r="O372"/>
          <cell r="P372">
            <v>100.71</v>
          </cell>
          <cell r="Q372">
            <v>103.22</v>
          </cell>
          <cell r="R372">
            <v>-9.6593434503776665E-3</v>
          </cell>
          <cell r="T372">
            <v>273</v>
          </cell>
          <cell r="U372">
            <v>93.98</v>
          </cell>
          <cell r="V372">
            <v>106.71</v>
          </cell>
          <cell r="W372">
            <v>103.66</v>
          </cell>
          <cell r="X372">
            <v>104.12</v>
          </cell>
          <cell r="Y372">
            <v>102.33</v>
          </cell>
          <cell r="Z372">
            <v>100.27</v>
          </cell>
          <cell r="AA372">
            <v>101.26</v>
          </cell>
          <cell r="AB372">
            <v>104.77</v>
          </cell>
          <cell r="AC372">
            <v>102.59</v>
          </cell>
          <cell r="AD372">
            <v>106.87</v>
          </cell>
          <cell r="AE372">
            <v>102.22</v>
          </cell>
          <cell r="AF372">
            <v>102.59</v>
          </cell>
          <cell r="AH372">
            <v>273</v>
          </cell>
        </row>
        <row r="373">
          <cell r="B373" t="str">
            <v>3T2019</v>
          </cell>
          <cell r="C373">
            <v>43678</v>
          </cell>
          <cell r="D373">
            <v>101.47</v>
          </cell>
          <cell r="E373">
            <v>127.3</v>
          </cell>
          <cell r="F373">
            <v>101.29</v>
          </cell>
          <cell r="G373">
            <v>98.15</v>
          </cell>
          <cell r="H373">
            <v>101.18</v>
          </cell>
          <cell r="I373">
            <v>100.41</v>
          </cell>
          <cell r="J373">
            <v>99.25</v>
          </cell>
          <cell r="K373">
            <v>98.59</v>
          </cell>
          <cell r="L373">
            <v>101.07</v>
          </cell>
          <cell r="M373">
            <v>104.6</v>
          </cell>
          <cell r="N373">
            <v>104.67</v>
          </cell>
          <cell r="O373"/>
          <cell r="P373">
            <v>100.83</v>
          </cell>
          <cell r="Q373">
            <v>101.68</v>
          </cell>
          <cell r="R373">
            <v>-1.5568672503268211E-2</v>
          </cell>
          <cell r="T373">
            <v>274</v>
          </cell>
          <cell r="U373">
            <v>95.05</v>
          </cell>
          <cell r="V373">
            <v>102.24</v>
          </cell>
          <cell r="W373">
            <v>102.77</v>
          </cell>
          <cell r="X373">
            <v>101.89</v>
          </cell>
          <cell r="Y373">
            <v>102.09</v>
          </cell>
          <cell r="Z373">
            <v>100</v>
          </cell>
          <cell r="AA373">
            <v>101.29</v>
          </cell>
          <cell r="AB373">
            <v>102.14</v>
          </cell>
          <cell r="AC373">
            <v>102.63</v>
          </cell>
          <cell r="AD373">
            <v>102.17</v>
          </cell>
          <cell r="AE373">
            <v>101.99</v>
          </cell>
          <cell r="AF373">
            <v>102.63</v>
          </cell>
          <cell r="AH373">
            <v>274</v>
          </cell>
        </row>
        <row r="374">
          <cell r="B374" t="str">
            <v>3T2019</v>
          </cell>
          <cell r="C374">
            <v>43709</v>
          </cell>
          <cell r="D374">
            <v>100.71</v>
          </cell>
          <cell r="E374">
            <v>129.77000000000001</v>
          </cell>
          <cell r="F374">
            <v>101.3</v>
          </cell>
          <cell r="G374">
            <v>98.97</v>
          </cell>
          <cell r="H374">
            <v>101.24</v>
          </cell>
          <cell r="I374">
            <v>100.41</v>
          </cell>
          <cell r="J374">
            <v>99.27</v>
          </cell>
          <cell r="K374">
            <v>98.59</v>
          </cell>
          <cell r="L374">
            <v>101.07</v>
          </cell>
          <cell r="M374">
            <v>104.68</v>
          </cell>
          <cell r="N374">
            <v>105</v>
          </cell>
          <cell r="O374"/>
          <cell r="P374">
            <v>100.84</v>
          </cell>
          <cell r="Q374">
            <v>101.47</v>
          </cell>
          <cell r="R374">
            <v>-2.17841831326826E-2</v>
          </cell>
          <cell r="T374">
            <v>275</v>
          </cell>
          <cell r="U374">
            <v>96.11</v>
          </cell>
          <cell r="V374">
            <v>99.74</v>
          </cell>
          <cell r="W374">
            <v>103.21</v>
          </cell>
          <cell r="X374">
            <v>101.47</v>
          </cell>
          <cell r="Y374">
            <v>102.18</v>
          </cell>
          <cell r="Z374">
            <v>100.1</v>
          </cell>
          <cell r="AA374">
            <v>101.27</v>
          </cell>
          <cell r="AB374">
            <v>101.77</v>
          </cell>
          <cell r="AC374">
            <v>102.67</v>
          </cell>
          <cell r="AD374">
            <v>101.34</v>
          </cell>
          <cell r="AE374">
            <v>102.06</v>
          </cell>
          <cell r="AF374">
            <v>102.68</v>
          </cell>
          <cell r="AH374">
            <v>275</v>
          </cell>
        </row>
        <row r="375">
          <cell r="B375" t="str">
            <v>4T2019</v>
          </cell>
          <cell r="C375">
            <v>43739</v>
          </cell>
          <cell r="D375">
            <v>100.78</v>
          </cell>
          <cell r="E375">
            <v>128.93</v>
          </cell>
          <cell r="F375">
            <v>101.29</v>
          </cell>
          <cell r="G375">
            <v>102.36</v>
          </cell>
          <cell r="H375">
            <v>101.28</v>
          </cell>
          <cell r="I375">
            <v>100.41</v>
          </cell>
          <cell r="J375">
            <v>99.62</v>
          </cell>
          <cell r="K375">
            <v>98.57</v>
          </cell>
          <cell r="L375">
            <v>101.07</v>
          </cell>
          <cell r="M375">
            <v>107.43</v>
          </cell>
          <cell r="N375">
            <v>105.02</v>
          </cell>
          <cell r="O375"/>
          <cell r="P375">
            <v>100.88</v>
          </cell>
          <cell r="Q375">
            <v>102.02</v>
          </cell>
          <cell r="R375">
            <v>-2.668109030036947E-2</v>
          </cell>
          <cell r="T375">
            <v>276</v>
          </cell>
          <cell r="U375">
            <v>101.25</v>
          </cell>
          <cell r="V375">
            <v>100.2</v>
          </cell>
          <cell r="W375">
            <v>103.23</v>
          </cell>
          <cell r="X375">
            <v>102.26</v>
          </cell>
          <cell r="Y375">
            <v>102.1</v>
          </cell>
          <cell r="Z375">
            <v>100.19</v>
          </cell>
          <cell r="AA375">
            <v>101.26</v>
          </cell>
          <cell r="AB375">
            <v>102.43</v>
          </cell>
          <cell r="AC375">
            <v>102.92</v>
          </cell>
          <cell r="AD375">
            <v>102.1</v>
          </cell>
          <cell r="AE375">
            <v>102.4</v>
          </cell>
          <cell r="AF375">
            <v>102.92</v>
          </cell>
          <cell r="AH375">
            <v>276</v>
          </cell>
        </row>
        <row r="376">
          <cell r="B376" t="str">
            <v>4T2019</v>
          </cell>
          <cell r="C376">
            <v>43770</v>
          </cell>
          <cell r="D376">
            <v>100.2</v>
          </cell>
          <cell r="E376">
            <v>125.18</v>
          </cell>
          <cell r="F376">
            <v>101.29</v>
          </cell>
          <cell r="G376">
            <v>99.91</v>
          </cell>
          <cell r="H376">
            <v>101.28</v>
          </cell>
          <cell r="I376">
            <v>100.41</v>
          </cell>
          <cell r="J376">
            <v>100.07</v>
          </cell>
          <cell r="K376">
            <v>98.51</v>
          </cell>
          <cell r="L376">
            <v>101.08</v>
          </cell>
          <cell r="M376">
            <v>107.43</v>
          </cell>
          <cell r="N376">
            <v>105.11</v>
          </cell>
          <cell r="O376"/>
          <cell r="P376">
            <v>100.75</v>
          </cell>
          <cell r="Q376">
            <v>101.26</v>
          </cell>
          <cell r="R376">
            <v>-2.9431501496048673E-2</v>
          </cell>
          <cell r="T376">
            <v>277</v>
          </cell>
          <cell r="U376">
            <v>97.79</v>
          </cell>
          <cell r="V376">
            <v>98.86</v>
          </cell>
          <cell r="W376">
            <v>103.21</v>
          </cell>
          <cell r="X376">
            <v>101.35</v>
          </cell>
          <cell r="Y376">
            <v>101.71</v>
          </cell>
          <cell r="Z376">
            <v>100.29</v>
          </cell>
          <cell r="AA376">
            <v>101.24</v>
          </cell>
          <cell r="AB376">
            <v>101.32</v>
          </cell>
          <cell r="AC376">
            <v>102.95</v>
          </cell>
          <cell r="AD376">
            <v>100.14</v>
          </cell>
          <cell r="AE376">
            <v>102.5</v>
          </cell>
          <cell r="AF376">
            <v>102.95</v>
          </cell>
          <cell r="AH376">
            <v>277</v>
          </cell>
        </row>
        <row r="377">
          <cell r="B377" t="str">
            <v>4T2019</v>
          </cell>
          <cell r="C377">
            <v>43800</v>
          </cell>
          <cell r="D377">
            <v>100.62</v>
          </cell>
          <cell r="E377">
            <v>134.08000000000001</v>
          </cell>
          <cell r="F377">
            <v>101.29</v>
          </cell>
          <cell r="G377">
            <v>99.52</v>
          </cell>
          <cell r="H377">
            <v>101.28</v>
          </cell>
          <cell r="I377">
            <v>100.41</v>
          </cell>
          <cell r="J377">
            <v>100.08</v>
          </cell>
          <cell r="K377">
            <v>98.78</v>
          </cell>
          <cell r="L377">
            <v>101.09</v>
          </cell>
          <cell r="M377">
            <v>107.43</v>
          </cell>
          <cell r="N377">
            <v>104.6</v>
          </cell>
          <cell r="O377"/>
          <cell r="P377">
            <v>100.75</v>
          </cell>
          <cell r="Q377">
            <v>101.79</v>
          </cell>
          <cell r="R377">
            <v>-3.1806917017884406E-2</v>
          </cell>
          <cell r="T377">
            <v>278</v>
          </cell>
          <cell r="U377">
            <v>97.53</v>
          </cell>
          <cell r="V377">
            <v>100.42</v>
          </cell>
          <cell r="W377">
            <v>103.22</v>
          </cell>
          <cell r="X377">
            <v>101.7</v>
          </cell>
          <cell r="Y377">
            <v>102.75</v>
          </cell>
          <cell r="Z377">
            <v>100.29</v>
          </cell>
          <cell r="AA377">
            <v>101.23</v>
          </cell>
          <cell r="AB377">
            <v>102.12</v>
          </cell>
          <cell r="AC377">
            <v>102.98</v>
          </cell>
          <cell r="AD377">
            <v>101.45</v>
          </cell>
          <cell r="AE377">
            <v>102.34</v>
          </cell>
          <cell r="AF377">
            <v>102.99</v>
          </cell>
          <cell r="AH377">
            <v>278</v>
          </cell>
        </row>
        <row r="378">
          <cell r="B378" t="str">
            <v>1T2020</v>
          </cell>
          <cell r="C378">
            <v>43831</v>
          </cell>
          <cell r="D378">
            <v>100.15</v>
          </cell>
          <cell r="E378">
            <v>126.8</v>
          </cell>
          <cell r="F378">
            <v>101.3</v>
          </cell>
          <cell r="G378">
            <v>100.13</v>
          </cell>
          <cell r="H378">
            <v>101.28</v>
          </cell>
          <cell r="I378">
            <v>100.41</v>
          </cell>
          <cell r="J378">
            <v>100.07</v>
          </cell>
          <cell r="K378">
            <v>98.78</v>
          </cell>
          <cell r="L378">
            <v>101.12</v>
          </cell>
          <cell r="M378">
            <v>107.43</v>
          </cell>
          <cell r="N378">
            <v>104.88</v>
          </cell>
          <cell r="O378"/>
          <cell r="P378">
            <v>100.75</v>
          </cell>
          <cell r="Q378">
            <v>101.26</v>
          </cell>
          <cell r="R378">
            <v>-3.1401863250969941E-2</v>
          </cell>
          <cell r="T378">
            <v>279</v>
          </cell>
          <cell r="U378">
            <v>98.17</v>
          </cell>
          <cell r="V378">
            <v>98.34</v>
          </cell>
          <cell r="W378">
            <v>103.43</v>
          </cell>
          <cell r="X378">
            <v>101.25</v>
          </cell>
          <cell r="Y378">
            <v>102.15</v>
          </cell>
          <cell r="Z378">
            <v>100.29</v>
          </cell>
          <cell r="AA378">
            <v>101.24</v>
          </cell>
          <cell r="AB378">
            <v>101.44</v>
          </cell>
          <cell r="AC378">
            <v>102.98</v>
          </cell>
          <cell r="AD378">
            <v>100.54</v>
          </cell>
          <cell r="AE378">
            <v>102.12</v>
          </cell>
          <cell r="AF378">
            <v>102.99</v>
          </cell>
          <cell r="AH378">
            <v>279</v>
          </cell>
        </row>
        <row r="379">
          <cell r="B379" t="str">
            <v>1T2020</v>
          </cell>
          <cell r="C379">
            <v>43862</v>
          </cell>
          <cell r="D379">
            <v>100.92</v>
          </cell>
          <cell r="E379">
            <v>126.34</v>
          </cell>
          <cell r="F379">
            <v>101.3</v>
          </cell>
          <cell r="G379">
            <v>105.77</v>
          </cell>
          <cell r="H379">
            <v>101.28</v>
          </cell>
          <cell r="I379">
            <v>100.41</v>
          </cell>
          <cell r="J379">
            <v>100.07</v>
          </cell>
          <cell r="K379">
            <v>98.78</v>
          </cell>
          <cell r="L379">
            <v>101.12</v>
          </cell>
          <cell r="M379">
            <v>107.43</v>
          </cell>
          <cell r="N379">
            <v>105.53</v>
          </cell>
          <cell r="O379"/>
          <cell r="P379">
            <v>100.75</v>
          </cell>
          <cell r="Q379">
            <v>102.23</v>
          </cell>
          <cell r="R379">
            <v>-2.9327950605556818E-2</v>
          </cell>
          <cell r="T379">
            <v>280</v>
          </cell>
          <cell r="U379">
            <v>104.87</v>
          </cell>
          <cell r="V379">
            <v>100.27</v>
          </cell>
          <cell r="W379">
            <v>103.4</v>
          </cell>
          <cell r="X379">
            <v>102.68</v>
          </cell>
          <cell r="Y379">
            <v>102.16</v>
          </cell>
          <cell r="Z379">
            <v>100.29</v>
          </cell>
          <cell r="AA379">
            <v>101.24</v>
          </cell>
          <cell r="AB379">
            <v>102.84</v>
          </cell>
          <cell r="AC379">
            <v>102.98</v>
          </cell>
          <cell r="AD379">
            <v>102.69</v>
          </cell>
          <cell r="AE379">
            <v>102.57</v>
          </cell>
          <cell r="AF379">
            <v>102.99</v>
          </cell>
          <cell r="AH379">
            <v>280</v>
          </cell>
        </row>
        <row r="380">
          <cell r="B380" t="str">
            <v>1T2020</v>
          </cell>
          <cell r="C380">
            <v>43891</v>
          </cell>
          <cell r="D380">
            <v>101.53</v>
          </cell>
          <cell r="E380">
            <v>124.99</v>
          </cell>
          <cell r="F380">
            <v>101.3</v>
          </cell>
          <cell r="G380">
            <v>98.26</v>
          </cell>
          <cell r="H380">
            <v>101.05</v>
          </cell>
          <cell r="I380">
            <v>100.41</v>
          </cell>
          <cell r="J380">
            <v>100.08</v>
          </cell>
          <cell r="K380">
            <v>98.78</v>
          </cell>
          <cell r="L380">
            <v>101.12</v>
          </cell>
          <cell r="M380">
            <v>107.43</v>
          </cell>
          <cell r="N380">
            <v>105.98</v>
          </cell>
          <cell r="O380"/>
          <cell r="P380">
            <v>100.75</v>
          </cell>
          <cell r="Q380">
            <v>101.97</v>
          </cell>
          <cell r="R380">
            <v>-2.8519806962351013E-2</v>
          </cell>
          <cell r="T380">
            <v>281</v>
          </cell>
          <cell r="U380">
            <v>95.83</v>
          </cell>
          <cell r="V380">
            <v>101.09</v>
          </cell>
          <cell r="W380">
            <v>103.52</v>
          </cell>
          <cell r="X380">
            <v>102.31</v>
          </cell>
          <cell r="Y380">
            <v>102.23</v>
          </cell>
          <cell r="Z380">
            <v>100.3</v>
          </cell>
          <cell r="AA380">
            <v>101.24</v>
          </cell>
          <cell r="AB380">
            <v>102.49</v>
          </cell>
          <cell r="AC380">
            <v>102.98</v>
          </cell>
          <cell r="AD380">
            <v>102.02</v>
          </cell>
          <cell r="AE380">
            <v>102.3</v>
          </cell>
          <cell r="AF380">
            <v>102.99</v>
          </cell>
          <cell r="AH380">
            <v>281</v>
          </cell>
        </row>
        <row r="381">
          <cell r="B381" t="str">
            <v>2T2020</v>
          </cell>
          <cell r="C381">
            <v>43922</v>
          </cell>
          <cell r="D381">
            <v>102.4</v>
          </cell>
          <cell r="E381">
            <v>112.26</v>
          </cell>
          <cell r="F381">
            <v>101.3</v>
          </cell>
          <cell r="G381">
            <v>95.16</v>
          </cell>
          <cell r="H381">
            <v>101.06</v>
          </cell>
          <cell r="I381">
            <v>100.41</v>
          </cell>
          <cell r="J381">
            <v>99.38</v>
          </cell>
          <cell r="K381">
            <v>98.78</v>
          </cell>
          <cell r="L381">
            <v>101.12</v>
          </cell>
          <cell r="M381">
            <v>107.43</v>
          </cell>
          <cell r="N381">
            <v>106.41</v>
          </cell>
          <cell r="O381"/>
          <cell r="P381">
            <v>100.75</v>
          </cell>
          <cell r="Q381">
            <v>101.53</v>
          </cell>
          <cell r="R381">
            <v>-2.7452194905025151E-2</v>
          </cell>
          <cell r="T381">
            <v>282</v>
          </cell>
          <cell r="U381">
            <v>91.83</v>
          </cell>
          <cell r="V381">
            <v>100.07</v>
          </cell>
          <cell r="W381">
            <v>103.55</v>
          </cell>
          <cell r="X381">
            <v>102.34</v>
          </cell>
          <cell r="Y381">
            <v>100.61</v>
          </cell>
          <cell r="Z381">
            <v>100.29</v>
          </cell>
          <cell r="AA381">
            <v>101.21</v>
          </cell>
          <cell r="AB381">
            <v>102.12</v>
          </cell>
          <cell r="AC381">
            <v>102.23</v>
          </cell>
          <cell r="AD381">
            <v>101.47</v>
          </cell>
          <cell r="AE381">
            <v>102.45</v>
          </cell>
          <cell r="AF381">
            <v>102.23</v>
          </cell>
          <cell r="AH381">
            <v>282</v>
          </cell>
        </row>
        <row r="382">
          <cell r="B382" t="str">
            <v>2T2020</v>
          </cell>
          <cell r="C382">
            <v>43952</v>
          </cell>
          <cell r="D382">
            <v>108.99</v>
          </cell>
          <cell r="E382">
            <v>130.5</v>
          </cell>
          <cell r="F382">
            <v>101.31</v>
          </cell>
          <cell r="G382">
            <v>90.02</v>
          </cell>
          <cell r="H382">
            <v>101.29</v>
          </cell>
          <cell r="I382">
            <v>100.41</v>
          </cell>
          <cell r="J382">
            <v>98.98</v>
          </cell>
          <cell r="K382">
            <v>98.78</v>
          </cell>
          <cell r="L382">
            <v>101.12</v>
          </cell>
          <cell r="M382">
            <v>107.43</v>
          </cell>
          <cell r="N382">
            <v>105.85</v>
          </cell>
          <cell r="O382"/>
          <cell r="P382">
            <v>100.75</v>
          </cell>
          <cell r="Q382">
            <v>105.51</v>
          </cell>
          <cell r="R382">
            <v>-2.374340571464939E-2</v>
          </cell>
          <cell r="T382">
            <v>283</v>
          </cell>
          <cell r="U382">
            <v>85.72</v>
          </cell>
          <cell r="V382">
            <v>112.85</v>
          </cell>
          <cell r="W382">
            <v>103.6</v>
          </cell>
          <cell r="X382">
            <v>107.21</v>
          </cell>
          <cell r="Y382">
            <v>102.28</v>
          </cell>
          <cell r="Z382">
            <v>100.29</v>
          </cell>
          <cell r="AA382">
            <v>101.24</v>
          </cell>
          <cell r="AB382">
            <v>108.56</v>
          </cell>
          <cell r="AC382">
            <v>99.37</v>
          </cell>
          <cell r="AD382">
            <v>112.16</v>
          </cell>
          <cell r="AE382">
            <v>102.29</v>
          </cell>
          <cell r="AF382">
            <v>99.37</v>
          </cell>
          <cell r="AH382">
            <v>283</v>
          </cell>
        </row>
        <row r="383">
          <cell r="B383" t="str">
            <v>2T2020</v>
          </cell>
          <cell r="C383">
            <v>43983</v>
          </cell>
          <cell r="D383">
            <v>107.25</v>
          </cell>
          <cell r="E383">
            <v>130.06</v>
          </cell>
          <cell r="F383">
            <v>101.31</v>
          </cell>
          <cell r="G383">
            <v>90.59</v>
          </cell>
          <cell r="H383">
            <v>101.29</v>
          </cell>
          <cell r="I383">
            <v>100.41</v>
          </cell>
          <cell r="J383">
            <v>98.61</v>
          </cell>
          <cell r="K383">
            <v>98.78</v>
          </cell>
          <cell r="L383">
            <v>101.12</v>
          </cell>
          <cell r="M383">
            <v>107.43</v>
          </cell>
          <cell r="N383">
            <v>104.91</v>
          </cell>
          <cell r="O383"/>
          <cell r="P383">
            <v>100.75</v>
          </cell>
          <cell r="Q383">
            <v>104.15</v>
          </cell>
          <cell r="R383">
            <v>-1.9535990291882022E-2</v>
          </cell>
          <cell r="T383">
            <v>284</v>
          </cell>
          <cell r="U383">
            <v>85.78</v>
          </cell>
          <cell r="V383">
            <v>109.56</v>
          </cell>
          <cell r="W383">
            <v>103.88</v>
          </cell>
          <cell r="X383">
            <v>105.44</v>
          </cell>
          <cell r="Y383">
            <v>102.22</v>
          </cell>
          <cell r="Z383">
            <v>100.29</v>
          </cell>
          <cell r="AA383">
            <v>101.24</v>
          </cell>
          <cell r="AB383">
            <v>107.03</v>
          </cell>
          <cell r="AC383">
            <v>99.41</v>
          </cell>
          <cell r="AD383">
            <v>110.3</v>
          </cell>
          <cell r="AE383">
            <v>102.15</v>
          </cell>
          <cell r="AF383">
            <v>99.41</v>
          </cell>
          <cell r="AH383">
            <v>284</v>
          </cell>
        </row>
        <row r="384">
          <cell r="B384" t="str">
            <v>3T2020</v>
          </cell>
          <cell r="C384">
            <v>44013</v>
          </cell>
          <cell r="D384">
            <v>107.85</v>
          </cell>
          <cell r="E384">
            <v>130.33000000000001</v>
          </cell>
          <cell r="F384">
            <v>101.31</v>
          </cell>
          <cell r="G384">
            <v>94.48</v>
          </cell>
          <cell r="H384">
            <v>101.29</v>
          </cell>
          <cell r="I384">
            <v>100.41</v>
          </cell>
          <cell r="J384">
            <v>98.61</v>
          </cell>
          <cell r="K384">
            <v>98.78</v>
          </cell>
          <cell r="L384">
            <v>101.12</v>
          </cell>
          <cell r="M384">
            <v>107.43</v>
          </cell>
          <cell r="N384">
            <v>104.51</v>
          </cell>
          <cell r="O384"/>
          <cell r="P384">
            <v>100.75</v>
          </cell>
          <cell r="Q384">
            <v>104.66</v>
          </cell>
          <cell r="R384">
            <v>-1.460228411140041E-2</v>
          </cell>
          <cell r="T384">
            <v>285</v>
          </cell>
          <cell r="U384">
            <v>89.18</v>
          </cell>
          <cell r="V384">
            <v>111.48</v>
          </cell>
          <cell r="W384">
            <v>103.87</v>
          </cell>
          <cell r="X384">
            <v>106.22</v>
          </cell>
          <cell r="Y384">
            <v>102.18</v>
          </cell>
          <cell r="Z384">
            <v>100.29</v>
          </cell>
          <cell r="AA384">
            <v>101.24</v>
          </cell>
          <cell r="AB384">
            <v>107.69</v>
          </cell>
          <cell r="AC384">
            <v>99.79</v>
          </cell>
          <cell r="AD384">
            <v>111.28</v>
          </cell>
          <cell r="AE384">
            <v>102.42</v>
          </cell>
          <cell r="AF384">
            <v>99.79</v>
          </cell>
          <cell r="AH384">
            <v>285</v>
          </cell>
        </row>
        <row r="385">
          <cell r="B385" t="str">
            <v>3T2020</v>
          </cell>
          <cell r="C385">
            <v>44044</v>
          </cell>
          <cell r="D385">
            <v>108.19</v>
          </cell>
          <cell r="E385">
            <v>145.96</v>
          </cell>
          <cell r="F385">
            <v>101.31</v>
          </cell>
          <cell r="G385">
            <v>97.44</v>
          </cell>
          <cell r="H385">
            <v>101.29</v>
          </cell>
          <cell r="I385">
            <v>100.41</v>
          </cell>
          <cell r="J385">
            <v>98.61</v>
          </cell>
          <cell r="K385">
            <v>98.78</v>
          </cell>
          <cell r="L385">
            <v>101.12</v>
          </cell>
          <cell r="M385">
            <v>107.43</v>
          </cell>
          <cell r="N385">
            <v>104.9</v>
          </cell>
          <cell r="O385"/>
          <cell r="P385">
            <v>100.75</v>
          </cell>
          <cell r="Q385">
            <v>105.85</v>
          </cell>
          <cell r="R385">
            <v>-7.0824949698190531E-3</v>
          </cell>
          <cell r="T385">
            <v>286</v>
          </cell>
          <cell r="U385">
            <v>94.01</v>
          </cell>
          <cell r="V385">
            <v>112.6</v>
          </cell>
          <cell r="W385">
            <v>104.04</v>
          </cell>
          <cell r="X385">
            <v>107.34</v>
          </cell>
          <cell r="Y385">
            <v>103.29</v>
          </cell>
          <cell r="Z385">
            <v>100.29</v>
          </cell>
          <cell r="AA385">
            <v>101.24</v>
          </cell>
          <cell r="AB385">
            <v>108.4</v>
          </cell>
          <cell r="AC385">
            <v>102.5</v>
          </cell>
          <cell r="AD385">
            <v>111.78</v>
          </cell>
          <cell r="AE385">
            <v>102.7</v>
          </cell>
          <cell r="AF385">
            <v>102.5</v>
          </cell>
          <cell r="AH385">
            <v>286</v>
          </cell>
        </row>
        <row r="386">
          <cell r="B386" t="str">
            <v>3T2020</v>
          </cell>
          <cell r="C386">
            <v>44075</v>
          </cell>
          <cell r="D386">
            <v>108.87</v>
          </cell>
          <cell r="E386">
            <v>138.38999999999999</v>
          </cell>
          <cell r="F386">
            <v>101.31</v>
          </cell>
          <cell r="G386">
            <v>96.89</v>
          </cell>
          <cell r="H386">
            <v>101.29</v>
          </cell>
          <cell r="I386">
            <v>100.41</v>
          </cell>
          <cell r="J386">
            <v>98.61</v>
          </cell>
          <cell r="K386">
            <v>98.78</v>
          </cell>
          <cell r="L386">
            <v>101.12</v>
          </cell>
          <cell r="M386">
            <v>107.43</v>
          </cell>
          <cell r="N386">
            <v>105.04</v>
          </cell>
          <cell r="O386"/>
          <cell r="P386">
            <v>100.75</v>
          </cell>
          <cell r="Q386">
            <v>106.02</v>
          </cell>
          <cell r="R386">
            <v>1.2695280913410656E-3</v>
          </cell>
          <cell r="T386">
            <v>287</v>
          </cell>
          <cell r="U386">
            <v>93.47</v>
          </cell>
          <cell r="V386">
            <v>113.59</v>
          </cell>
          <cell r="W386">
            <v>103.86</v>
          </cell>
          <cell r="X386">
            <v>107.74</v>
          </cell>
          <cell r="Y386">
            <v>102.96</v>
          </cell>
          <cell r="Z386">
            <v>100.29</v>
          </cell>
          <cell r="AA386">
            <v>101.24</v>
          </cell>
          <cell r="AB386">
            <v>108.57</v>
          </cell>
          <cell r="AC386">
            <v>102.5</v>
          </cell>
          <cell r="AD386">
            <v>112.27</v>
          </cell>
          <cell r="AE386">
            <v>102.63</v>
          </cell>
          <cell r="AF386">
            <v>102.5</v>
          </cell>
          <cell r="AH386">
            <v>287</v>
          </cell>
        </row>
        <row r="387">
          <cell r="B387" t="str">
            <v>4T2020</v>
          </cell>
          <cell r="C387">
            <v>44105</v>
          </cell>
          <cell r="D387">
            <v>109.39</v>
          </cell>
          <cell r="E387">
            <v>135.97</v>
          </cell>
          <cell r="F387">
            <v>101.31</v>
          </cell>
          <cell r="G387">
            <v>104.44</v>
          </cell>
          <cell r="H387">
            <v>101.29</v>
          </cell>
          <cell r="I387">
            <v>100.41</v>
          </cell>
          <cell r="J387">
            <v>98.61</v>
          </cell>
          <cell r="K387">
            <v>98.78</v>
          </cell>
          <cell r="L387">
            <v>101.12</v>
          </cell>
          <cell r="M387">
            <v>107.83</v>
          </cell>
          <cell r="N387">
            <v>104.88</v>
          </cell>
          <cell r="O387"/>
          <cell r="P387">
            <v>100.86</v>
          </cell>
          <cell r="Q387">
            <v>106.69</v>
          </cell>
          <cell r="R387">
            <v>8.3316432077231717E-3</v>
          </cell>
          <cell r="T387">
            <v>288</v>
          </cell>
          <cell r="U387">
            <v>102.37</v>
          </cell>
          <cell r="V387">
            <v>113.87</v>
          </cell>
          <cell r="W387">
            <v>104.04</v>
          </cell>
          <cell r="X387">
            <v>108.79</v>
          </cell>
          <cell r="Y387">
            <v>102.65</v>
          </cell>
          <cell r="Z387">
            <v>100.29</v>
          </cell>
          <cell r="AA387">
            <v>101.24</v>
          </cell>
          <cell r="AB387">
            <v>109.53</v>
          </cell>
          <cell r="AC387">
            <v>102.58</v>
          </cell>
          <cell r="AD387">
            <v>114.02</v>
          </cell>
          <cell r="AE387">
            <v>102.85</v>
          </cell>
          <cell r="AF387">
            <v>102.58</v>
          </cell>
          <cell r="AH387">
            <v>288</v>
          </cell>
        </row>
        <row r="388">
          <cell r="B388" t="str">
            <v>4T2020</v>
          </cell>
          <cell r="C388">
            <v>44136</v>
          </cell>
          <cell r="D388">
            <v>108.91</v>
          </cell>
          <cell r="E388">
            <v>133.44</v>
          </cell>
          <cell r="F388">
            <v>101.31</v>
          </cell>
          <cell r="G388">
            <v>97.98</v>
          </cell>
          <cell r="H388">
            <v>101.29</v>
          </cell>
          <cell r="I388">
            <v>100.41</v>
          </cell>
          <cell r="J388">
            <v>98.44</v>
          </cell>
          <cell r="K388">
            <v>98.78</v>
          </cell>
          <cell r="L388">
            <v>101.12</v>
          </cell>
          <cell r="M388">
            <v>107.83</v>
          </cell>
          <cell r="N388">
            <v>105.59</v>
          </cell>
          <cell r="O388"/>
          <cell r="P388">
            <v>100.86</v>
          </cell>
          <cell r="Q388">
            <v>105.82</v>
          </cell>
          <cell r="R388">
            <v>1.4714614564946826E-2</v>
          </cell>
          <cell r="T388">
            <v>289</v>
          </cell>
          <cell r="U388">
            <v>94.47</v>
          </cell>
          <cell r="V388">
            <v>113.19</v>
          </cell>
          <cell r="W388">
            <v>103.88</v>
          </cell>
          <cell r="X388">
            <v>107.75</v>
          </cell>
          <cell r="Y388">
            <v>102.3</v>
          </cell>
          <cell r="Z388">
            <v>100.28</v>
          </cell>
          <cell r="AA388">
            <v>101.24</v>
          </cell>
          <cell r="AB388">
            <v>108.34</v>
          </cell>
          <cell r="AC388">
            <v>102.58</v>
          </cell>
          <cell r="AD388">
            <v>112.05</v>
          </cell>
          <cell r="AE388">
            <v>102.64</v>
          </cell>
          <cell r="AF388">
            <v>102.58</v>
          </cell>
          <cell r="AH388">
            <v>289</v>
          </cell>
        </row>
        <row r="389">
          <cell r="B389" t="str">
            <v>4T2020</v>
          </cell>
          <cell r="C389">
            <v>44166</v>
          </cell>
          <cell r="D389">
            <v>106.05</v>
          </cell>
          <cell r="E389">
            <v>128.76</v>
          </cell>
          <cell r="F389">
            <v>101.31</v>
          </cell>
          <cell r="G389">
            <v>97.9</v>
          </cell>
          <cell r="H389">
            <v>101.29</v>
          </cell>
          <cell r="I389">
            <v>100.41</v>
          </cell>
          <cell r="J389">
            <v>98.2</v>
          </cell>
          <cell r="K389">
            <v>98.78</v>
          </cell>
          <cell r="L389">
            <v>101.1</v>
          </cell>
          <cell r="M389">
            <v>107.83</v>
          </cell>
          <cell r="N389">
            <v>104.82</v>
          </cell>
          <cell r="O389"/>
          <cell r="P389">
            <v>100.86</v>
          </cell>
          <cell r="Q389">
            <v>104.15</v>
          </cell>
          <cell r="R389">
            <v>1.8847006651884435E-2</v>
          </cell>
          <cell r="T389">
            <v>290</v>
          </cell>
          <cell r="U389">
            <v>94.02</v>
          </cell>
          <cell r="V389">
            <v>107.65</v>
          </cell>
          <cell r="W389">
            <v>103.68</v>
          </cell>
          <cell r="X389">
            <v>105.49</v>
          </cell>
          <cell r="Y389">
            <v>101.86</v>
          </cell>
          <cell r="Z389">
            <v>100.28</v>
          </cell>
          <cell r="AA389">
            <v>101.24</v>
          </cell>
          <cell r="AB389">
            <v>105.76</v>
          </cell>
          <cell r="AC389">
            <v>102.59</v>
          </cell>
          <cell r="AD389">
            <v>107.95</v>
          </cell>
          <cell r="AE389">
            <v>102.19</v>
          </cell>
          <cell r="AF389">
            <v>102.59</v>
          </cell>
          <cell r="AH389">
            <v>290</v>
          </cell>
        </row>
        <row r="390">
          <cell r="B390" t="str">
            <v>1T2021</v>
          </cell>
          <cell r="C390">
            <v>44197</v>
          </cell>
          <cell r="D390">
            <v>105.93</v>
          </cell>
          <cell r="E390">
            <v>133.72999999999999</v>
          </cell>
          <cell r="F390">
            <v>101.31</v>
          </cell>
          <cell r="G390">
            <v>97.9</v>
          </cell>
          <cell r="H390">
            <v>101.29</v>
          </cell>
          <cell r="I390">
            <v>100.51</v>
          </cell>
          <cell r="J390">
            <v>98.2</v>
          </cell>
          <cell r="K390">
            <v>98.78</v>
          </cell>
          <cell r="L390">
            <v>101.15</v>
          </cell>
          <cell r="M390">
            <v>107.83</v>
          </cell>
          <cell r="N390">
            <v>105.5</v>
          </cell>
          <cell r="O390"/>
          <cell r="P390">
            <v>100.86</v>
          </cell>
          <cell r="Q390">
            <v>104.33</v>
          </cell>
          <cell r="R390">
            <v>2.2124507460494769E-2</v>
          </cell>
          <cell r="T390">
            <v>291</v>
          </cell>
          <cell r="U390">
            <v>78.040007747004964</v>
          </cell>
          <cell r="V390">
            <v>70.467316232228768</v>
          </cell>
          <cell r="W390">
            <v>92.304277046026343</v>
          </cell>
          <cell r="X390">
            <v>80.960474358810515</v>
          </cell>
          <cell r="Y390">
            <v>91.374182034503278</v>
          </cell>
          <cell r="Z390">
            <v>78.43920480813685</v>
          </cell>
          <cell r="AA390">
            <v>98.94609959114527</v>
          </cell>
          <cell r="AB390">
            <v>97.711807980252374</v>
          </cell>
          <cell r="AC390">
            <v>95.077030001158349</v>
          </cell>
          <cell r="AD390">
            <v>73.349981355721539</v>
          </cell>
          <cell r="AE390">
            <v>90.712474776219793</v>
          </cell>
          <cell r="AF390">
            <v>95.082625482625488</v>
          </cell>
          <cell r="AH390">
            <v>291</v>
          </cell>
        </row>
        <row r="391">
          <cell r="B391" t="str">
            <v>1T2021</v>
          </cell>
          <cell r="C391">
            <v>44228</v>
          </cell>
          <cell r="D391">
            <v>105.98</v>
          </cell>
          <cell r="E391">
            <v>126.15</v>
          </cell>
          <cell r="F391">
            <v>101.31</v>
          </cell>
          <cell r="G391">
            <v>98.96</v>
          </cell>
          <cell r="H391">
            <v>101.29</v>
          </cell>
          <cell r="I391">
            <v>100.51</v>
          </cell>
          <cell r="J391">
            <v>98.2</v>
          </cell>
          <cell r="K391">
            <v>98.78</v>
          </cell>
          <cell r="L391">
            <v>101.15</v>
          </cell>
          <cell r="M391">
            <v>107.83</v>
          </cell>
          <cell r="N391">
            <v>105.61</v>
          </cell>
          <cell r="O391"/>
          <cell r="P391">
            <v>100.86</v>
          </cell>
          <cell r="Q391">
            <v>103.89</v>
          </cell>
          <cell r="R391">
            <v>2.3094801223241479E-2</v>
          </cell>
          <cell r="T391">
            <v>292</v>
          </cell>
          <cell r="U391">
            <v>78.737238192734424</v>
          </cell>
          <cell r="V391">
            <v>69.655541128847474</v>
          </cell>
          <cell r="W391">
            <v>92.766020423264749</v>
          </cell>
          <cell r="X391">
            <v>80.830127918418455</v>
          </cell>
          <cell r="Y391">
            <v>90.731707317073173</v>
          </cell>
          <cell r="Z391">
            <v>78.239482200647245</v>
          </cell>
          <cell r="AA391">
            <v>99.200208499617204</v>
          </cell>
          <cell r="AB391">
            <v>97.711807980252374</v>
          </cell>
          <cell r="AC391">
            <v>95.095563535271651</v>
          </cell>
          <cell r="AD391">
            <v>73.458457157708011</v>
          </cell>
          <cell r="AE391">
            <v>90.77456408133699</v>
          </cell>
          <cell r="AF391">
            <v>95.091891891891905</v>
          </cell>
          <cell r="AH391">
            <v>292</v>
          </cell>
        </row>
        <row r="392">
          <cell r="B392" t="str">
            <v>1T2021</v>
          </cell>
          <cell r="C392">
            <v>44256</v>
          </cell>
          <cell r="D392">
            <v>107.19</v>
          </cell>
          <cell r="E392">
            <v>125.66</v>
          </cell>
          <cell r="F392">
            <v>101.31</v>
          </cell>
          <cell r="G392">
            <v>99.86</v>
          </cell>
          <cell r="H392">
            <v>101.29</v>
          </cell>
          <cell r="I392">
            <v>100.51</v>
          </cell>
          <cell r="J392">
            <v>98.31</v>
          </cell>
          <cell r="K392">
            <v>98.78</v>
          </cell>
          <cell r="L392">
            <v>101.15</v>
          </cell>
          <cell r="M392">
            <v>107.83</v>
          </cell>
          <cell r="N392">
            <v>105.38</v>
          </cell>
          <cell r="O392"/>
          <cell r="P392">
            <v>100.86</v>
          </cell>
          <cell r="Q392">
            <v>104.54</v>
          </cell>
          <cell r="R392">
            <v>2.5449858883795251E-2</v>
          </cell>
          <cell r="T392">
            <v>293</v>
          </cell>
          <cell r="U392">
            <v>79.65027806214205</v>
          </cell>
          <cell r="V392">
            <v>70.912483224405619</v>
          </cell>
          <cell r="W392">
            <v>92.78377978392777</v>
          </cell>
          <cell r="X392">
            <v>81.474192682708647</v>
          </cell>
          <cell r="Y392">
            <v>90.740630577037479</v>
          </cell>
          <cell r="Z392">
            <v>78.868238557558954</v>
          </cell>
          <cell r="AA392">
            <v>99.209981919173828</v>
          </cell>
          <cell r="AB392">
            <v>97.702064082368423</v>
          </cell>
          <cell r="AC392">
            <v>95.095563535271651</v>
          </cell>
          <cell r="AD392">
            <v>74.407620425089561</v>
          </cell>
          <cell r="AE392">
            <v>90.92535239376447</v>
          </cell>
          <cell r="AF392">
            <v>95.091891891891905</v>
          </cell>
          <cell r="AH392">
            <v>293</v>
          </cell>
        </row>
        <row r="393">
          <cell r="B393" t="str">
            <v>2T2021</v>
          </cell>
          <cell r="C393">
            <v>44287</v>
          </cell>
          <cell r="D393">
            <v>109.95</v>
          </cell>
          <cell r="E393">
            <v>132.72999999999999</v>
          </cell>
          <cell r="F393">
            <v>101.31</v>
          </cell>
          <cell r="G393">
            <v>99.67</v>
          </cell>
          <cell r="H393">
            <v>101.29</v>
          </cell>
          <cell r="I393">
            <v>100.51</v>
          </cell>
          <cell r="J393">
            <v>98.46</v>
          </cell>
          <cell r="K393">
            <v>98.78</v>
          </cell>
          <cell r="L393">
            <v>101.15</v>
          </cell>
          <cell r="M393">
            <v>107.83</v>
          </cell>
          <cell r="N393">
            <v>105.42</v>
          </cell>
          <cell r="O393"/>
          <cell r="P393">
            <v>100.86</v>
          </cell>
          <cell r="Q393">
            <v>106.17</v>
          </cell>
          <cell r="R393">
            <v>3.026839006785309E-2</v>
          </cell>
          <cell r="T393">
            <v>294</v>
          </cell>
          <cell r="U393">
            <v>79.65027806214205</v>
          </cell>
          <cell r="V393">
            <v>74.53928489596403</v>
          </cell>
          <cell r="W393">
            <v>92.92585466923191</v>
          </cell>
          <cell r="X393">
            <v>83.076687155763977</v>
          </cell>
          <cell r="Y393">
            <v>91.347412254610347</v>
          </cell>
          <cell r="Z393">
            <v>80.732316227461865</v>
          </cell>
          <cell r="AA393">
            <v>99.209981919173828</v>
          </cell>
          <cell r="AB393">
            <v>97.702064082368423</v>
          </cell>
          <cell r="AC393">
            <v>95.095563535271651</v>
          </cell>
          <cell r="AD393">
            <v>77.187312850992669</v>
          </cell>
          <cell r="AE393">
            <v>91.164839713502204</v>
          </cell>
          <cell r="AF393">
            <v>95.091891891891905</v>
          </cell>
          <cell r="AH393">
            <v>294</v>
          </cell>
        </row>
        <row r="394">
          <cell r="B394" t="str">
            <v>2T2021</v>
          </cell>
          <cell r="C394">
            <v>44317</v>
          </cell>
          <cell r="D394">
            <v>113.58</v>
          </cell>
          <cell r="E394">
            <v>132.41999999999999</v>
          </cell>
          <cell r="F394">
            <v>101.31</v>
          </cell>
          <cell r="G394">
            <v>99.93</v>
          </cell>
          <cell r="H394">
            <v>101.29</v>
          </cell>
          <cell r="I394">
            <v>100.51</v>
          </cell>
          <cell r="J394">
            <v>98.46</v>
          </cell>
          <cell r="K394">
            <v>98.78</v>
          </cell>
          <cell r="L394">
            <v>101.15</v>
          </cell>
          <cell r="M394">
            <v>107.83</v>
          </cell>
          <cell r="N394">
            <v>105.63</v>
          </cell>
          <cell r="O394"/>
          <cell r="P394">
            <v>100.86</v>
          </cell>
          <cell r="Q394">
            <v>107.95</v>
          </cell>
          <cell r="R394">
            <v>3.0392931952108126E-2</v>
          </cell>
          <cell r="T394">
            <v>295</v>
          </cell>
          <cell r="U394">
            <v>79.940790747862664</v>
          </cell>
          <cell r="V394">
            <v>77.367404610969871</v>
          </cell>
          <cell r="W394">
            <v>93.725025899067617</v>
          </cell>
          <cell r="X394">
            <v>85.169897639707088</v>
          </cell>
          <cell r="Y394">
            <v>91.186793575252821</v>
          </cell>
          <cell r="Z394">
            <v>82.840499306518723</v>
          </cell>
          <cell r="AA394">
            <v>99.209981919173828</v>
          </cell>
          <cell r="AB394">
            <v>97.702064082368423</v>
          </cell>
          <cell r="AC394">
            <v>95.095563535271651</v>
          </cell>
          <cell r="AD394">
            <v>80.034802653137334</v>
          </cell>
          <cell r="AE394">
            <v>91.909911374908532</v>
          </cell>
          <cell r="AF394">
            <v>95.091891891891905</v>
          </cell>
          <cell r="AH394">
            <v>295</v>
          </cell>
        </row>
        <row r="395">
          <cell r="B395" t="str">
            <v>2T2021</v>
          </cell>
          <cell r="C395">
            <v>44348</v>
          </cell>
          <cell r="D395">
            <v>113.59</v>
          </cell>
          <cell r="E395">
            <v>131.36000000000001</v>
          </cell>
          <cell r="F395">
            <v>101.31</v>
          </cell>
          <cell r="G395">
            <v>99.89</v>
          </cell>
          <cell r="H395">
            <v>101.29</v>
          </cell>
          <cell r="I395">
            <v>100.56</v>
          </cell>
          <cell r="J395">
            <v>98.47</v>
          </cell>
          <cell r="K395">
            <v>98.78</v>
          </cell>
          <cell r="L395">
            <v>101.15</v>
          </cell>
          <cell r="M395">
            <v>107.83</v>
          </cell>
          <cell r="N395">
            <v>105.7</v>
          </cell>
          <cell r="O395"/>
          <cell r="P395">
            <v>100.86</v>
          </cell>
          <cell r="Q395">
            <v>107.81</v>
          </cell>
          <cell r="R395">
            <v>3.2399905544381546E-2</v>
          </cell>
          <cell r="T395">
            <v>296</v>
          </cell>
          <cell r="U395">
            <v>79.866087485820216</v>
          </cell>
          <cell r="V395">
            <v>77.596534680472658</v>
          </cell>
          <cell r="W395">
            <v>93.725025899067617</v>
          </cell>
          <cell r="X395">
            <v>85.192899952717454</v>
          </cell>
          <cell r="Y395">
            <v>91.0350981558596</v>
          </cell>
          <cell r="Z395">
            <v>82.840499306518723</v>
          </cell>
          <cell r="AA395">
            <v>99.209981919173828</v>
          </cell>
          <cell r="AB395">
            <v>97.711807980252374</v>
          </cell>
          <cell r="AC395">
            <v>95.095563535271651</v>
          </cell>
          <cell r="AD395">
            <v>80.272093469982735</v>
          </cell>
          <cell r="AE395">
            <v>91.785732764674151</v>
          </cell>
          <cell r="AF395">
            <v>95.091891891891905</v>
          </cell>
          <cell r="AH395">
            <v>296</v>
          </cell>
        </row>
        <row r="396">
          <cell r="B396" t="str">
            <v>3T2021</v>
          </cell>
          <cell r="C396">
            <v>44378</v>
          </cell>
          <cell r="D396">
            <v>113.93</v>
          </cell>
          <cell r="E396">
            <v>141.97999999999999</v>
          </cell>
          <cell r="F396">
            <v>101.31</v>
          </cell>
          <cell r="G396">
            <v>97.76</v>
          </cell>
          <cell r="H396">
            <v>101.3</v>
          </cell>
          <cell r="I396">
            <v>100.56</v>
          </cell>
          <cell r="J396">
            <v>98.47</v>
          </cell>
          <cell r="K396">
            <v>98.78</v>
          </cell>
          <cell r="L396">
            <v>101.15</v>
          </cell>
          <cell r="M396">
            <v>107.83</v>
          </cell>
          <cell r="N396">
            <v>105.87</v>
          </cell>
          <cell r="O396"/>
          <cell r="P396">
            <v>100.86</v>
          </cell>
          <cell r="Q396">
            <v>108.37</v>
          </cell>
          <cell r="R396">
            <v>3.4208193374703599E-2</v>
          </cell>
          <cell r="T396">
            <v>297</v>
          </cell>
          <cell r="U396">
            <v>77.973604847411679</v>
          </cell>
          <cell r="V396">
            <v>79.010594537975564</v>
          </cell>
          <cell r="W396">
            <v>93.565191653100484</v>
          </cell>
          <cell r="X396">
            <v>85.307911517769284</v>
          </cell>
          <cell r="Y396">
            <v>92.230814991076741</v>
          </cell>
          <cell r="Z396">
            <v>83.358298659269536</v>
          </cell>
          <cell r="AA396">
            <v>99.209981919173828</v>
          </cell>
          <cell r="AB396">
            <v>97.711807980252374</v>
          </cell>
          <cell r="AC396">
            <v>95.095563535271651</v>
          </cell>
          <cell r="AD396">
            <v>81.160239098746885</v>
          </cell>
          <cell r="AE396">
            <v>91.599464849322558</v>
          </cell>
          <cell r="AF396">
            <v>95.101158301158307</v>
          </cell>
          <cell r="AH396">
            <v>297</v>
          </cell>
        </row>
        <row r="397">
          <cell r="B397" t="str">
            <v>3T2021</v>
          </cell>
          <cell r="C397">
            <v>44409</v>
          </cell>
          <cell r="D397">
            <v>114.78</v>
          </cell>
          <cell r="E397">
            <v>143.36000000000001</v>
          </cell>
          <cell r="F397">
            <v>101.32</v>
          </cell>
          <cell r="G397">
            <v>97.83</v>
          </cell>
          <cell r="H397">
            <v>101.3</v>
          </cell>
          <cell r="I397">
            <v>100.56</v>
          </cell>
          <cell r="J397">
            <v>98.47</v>
          </cell>
          <cell r="K397">
            <v>98.74</v>
          </cell>
          <cell r="L397">
            <v>101.15</v>
          </cell>
          <cell r="M397">
            <v>107.83</v>
          </cell>
          <cell r="N397">
            <v>106.16</v>
          </cell>
          <cell r="O397"/>
          <cell r="P397">
            <v>100.86</v>
          </cell>
          <cell r="Q397">
            <v>108.82</v>
          </cell>
          <cell r="R397">
            <v>3.311988327794424E-2</v>
          </cell>
          <cell r="T397">
            <v>298</v>
          </cell>
          <cell r="U397">
            <v>78.081509559250762</v>
          </cell>
          <cell r="V397">
            <v>78.421402930682689</v>
          </cell>
          <cell r="W397">
            <v>94.337723841941681</v>
          </cell>
          <cell r="X397">
            <v>85.660613650594854</v>
          </cell>
          <cell r="Y397">
            <v>92.462819750148725</v>
          </cell>
          <cell r="Z397">
            <v>83.824318076745257</v>
          </cell>
          <cell r="AA397">
            <v>99.219755338730423</v>
          </cell>
          <cell r="AB397">
            <v>97.721551878136339</v>
          </cell>
          <cell r="AC397">
            <v>95.095563535271651</v>
          </cell>
          <cell r="AD397">
            <v>81.2619351631092</v>
          </cell>
          <cell r="AE397">
            <v>92.131658893184223</v>
          </cell>
          <cell r="AF397">
            <v>95.101158301158307</v>
          </cell>
          <cell r="AH397">
            <v>298</v>
          </cell>
        </row>
        <row r="398">
          <cell r="B398" t="str">
            <v>3T2021</v>
          </cell>
          <cell r="C398">
            <v>44440</v>
          </cell>
          <cell r="D398">
            <v>118.19</v>
          </cell>
          <cell r="E398">
            <v>140.94999999999999</v>
          </cell>
          <cell r="F398">
            <v>101.34</v>
          </cell>
          <cell r="G398">
            <v>99.4</v>
          </cell>
          <cell r="H398">
            <v>101.3</v>
          </cell>
          <cell r="I398">
            <v>100.56</v>
          </cell>
          <cell r="J398">
            <v>98.47</v>
          </cell>
          <cell r="K398">
            <v>98.74</v>
          </cell>
          <cell r="L398">
            <v>101.21</v>
          </cell>
          <cell r="M398">
            <v>110.39</v>
          </cell>
          <cell r="N398">
            <v>105.95</v>
          </cell>
          <cell r="O398"/>
          <cell r="P398">
            <v>101.04</v>
          </cell>
          <cell r="Q398">
            <v>110.69</v>
          </cell>
          <cell r="R398">
            <v>3.309509388249543E-2</v>
          </cell>
          <cell r="T398">
            <v>299</v>
          </cell>
          <cell r="U398">
            <v>79.534072987853804</v>
          </cell>
          <cell r="V398">
            <v>80.771622786439849</v>
          </cell>
          <cell r="W398">
            <v>95.101376350451375</v>
          </cell>
          <cell r="X398">
            <v>87.585140505795295</v>
          </cell>
          <cell r="Y398">
            <v>92.784057108863777</v>
          </cell>
          <cell r="Z398">
            <v>85.806749884419787</v>
          </cell>
          <cell r="AA398">
            <v>99.190435080060595</v>
          </cell>
          <cell r="AB398">
            <v>97.731295776020275</v>
          </cell>
          <cell r="AC398">
            <v>95.234565041121286</v>
          </cell>
          <cell r="AD398">
            <v>84.15010339099878</v>
          </cell>
          <cell r="AE398">
            <v>92.459845220232239</v>
          </cell>
          <cell r="AF398">
            <v>95.240154440154441</v>
          </cell>
          <cell r="AH398">
            <v>299</v>
          </cell>
        </row>
        <row r="399">
          <cell r="B399" t="str">
            <v>4T2021</v>
          </cell>
          <cell r="C399">
            <v>44470</v>
          </cell>
          <cell r="D399">
            <v>118.53</v>
          </cell>
          <cell r="E399">
            <v>140.41</v>
          </cell>
          <cell r="F399">
            <v>101.56</v>
          </cell>
          <cell r="G399">
            <v>99.47</v>
          </cell>
          <cell r="H399">
            <v>101.03</v>
          </cell>
          <cell r="I399">
            <v>100.6</v>
          </cell>
          <cell r="J399">
            <v>99.14</v>
          </cell>
          <cell r="K399">
            <v>98.74</v>
          </cell>
          <cell r="L399">
            <v>101.11</v>
          </cell>
          <cell r="M399">
            <v>112.07</v>
          </cell>
          <cell r="N399">
            <v>107.01</v>
          </cell>
          <cell r="O399"/>
          <cell r="P399">
            <v>101.31</v>
          </cell>
          <cell r="Q399">
            <v>110.86</v>
          </cell>
          <cell r="R399">
            <v>3.2568467801628476E-2</v>
          </cell>
          <cell r="T399">
            <v>300</v>
          </cell>
          <cell r="U399">
            <v>79.957391472760989</v>
          </cell>
          <cell r="V399">
            <v>80.882914534484058</v>
          </cell>
          <cell r="W399">
            <v>95.350007399733599</v>
          </cell>
          <cell r="X399">
            <v>87.884170574930025</v>
          </cell>
          <cell r="Y399">
            <v>92.400356930398573</v>
          </cell>
          <cell r="Z399">
            <v>85.88072122052705</v>
          </cell>
          <cell r="AA399">
            <v>99.014513528041576</v>
          </cell>
          <cell r="AB399">
            <v>97.672832388716571</v>
          </cell>
          <cell r="AC399">
            <v>96.216842349125457</v>
          </cell>
          <cell r="AD399">
            <v>84.041627589012322</v>
          </cell>
          <cell r="AE399">
            <v>92.814641249473354</v>
          </cell>
          <cell r="AF399">
            <v>96.222393822393826</v>
          </cell>
          <cell r="AH399">
            <v>300</v>
          </cell>
        </row>
        <row r="400">
          <cell r="B400" t="str">
            <v>4T2021</v>
          </cell>
          <cell r="C400">
            <v>44501</v>
          </cell>
          <cell r="D400">
            <v>120.07</v>
          </cell>
          <cell r="E400">
            <v>148.21</v>
          </cell>
          <cell r="F400">
            <v>101.56</v>
          </cell>
          <cell r="G400">
            <v>100.51</v>
          </cell>
          <cell r="H400">
            <v>101.03</v>
          </cell>
          <cell r="I400">
            <v>100.6</v>
          </cell>
          <cell r="J400">
            <v>99.16</v>
          </cell>
          <cell r="K400">
            <v>98.74</v>
          </cell>
          <cell r="L400">
            <v>101.12</v>
          </cell>
          <cell r="M400">
            <v>112.14</v>
          </cell>
          <cell r="N400">
            <v>107.03</v>
          </cell>
          <cell r="O400"/>
          <cell r="P400">
            <v>101.31</v>
          </cell>
          <cell r="Q400">
            <v>112.12</v>
          </cell>
          <cell r="R400">
            <v>3.3844229967614936E-2</v>
          </cell>
          <cell r="T400">
            <v>301</v>
          </cell>
          <cell r="U400">
            <v>81.053039316050146</v>
          </cell>
          <cell r="V400">
            <v>82.990911173909709</v>
          </cell>
          <cell r="W400">
            <v>95.634157170341865</v>
          </cell>
          <cell r="X400">
            <v>89.302646543902455</v>
          </cell>
          <cell r="Y400">
            <v>92.328970850684115</v>
          </cell>
          <cell r="Z400">
            <v>87.182616736014793</v>
          </cell>
          <cell r="AA400">
            <v>99.014513528041576</v>
          </cell>
          <cell r="AB400">
            <v>97.682576286600522</v>
          </cell>
          <cell r="AC400">
            <v>96.226109116182101</v>
          </cell>
          <cell r="AD400">
            <v>85.838258059413121</v>
          </cell>
          <cell r="AE400">
            <v>93.258136286024737</v>
          </cell>
          <cell r="AF400">
            <v>96.222393822393826</v>
          </cell>
          <cell r="AH400">
            <v>301</v>
          </cell>
        </row>
        <row r="401">
          <cell r="B401" t="str">
            <v>4T2021</v>
          </cell>
          <cell r="C401">
            <v>44531</v>
          </cell>
          <cell r="D401">
            <v>121.19</v>
          </cell>
          <cell r="E401">
            <v>139.80000000000001</v>
          </cell>
          <cell r="F401">
            <v>101.56</v>
          </cell>
          <cell r="G401">
            <v>101.41</v>
          </cell>
          <cell r="H401">
            <v>101.03</v>
          </cell>
          <cell r="I401">
            <v>100.6</v>
          </cell>
          <cell r="J401">
            <v>99.15</v>
          </cell>
          <cell r="K401">
            <v>98.74</v>
          </cell>
          <cell r="L401">
            <v>101.12</v>
          </cell>
          <cell r="M401">
            <v>112.14</v>
          </cell>
          <cell r="N401">
            <v>107.4</v>
          </cell>
          <cell r="O401"/>
          <cell r="P401">
            <v>101.31</v>
          </cell>
          <cell r="Q401">
            <v>112.47</v>
          </cell>
          <cell r="R401">
            <v>3.8548934263586077E-2</v>
          </cell>
          <cell r="T401">
            <v>302</v>
          </cell>
          <cell r="U401">
            <v>81.733669036881281</v>
          </cell>
          <cell r="V401">
            <v>83.370612431942902</v>
          </cell>
          <cell r="W401">
            <v>95.900547580287096</v>
          </cell>
          <cell r="X401">
            <v>89.747357928769489</v>
          </cell>
          <cell r="Y401">
            <v>92.373587150505642</v>
          </cell>
          <cell r="Z401">
            <v>87.700416088765607</v>
          </cell>
          <cell r="AA401">
            <v>99.014513528041576</v>
          </cell>
          <cell r="AB401">
            <v>97.682576286600522</v>
          </cell>
          <cell r="AC401">
            <v>96.226109116182101</v>
          </cell>
          <cell r="AD401">
            <v>86.414535757466197</v>
          </cell>
          <cell r="AE401">
            <v>93.32022559114192</v>
          </cell>
          <cell r="AF401">
            <v>96.222393822393826</v>
          </cell>
          <cell r="AH401">
            <v>302</v>
          </cell>
        </row>
        <row r="402">
          <cell r="B402" t="str">
            <v>1T2022</v>
          </cell>
          <cell r="C402">
            <v>44562</v>
          </cell>
          <cell r="D402">
            <v>120.89</v>
          </cell>
          <cell r="E402">
            <v>137.07</v>
          </cell>
          <cell r="F402">
            <v>101.56</v>
          </cell>
          <cell r="G402">
            <v>96.02</v>
          </cell>
          <cell r="H402">
            <v>101.03</v>
          </cell>
          <cell r="I402">
            <v>100.61</v>
          </cell>
          <cell r="J402">
            <v>99.15</v>
          </cell>
          <cell r="K402">
            <v>98.74</v>
          </cell>
          <cell r="L402">
            <v>101.12</v>
          </cell>
          <cell r="M402">
            <v>112.14</v>
          </cell>
          <cell r="N402">
            <v>108.13</v>
          </cell>
          <cell r="O402"/>
          <cell r="P402">
            <v>101.31</v>
          </cell>
          <cell r="Q402">
            <v>111.81</v>
          </cell>
          <cell r="R402">
            <v>4.1974283867157514E-2</v>
          </cell>
          <cell r="T402">
            <v>303</v>
          </cell>
          <cell r="U402">
            <v>75.632902636748483</v>
          </cell>
          <cell r="V402">
            <v>83.835419144362845</v>
          </cell>
          <cell r="W402">
            <v>95.447683883380179</v>
          </cell>
          <cell r="X402">
            <v>89.294979106232333</v>
          </cell>
          <cell r="Y402">
            <v>91.793575252825704</v>
          </cell>
          <cell r="Z402">
            <v>87.012482662968097</v>
          </cell>
          <cell r="AA402">
            <v>99.014513528041576</v>
          </cell>
          <cell r="AB402">
            <v>97.682576286600522</v>
          </cell>
          <cell r="AC402">
            <v>96.253909417352034</v>
          </cell>
          <cell r="AD402">
            <v>85.017909806890486</v>
          </cell>
          <cell r="AE402">
            <v>93.745980826231246</v>
          </cell>
          <cell r="AF402">
            <v>96.259459459459464</v>
          </cell>
          <cell r="AH402">
            <v>303</v>
          </cell>
        </row>
        <row r="403">
          <cell r="B403" t="str">
            <v>1T2022</v>
          </cell>
          <cell r="C403">
            <v>44593</v>
          </cell>
          <cell r="D403">
            <v>124.88</v>
          </cell>
          <cell r="E403">
            <v>138.9</v>
          </cell>
          <cell r="F403">
            <v>101.57</v>
          </cell>
          <cell r="G403">
            <v>99.27</v>
          </cell>
          <cell r="H403">
            <v>101.6</v>
          </cell>
          <cell r="I403">
            <v>100.61</v>
          </cell>
          <cell r="J403">
            <v>99.19</v>
          </cell>
          <cell r="K403">
            <v>98.74</v>
          </cell>
          <cell r="L403">
            <v>101.14</v>
          </cell>
          <cell r="M403">
            <v>112.14</v>
          </cell>
          <cell r="N403">
            <v>106.97</v>
          </cell>
          <cell r="O403"/>
          <cell r="P403">
            <v>101.37</v>
          </cell>
          <cell r="Q403">
            <v>114.39</v>
          </cell>
          <cell r="R403">
            <v>4.8964984018428748E-2</v>
          </cell>
          <cell r="T403">
            <v>304</v>
          </cell>
          <cell r="U403">
            <v>78.645934205793665</v>
          </cell>
          <cell r="V403">
            <v>87.933574101755553</v>
          </cell>
          <cell r="W403">
            <v>95.971585022939166</v>
          </cell>
          <cell r="X403">
            <v>91.82523353737237</v>
          </cell>
          <cell r="Y403">
            <v>92.71267102914932</v>
          </cell>
          <cell r="Z403">
            <v>89.734627831715216</v>
          </cell>
          <cell r="AA403">
            <v>99.317489534296556</v>
          </cell>
          <cell r="AB403">
            <v>97.692320184484487</v>
          </cell>
          <cell r="AC403">
            <v>96.420711224371601</v>
          </cell>
          <cell r="AD403">
            <v>89.045073955637932</v>
          </cell>
          <cell r="AE403">
            <v>94.118516656934418</v>
          </cell>
          <cell r="AF403">
            <v>96.416988416988417</v>
          </cell>
          <cell r="AH403">
            <v>304</v>
          </cell>
        </row>
        <row r="404">
          <cell r="B404" t="str">
            <v>1T2022</v>
          </cell>
          <cell r="C404">
            <v>44621</v>
          </cell>
          <cell r="D404">
            <v>133.18</v>
          </cell>
          <cell r="E404">
            <v>135.80000000000001</v>
          </cell>
          <cell r="F404">
            <v>101.57</v>
          </cell>
          <cell r="G404">
            <v>98.42</v>
          </cell>
          <cell r="H404">
            <v>101.6</v>
          </cell>
          <cell r="I404">
            <v>100.61</v>
          </cell>
          <cell r="J404">
            <v>99.19</v>
          </cell>
          <cell r="K404">
            <v>98.74</v>
          </cell>
          <cell r="L404">
            <v>101.14</v>
          </cell>
          <cell r="M404">
            <v>112.14</v>
          </cell>
          <cell r="N404">
            <v>106.91</v>
          </cell>
          <cell r="O404"/>
          <cell r="P404">
            <v>101.37</v>
          </cell>
          <cell r="Q404">
            <v>118.64</v>
          </cell>
          <cell r="R404">
            <v>5.8036495537489907E-2</v>
          </cell>
          <cell r="T404">
            <v>305</v>
          </cell>
          <cell r="U404">
            <v>77.957004122513354</v>
          </cell>
          <cell r="V404">
            <v>95.305015766330968</v>
          </cell>
          <cell r="W404">
            <v>96.939470179073552</v>
          </cell>
          <cell r="X404">
            <v>96.142000945650636</v>
          </cell>
          <cell r="Y404">
            <v>93.248066627007731</v>
          </cell>
          <cell r="Z404">
            <v>94.2838650023116</v>
          </cell>
          <cell r="AA404">
            <v>99.346809792966397</v>
          </cell>
          <cell r="AB404">
            <v>97.692320184484487</v>
          </cell>
          <cell r="AC404">
            <v>96.420711224371601</v>
          </cell>
          <cell r="AD404">
            <v>95.567181550074039</v>
          </cell>
          <cell r="AE404">
            <v>94.411223381058321</v>
          </cell>
          <cell r="AF404">
            <v>96.416988416988417</v>
          </cell>
          <cell r="AH404">
            <v>305</v>
          </cell>
        </row>
        <row r="405">
          <cell r="B405" t="str">
            <v>2T2022</v>
          </cell>
          <cell r="C405">
            <v>44652</v>
          </cell>
          <cell r="D405">
            <v>138.16</v>
          </cell>
          <cell r="E405">
            <v>163.76</v>
          </cell>
          <cell r="F405">
            <v>101.58</v>
          </cell>
          <cell r="G405">
            <v>101.26</v>
          </cell>
          <cell r="H405">
            <v>101.6</v>
          </cell>
          <cell r="I405">
            <v>100.61</v>
          </cell>
          <cell r="J405">
            <v>99.19</v>
          </cell>
          <cell r="K405">
            <v>98.74</v>
          </cell>
          <cell r="L405">
            <v>101.14</v>
          </cell>
          <cell r="M405">
            <v>112.14</v>
          </cell>
          <cell r="N405">
            <v>107.07</v>
          </cell>
          <cell r="O405"/>
          <cell r="P405">
            <v>101.38</v>
          </cell>
          <cell r="Q405">
            <v>122.22</v>
          </cell>
          <cell r="R405">
            <v>6.6865856171440363E-2</v>
          </cell>
          <cell r="T405">
            <v>306</v>
          </cell>
          <cell r="U405">
            <v>80.820629167473655</v>
          </cell>
          <cell r="V405">
            <v>102.55861910944778</v>
          </cell>
          <cell r="W405">
            <v>97.41897291697498</v>
          </cell>
          <cell r="X405">
            <v>99.239645764379631</v>
          </cell>
          <cell r="Y405">
            <v>95.817965496728135</v>
          </cell>
          <cell r="Z405">
            <v>98.241331484049937</v>
          </cell>
          <cell r="AA405">
            <v>99.385903471192847</v>
          </cell>
          <cell r="AB405">
            <v>97.692320184484487</v>
          </cell>
          <cell r="AC405">
            <v>96.43924475848489</v>
          </cell>
          <cell r="AD405">
            <v>101.30283958010826</v>
          </cell>
          <cell r="AE405">
            <v>95.55544057536089</v>
          </cell>
          <cell r="AF405">
            <v>96.435521235521236</v>
          </cell>
          <cell r="AH405">
            <v>306</v>
          </cell>
        </row>
        <row r="406">
          <cell r="B406" t="str">
            <v>2T2022</v>
          </cell>
          <cell r="C406">
            <v>44682</v>
          </cell>
          <cell r="D406">
            <v>142.22</v>
          </cell>
          <cell r="E406">
            <v>158.28</v>
          </cell>
          <cell r="F406">
            <v>101.61</v>
          </cell>
          <cell r="G406">
            <v>102.7</v>
          </cell>
          <cell r="H406">
            <v>101.6</v>
          </cell>
          <cell r="I406">
            <v>100.61</v>
          </cell>
          <cell r="J406">
            <v>103.79</v>
          </cell>
          <cell r="K406">
            <v>98.74</v>
          </cell>
          <cell r="L406">
            <v>101.27</v>
          </cell>
          <cell r="M406">
            <v>112.14</v>
          </cell>
          <cell r="N406">
            <v>107.2</v>
          </cell>
          <cell r="O406"/>
          <cell r="P406">
            <v>101.38</v>
          </cell>
          <cell r="Q406">
            <v>124.51</v>
          </cell>
          <cell r="R406">
            <v>7.7905744253373488E-2</v>
          </cell>
          <cell r="T406">
            <v>307</v>
          </cell>
          <cell r="U406">
            <v>84.970810392053792</v>
          </cell>
          <cell r="V406">
            <v>105.62896204078514</v>
          </cell>
          <cell r="W406">
            <v>98.546692319076513</v>
          </cell>
          <cell r="X406">
            <v>101.65488863046784</v>
          </cell>
          <cell r="Y406">
            <v>96.148126115407493</v>
          </cell>
          <cell r="Z406">
            <v>100.78594544613962</v>
          </cell>
          <cell r="AA406">
            <v>99.327262953853165</v>
          </cell>
          <cell r="AB406">
            <v>97.692320184484487</v>
          </cell>
          <cell r="AC406">
            <v>97.48638943588557</v>
          </cell>
          <cell r="AD406">
            <v>104.19778754562201</v>
          </cell>
          <cell r="AE406">
            <v>97.116543104021758</v>
          </cell>
          <cell r="AF406">
            <v>97.482625482625494</v>
          </cell>
          <cell r="AH406">
            <v>307</v>
          </cell>
        </row>
        <row r="407">
          <cell r="B407" t="str">
            <v>2T2022</v>
          </cell>
          <cell r="C407">
            <v>44713</v>
          </cell>
          <cell r="D407">
            <v>146.41999999999999</v>
          </cell>
          <cell r="E407">
            <v>157.66</v>
          </cell>
          <cell r="F407">
            <v>101.7</v>
          </cell>
          <cell r="G407">
            <v>102.73</v>
          </cell>
          <cell r="H407">
            <v>101.61</v>
          </cell>
          <cell r="I407">
            <v>100.61</v>
          </cell>
          <cell r="J407">
            <v>104.96</v>
          </cell>
          <cell r="K407">
            <v>98.74</v>
          </cell>
          <cell r="L407">
            <v>101.3</v>
          </cell>
          <cell r="M407">
            <v>112.14</v>
          </cell>
          <cell r="N407">
            <v>107.73</v>
          </cell>
          <cell r="O407"/>
          <cell r="P407">
            <v>101.38</v>
          </cell>
          <cell r="Q407">
            <v>126.95</v>
          </cell>
          <cell r="R407">
            <v>8.9890210430009443E-2</v>
          </cell>
          <cell r="T407">
            <v>308</v>
          </cell>
          <cell r="U407">
            <v>86.240765846775318</v>
          </cell>
          <cell r="V407">
            <v>109.30813629965847</v>
          </cell>
          <cell r="W407">
            <v>99.008435696314919</v>
          </cell>
          <cell r="X407">
            <v>103.93211761849386</v>
          </cell>
          <cell r="Y407">
            <v>96.995835812016651</v>
          </cell>
          <cell r="Z407">
            <v>103.28617660656495</v>
          </cell>
          <cell r="AA407">
            <v>99.395676890749456</v>
          </cell>
          <cell r="AB407">
            <v>97.692320184484487</v>
          </cell>
          <cell r="AC407">
            <v>97.588323873508642</v>
          </cell>
          <cell r="AD407">
            <v>107.26222895173959</v>
          </cell>
          <cell r="AE407">
            <v>98.047882680779665</v>
          </cell>
          <cell r="AF407">
            <v>97.593822393822393</v>
          </cell>
          <cell r="AH407">
            <v>308</v>
          </cell>
        </row>
        <row r="408">
          <cell r="B408" t="str">
            <v>3T2022</v>
          </cell>
          <cell r="C408">
            <v>44743</v>
          </cell>
          <cell r="D408">
            <v>148.96</v>
          </cell>
          <cell r="E408">
            <v>152.11000000000001</v>
          </cell>
          <cell r="F408">
            <v>101.7</v>
          </cell>
          <cell r="G408">
            <v>103.02</v>
          </cell>
          <cell r="H408">
            <v>101.61</v>
          </cell>
          <cell r="I408">
            <v>100.61</v>
          </cell>
          <cell r="J408">
            <v>104.77</v>
          </cell>
          <cell r="K408">
            <v>98.74</v>
          </cell>
          <cell r="L408">
            <v>101.3</v>
          </cell>
          <cell r="M408">
            <v>112.14</v>
          </cell>
          <cell r="N408">
            <v>107.46</v>
          </cell>
          <cell r="O408"/>
          <cell r="P408">
            <v>101.42</v>
          </cell>
          <cell r="Q408">
            <v>128.13</v>
          </cell>
          <cell r="R408">
            <v>0.10224993905268254</v>
          </cell>
          <cell r="T408">
            <v>309</v>
          </cell>
          <cell r="U408">
            <v>86.273967296571954</v>
          </cell>
          <cell r="V408">
            <v>111.23937545689624</v>
          </cell>
          <cell r="W408">
            <v>99.257066745597157</v>
          </cell>
          <cell r="X408">
            <v>105.31225639911567</v>
          </cell>
          <cell r="Y408">
            <v>96.835217132659125</v>
          </cell>
          <cell r="Z408">
            <v>104.61766065649562</v>
          </cell>
          <cell r="AA408">
            <v>99.454317408089139</v>
          </cell>
          <cell r="AB408">
            <v>97.741039673904226</v>
          </cell>
          <cell r="AC408">
            <v>97.588323873508642</v>
          </cell>
          <cell r="AD408">
            <v>108.89614571916069</v>
          </cell>
          <cell r="AE408">
            <v>98.296239901248427</v>
          </cell>
          <cell r="AF408">
            <v>97.593822393822393</v>
          </cell>
          <cell r="AH408">
            <v>309</v>
          </cell>
        </row>
        <row r="409">
          <cell r="B409" t="str">
            <v>3T2022</v>
          </cell>
          <cell r="C409">
            <v>44774</v>
          </cell>
          <cell r="D409">
            <v>148.96</v>
          </cell>
          <cell r="E409">
            <v>152.79</v>
          </cell>
          <cell r="F409">
            <v>101.7</v>
          </cell>
          <cell r="G409">
            <v>107.27</v>
          </cell>
          <cell r="H409">
            <v>101.61</v>
          </cell>
          <cell r="I409">
            <v>100.61</v>
          </cell>
          <cell r="J409">
            <v>105.22</v>
          </cell>
          <cell r="K409">
            <v>98.74</v>
          </cell>
          <cell r="L409">
            <v>101.3</v>
          </cell>
          <cell r="M409">
            <v>112.14</v>
          </cell>
          <cell r="N409">
            <v>108.08</v>
          </cell>
          <cell r="O409"/>
          <cell r="P409">
            <v>101.38</v>
          </cell>
          <cell r="Q409">
            <v>128.53</v>
          </cell>
          <cell r="R409">
            <v>0.11514561888024133</v>
          </cell>
          <cell r="T409">
            <v>310</v>
          </cell>
          <cell r="U409">
            <v>90.864067730957601</v>
          </cell>
          <cell r="V409">
            <v>110.55853182180225</v>
          </cell>
          <cell r="W409">
            <v>99.61225395885748</v>
          </cell>
          <cell r="X409">
            <v>105.4962749031986</v>
          </cell>
          <cell r="Y409">
            <v>97.254610350981551</v>
          </cell>
          <cell r="Z409">
            <v>104.87656033287102</v>
          </cell>
          <cell r="AA409">
            <v>99.493411086315575</v>
          </cell>
          <cell r="AB409">
            <v>97.741039673904226</v>
          </cell>
          <cell r="AC409">
            <v>97.588323873508642</v>
          </cell>
          <cell r="AD409">
            <v>108.7198725409327</v>
          </cell>
          <cell r="AE409">
            <v>98.899393150958318</v>
          </cell>
          <cell r="AF409">
            <v>97.593822393822393</v>
          </cell>
          <cell r="AH409">
            <v>310</v>
          </cell>
        </row>
        <row r="410">
          <cell r="B410" t="str">
            <v>3T2022</v>
          </cell>
          <cell r="C410">
            <v>44805</v>
          </cell>
          <cell r="D410">
            <v>149.37</v>
          </cell>
          <cell r="E410">
            <v>156.69999999999999</v>
          </cell>
          <cell r="F410">
            <v>101.7</v>
          </cell>
          <cell r="G410">
            <v>105.66</v>
          </cell>
          <cell r="H410">
            <v>101.61</v>
          </cell>
          <cell r="I410">
            <v>100.61</v>
          </cell>
          <cell r="J410">
            <v>106.04</v>
          </cell>
          <cell r="K410">
            <v>98.73</v>
          </cell>
          <cell r="L410">
            <v>101.52</v>
          </cell>
          <cell r="M410">
            <v>112.14</v>
          </cell>
          <cell r="N410">
            <v>108.18</v>
          </cell>
          <cell r="O410"/>
          <cell r="P410">
            <v>101.42</v>
          </cell>
          <cell r="Q410">
            <v>128.91</v>
          </cell>
          <cell r="R410">
            <v>0.12531757385302122</v>
          </cell>
          <cell r="T410">
            <v>311</v>
          </cell>
          <cell r="U410">
            <v>90.366045984007982</v>
          </cell>
          <cell r="V410">
            <v>111.43577265932721</v>
          </cell>
          <cell r="W410">
            <v>99.354743229243738</v>
          </cell>
          <cell r="X410">
            <v>105.60361903058028</v>
          </cell>
          <cell r="Y410">
            <v>98.066627007733487</v>
          </cell>
          <cell r="Z410">
            <v>105.3869625520111</v>
          </cell>
          <cell r="AA410">
            <v>99.503184505872198</v>
          </cell>
          <cell r="AB410">
            <v>97.741039673904226</v>
          </cell>
          <cell r="AC410">
            <v>97.643924475848507</v>
          </cell>
          <cell r="AD410">
            <v>108.89614571916069</v>
          </cell>
          <cell r="AE410">
            <v>99.458196897013053</v>
          </cell>
          <cell r="AF410">
            <v>97.640154440154447</v>
          </cell>
          <cell r="AH410">
            <v>311</v>
          </cell>
        </row>
        <row r="411">
          <cell r="B411" t="str">
            <v>4T2022</v>
          </cell>
          <cell r="C411">
            <v>44835</v>
          </cell>
          <cell r="D411">
            <v>146.62</v>
          </cell>
          <cell r="E411">
            <v>154.24</v>
          </cell>
          <cell r="F411">
            <v>101.71</v>
          </cell>
          <cell r="G411">
            <v>105.4</v>
          </cell>
          <cell r="H411">
            <v>102.08</v>
          </cell>
          <cell r="I411">
            <v>100.66</v>
          </cell>
          <cell r="J411">
            <v>106.25</v>
          </cell>
          <cell r="K411">
            <v>98.74</v>
          </cell>
          <cell r="L411">
            <v>101.91</v>
          </cell>
          <cell r="M411">
            <v>113.79</v>
          </cell>
          <cell r="N411">
            <v>108.69</v>
          </cell>
          <cell r="O411"/>
          <cell r="P411">
            <v>101.4</v>
          </cell>
          <cell r="Q411">
            <v>127.54</v>
          </cell>
          <cell r="R411">
            <v>0.13465793984728069</v>
          </cell>
          <cell r="T411">
            <v>312</v>
          </cell>
          <cell r="U411">
            <v>90.241540547270574</v>
          </cell>
          <cell r="V411">
            <v>108.51600091652026</v>
          </cell>
          <cell r="W411">
            <v>99.17714962261357</v>
          </cell>
          <cell r="X411">
            <v>104.14680587325725</v>
          </cell>
          <cell r="Y411">
            <v>97.843545508625823</v>
          </cell>
          <cell r="Z411">
            <v>103.71521035598707</v>
          </cell>
          <cell r="AA411">
            <v>99.522731344985417</v>
          </cell>
          <cell r="AB411">
            <v>97.760527469672127</v>
          </cell>
          <cell r="AC411">
            <v>97.903393953434517</v>
          </cell>
          <cell r="AD411">
            <v>105.96729906552619</v>
          </cell>
          <cell r="AE411">
            <v>99.7242939189439</v>
          </cell>
          <cell r="AF411">
            <v>97.899613899613911</v>
          </cell>
          <cell r="AH411">
            <v>312</v>
          </cell>
        </row>
        <row r="412">
          <cell r="B412" t="str">
            <v>4T2022</v>
          </cell>
          <cell r="C412">
            <v>44866</v>
          </cell>
          <cell r="D412">
            <v>143.59</v>
          </cell>
          <cell r="E412">
            <v>147.91999999999999</v>
          </cell>
          <cell r="F412">
            <v>101.71</v>
          </cell>
          <cell r="G412">
            <v>105.1</v>
          </cell>
          <cell r="H412">
            <v>102.08</v>
          </cell>
          <cell r="I412">
            <v>100.66</v>
          </cell>
          <cell r="J412">
            <v>106.33</v>
          </cell>
          <cell r="K412">
            <v>98.74</v>
          </cell>
          <cell r="L412">
            <v>102.04</v>
          </cell>
          <cell r="M412">
            <v>114.07</v>
          </cell>
          <cell r="N412">
            <v>108.76</v>
          </cell>
          <cell r="O412"/>
          <cell r="P412">
            <v>101.4</v>
          </cell>
          <cell r="Q412">
            <v>125.75</v>
          </cell>
          <cell r="R412">
            <v>0.13968364735985106</v>
          </cell>
          <cell r="T412">
            <v>313</v>
          </cell>
          <cell r="U412">
            <v>89.776720250117592</v>
          </cell>
          <cell r="V412">
            <v>105.17070190177957</v>
          </cell>
          <cell r="W412">
            <v>98.804203048690241</v>
          </cell>
          <cell r="X412">
            <v>102.40629752213972</v>
          </cell>
          <cell r="Y412">
            <v>97.281380130874467</v>
          </cell>
          <cell r="Z412">
            <v>101.747572815534</v>
          </cell>
          <cell r="AA412">
            <v>99.542278184098635</v>
          </cell>
          <cell r="AB412">
            <v>97.760527469672127</v>
          </cell>
          <cell r="AC412">
            <v>97.958994555774353</v>
          </cell>
          <cell r="AD412">
            <v>103.09269031288491</v>
          </cell>
          <cell r="AE412">
            <v>99.307408584585588</v>
          </cell>
          <cell r="AF412">
            <v>97.96447876447877</v>
          </cell>
          <cell r="AH412">
            <v>313</v>
          </cell>
        </row>
        <row r="413">
          <cell r="B413" t="str">
            <v>4T2022</v>
          </cell>
          <cell r="C413">
            <v>44896</v>
          </cell>
          <cell r="D413">
            <v>138.97999999999999</v>
          </cell>
          <cell r="E413">
            <v>148.84</v>
          </cell>
          <cell r="F413">
            <v>101.71</v>
          </cell>
          <cell r="G413">
            <v>105.63</v>
          </cell>
          <cell r="H413">
            <v>102.08</v>
          </cell>
          <cell r="I413">
            <v>100.66</v>
          </cell>
          <cell r="J413">
            <v>106.33</v>
          </cell>
          <cell r="K413">
            <v>98.74</v>
          </cell>
          <cell r="L413">
            <v>102.04</v>
          </cell>
          <cell r="M413">
            <v>114.07</v>
          </cell>
          <cell r="N413">
            <v>109</v>
          </cell>
          <cell r="O413"/>
          <cell r="P413">
            <v>101.4</v>
          </cell>
          <cell r="Q413">
            <v>123.24</v>
          </cell>
          <cell r="R413">
            <v>0.14067579852390533</v>
          </cell>
          <cell r="T413">
            <v>314</v>
          </cell>
          <cell r="U413">
            <v>90.515452508092864</v>
          </cell>
          <cell r="V413">
            <v>101.02672093048628</v>
          </cell>
          <cell r="W413">
            <v>98.369098712446345</v>
          </cell>
          <cell r="X413">
            <v>99.469668894483263</v>
          </cell>
          <cell r="Y413">
            <v>97.825698988697198</v>
          </cell>
          <cell r="Z413">
            <v>99.18076745261213</v>
          </cell>
          <cell r="AA413">
            <v>99.542278184098635</v>
          </cell>
          <cell r="AB413">
            <v>97.760527469672127</v>
          </cell>
          <cell r="AC413">
            <v>98.033128692227521</v>
          </cell>
          <cell r="AD413">
            <v>99.418072520593455</v>
          </cell>
          <cell r="AE413">
            <v>98.926002853151402</v>
          </cell>
          <cell r="AF413">
            <v>98.029343629343643</v>
          </cell>
          <cell r="AH413">
            <v>314</v>
          </cell>
        </row>
        <row r="414">
          <cell r="B414" t="str">
            <v>1T2023</v>
          </cell>
          <cell r="C414">
            <v>44927</v>
          </cell>
          <cell r="D414">
            <v>96.90847171574093</v>
          </cell>
          <cell r="E414">
            <v>97.992603781446945</v>
          </cell>
          <cell r="F414">
            <v>99.9942650685324</v>
          </cell>
          <cell r="G414">
            <v>96.50455028956388</v>
          </cell>
          <cell r="H414">
            <v>100.05881199764754</v>
          </cell>
          <cell r="I414">
            <v>95.365618733321753</v>
          </cell>
          <cell r="J414">
            <v>96.703196762311876</v>
          </cell>
          <cell r="K414">
            <v>99.692059165025981</v>
          </cell>
          <cell r="L414">
            <v>100.49159205245836</v>
          </cell>
          <cell r="M414">
            <v>99.344640640989397</v>
          </cell>
          <cell r="N414">
            <v>97.219024987932997</v>
          </cell>
          <cell r="O414">
            <v>0</v>
          </cell>
          <cell r="P414">
            <v>99.178403755868558</v>
          </cell>
          <cell r="Q414">
            <v>97.343190925518769</v>
          </cell>
          <cell r="R414">
            <v>0.12305874448526888</v>
          </cell>
          <cell r="T414">
            <v>315</v>
          </cell>
          <cell r="U414">
            <v>93.428879727748125</v>
          </cell>
          <cell r="V414">
            <v>95.828741639480185</v>
          </cell>
          <cell r="W414">
            <v>98.73316560603817</v>
          </cell>
          <cell r="X414">
            <v>96.962416776353606</v>
          </cell>
          <cell r="Y414">
            <v>98.093396787626418</v>
          </cell>
          <cell r="Z414">
            <v>96.806287563569128</v>
          </cell>
          <cell r="AA414">
            <v>99.561825023211881</v>
          </cell>
          <cell r="AB414">
            <v>97.760527469672127</v>
          </cell>
          <cell r="AC414">
            <v>98.079462527510728</v>
          </cell>
          <cell r="AD414">
            <v>95.851930530288485</v>
          </cell>
          <cell r="AE414">
            <v>98.801824242917007</v>
          </cell>
          <cell r="AF414">
            <v>98.075675675675683</v>
          </cell>
          <cell r="AH414">
            <v>315</v>
          </cell>
        </row>
        <row r="415">
          <cell r="B415" t="str">
            <v>1T2023</v>
          </cell>
          <cell r="C415">
            <v>44958</v>
          </cell>
          <cell r="D415">
            <v>97.284590578945796</v>
          </cell>
          <cell r="E415">
            <v>97.373821553205886</v>
          </cell>
          <cell r="F415">
            <v>100.05325293505597</v>
          </cell>
          <cell r="G415">
            <v>95.77768585273607</v>
          </cell>
          <cell r="H415">
            <v>100.03920799843171</v>
          </cell>
          <cell r="I415">
            <v>95.365618733321753</v>
          </cell>
          <cell r="J415">
            <v>98.121958983220424</v>
          </cell>
          <cell r="K415">
            <v>99.692059165025981</v>
          </cell>
          <cell r="L415">
            <v>100.471895542844</v>
          </cell>
          <cell r="M415">
            <v>99.344640640989397</v>
          </cell>
          <cell r="N415">
            <v>98.021015111573149</v>
          </cell>
          <cell r="O415">
            <v>0</v>
          </cell>
          <cell r="P415">
            <v>99.197965571205017</v>
          </cell>
          <cell r="Q415">
            <v>97.608672355315647</v>
          </cell>
          <cell r="R415">
            <v>0.10134640066932654</v>
          </cell>
          <cell r="T415">
            <v>316</v>
          </cell>
          <cell r="U415">
            <v>94.43322358409651</v>
          </cell>
          <cell r="V415">
            <v>96.60123730237531</v>
          </cell>
          <cell r="W415">
            <v>98.724285925706667</v>
          </cell>
          <cell r="X415">
            <v>97.100430654415788</v>
          </cell>
          <cell r="Y415">
            <v>98.825104104699577</v>
          </cell>
          <cell r="Z415">
            <v>97.227924179380494</v>
          </cell>
          <cell r="AA415">
            <v>99.610692120994941</v>
          </cell>
          <cell r="AB415">
            <v>97.702064082368423</v>
          </cell>
          <cell r="AC415">
            <v>98.468666743889742</v>
          </cell>
          <cell r="AD415">
            <v>96.312952688730959</v>
          </cell>
          <cell r="AE415">
            <v>99.005831959730656</v>
          </cell>
          <cell r="AF415">
            <v>98.464864864864879</v>
          </cell>
          <cell r="AH415">
            <v>316</v>
          </cell>
        </row>
        <row r="416">
          <cell r="B416" t="str">
            <v>1T2023</v>
          </cell>
          <cell r="C416">
            <v>44986</v>
          </cell>
          <cell r="D416">
            <v>97.610078056719203</v>
          </cell>
          <cell r="E416">
            <v>99.217667586853494</v>
          </cell>
          <cell r="F416">
            <v>99.964771135270624</v>
          </cell>
          <cell r="G416">
            <v>95.830871055430791</v>
          </cell>
          <cell r="H416">
            <v>99.970594001176252</v>
          </cell>
          <cell r="I416">
            <v>100.88898012032021</v>
          </cell>
          <cell r="J416">
            <v>100.55931972170434</v>
          </cell>
          <cell r="K416">
            <v>99.692059165025981</v>
          </cell>
          <cell r="L416">
            <v>99.526463081354777</v>
          </cell>
          <cell r="M416">
            <v>99.344640640989397</v>
          </cell>
          <cell r="N416">
            <v>99.330932313518716</v>
          </cell>
          <cell r="O416">
            <v>0</v>
          </cell>
          <cell r="P416">
            <v>100.01956181533647</v>
          </cell>
          <cell r="Q416">
            <v>98.187904565781537</v>
          </cell>
          <cell r="R416">
            <v>7.4294991238715635E-2</v>
          </cell>
          <cell r="T416">
            <v>317</v>
          </cell>
          <cell r="U416">
            <v>94.864842431452857</v>
          </cell>
          <cell r="V416">
            <v>97.334453524784223</v>
          </cell>
          <cell r="W416">
            <v>99.363622909575255</v>
          </cell>
          <cell r="X416">
            <v>97.399460723550519</v>
          </cell>
          <cell r="Y416">
            <v>99.878048780487802</v>
          </cell>
          <cell r="Z416">
            <v>97.619972260748966</v>
          </cell>
          <cell r="AA416">
            <v>100.07004284015572</v>
          </cell>
          <cell r="AB416">
            <v>100.44984328564239</v>
          </cell>
          <cell r="AC416">
            <v>100.02548360940578</v>
          </cell>
          <cell r="AD416">
            <v>96.807873535294192</v>
          </cell>
          <cell r="AE416">
            <v>99.582375507247448</v>
          </cell>
          <cell r="AF416">
            <v>100.02162162162162</v>
          </cell>
          <cell r="AH416">
            <v>317</v>
          </cell>
        </row>
        <row r="417">
          <cell r="B417" t="str">
            <v>2T2023</v>
          </cell>
          <cell r="C417">
            <v>45017</v>
          </cell>
          <cell r="D417">
            <v>98.579307434977849</v>
          </cell>
          <cell r="E417">
            <v>96.130006771186004</v>
          </cell>
          <cell r="F417">
            <v>99.964771135270624</v>
          </cell>
          <cell r="G417">
            <v>95.573809242406327</v>
          </cell>
          <cell r="H417">
            <v>99.980396000784182</v>
          </cell>
          <cell r="I417">
            <v>100.88898012032021</v>
          </cell>
          <cell r="J417">
            <v>100.5138465735983</v>
          </cell>
          <cell r="K417">
            <v>99.692059165025981</v>
          </cell>
          <cell r="L417">
            <v>99.64464213904094</v>
          </cell>
          <cell r="M417">
            <v>99.344640640989397</v>
          </cell>
          <cell r="N417">
            <v>99.42004232725651</v>
          </cell>
          <cell r="O417">
            <v>0</v>
          </cell>
          <cell r="P417">
            <v>100.08802816901408</v>
          </cell>
          <cell r="Q417">
            <v>98.549924697322723</v>
          </cell>
          <cell r="R417">
            <v>4.3902754183366088E-2</v>
          </cell>
          <cell r="T417">
            <v>318</v>
          </cell>
          <cell r="U417">
            <v>94.607531195528878</v>
          </cell>
          <cell r="V417">
            <v>97.838539677690349</v>
          </cell>
          <cell r="W417">
            <v>99.798727245819137</v>
          </cell>
          <cell r="X417">
            <v>98.196874241243137</v>
          </cell>
          <cell r="Y417">
            <v>99.217727543129087</v>
          </cell>
          <cell r="Z417">
            <v>98.122977346278333</v>
          </cell>
          <cell r="AA417">
            <v>100.07004284015572</v>
          </cell>
          <cell r="AB417">
            <v>100.44009938775842</v>
          </cell>
          <cell r="AC417">
            <v>100.20155218348199</v>
          </cell>
          <cell r="AD417">
            <v>97.63500152544097</v>
          </cell>
          <cell r="AE417">
            <v>99.626725010902575</v>
          </cell>
          <cell r="AF417">
            <v>100.20694980694981</v>
          </cell>
          <cell r="AH417">
            <v>318</v>
          </cell>
        </row>
        <row r="418">
          <cell r="B418" t="str">
            <v>2T2023</v>
          </cell>
          <cell r="C418">
            <v>45047</v>
          </cell>
          <cell r="D418">
            <v>100.09101594285887</v>
          </cell>
          <cell r="E418">
            <v>102.21782384499193</v>
          </cell>
          <cell r="F418">
            <v>99.964771135270624</v>
          </cell>
          <cell r="G418">
            <v>95.662451246897518</v>
          </cell>
          <cell r="H418">
            <v>99.980396000784182</v>
          </cell>
          <cell r="I418">
            <v>100.93635028658952</v>
          </cell>
          <cell r="J418">
            <v>100.5138465735983</v>
          </cell>
          <cell r="K418">
            <v>99.692059165025981</v>
          </cell>
          <cell r="L418">
            <v>99.64464213904094</v>
          </cell>
          <cell r="M418">
            <v>99.344640640989397</v>
          </cell>
          <cell r="N418">
            <v>99.69628336984367</v>
          </cell>
          <cell r="O418">
            <v>0</v>
          </cell>
          <cell r="P418">
            <v>100.13693270735524</v>
          </cell>
          <cell r="Q418">
            <v>99.821017603622892</v>
          </cell>
          <cell r="R418">
            <v>1.3099419647292221E-2</v>
          </cell>
          <cell r="T418">
            <v>319</v>
          </cell>
          <cell r="U418">
            <v>94.732036632266286</v>
          </cell>
          <cell r="V418">
            <v>100.59464708513818</v>
          </cell>
          <cell r="W418">
            <v>100.04735829510138</v>
          </cell>
          <cell r="X418">
            <v>99.699692024586909</v>
          </cell>
          <cell r="Y418">
            <v>99.788816180844734</v>
          </cell>
          <cell r="Z418">
            <v>99.69856680536293</v>
          </cell>
          <cell r="AA418">
            <v>100.07981625971235</v>
          </cell>
          <cell r="AB418">
            <v>100.44009938775842</v>
          </cell>
          <cell r="AC418">
            <v>100.25715278582186</v>
          </cell>
          <cell r="AD418">
            <v>99.479090159210841</v>
          </cell>
          <cell r="AE418">
            <v>100.28309766499864</v>
          </cell>
          <cell r="AF418">
            <v>100.25328185328186</v>
          </cell>
          <cell r="AH418">
            <v>319</v>
          </cell>
        </row>
        <row r="419">
          <cell r="B419" t="str">
            <v>2T2023</v>
          </cell>
          <cell r="C419">
            <v>45078</v>
          </cell>
          <cell r="D419">
            <v>102.11627136011575</v>
          </cell>
          <cell r="E419">
            <v>101.44903380384395</v>
          </cell>
          <cell r="F419">
            <v>99.964771135270624</v>
          </cell>
          <cell r="G419">
            <v>100.68845290154827</v>
          </cell>
          <cell r="H419">
            <v>99.980396000784182</v>
          </cell>
          <cell r="I419">
            <v>100.93635028658952</v>
          </cell>
          <cell r="J419">
            <v>100.5138465735983</v>
          </cell>
          <cell r="K419">
            <v>99.692059165025981</v>
          </cell>
          <cell r="L419">
            <v>99.67418690346247</v>
          </cell>
          <cell r="M419">
            <v>99.344640640989397</v>
          </cell>
          <cell r="N419">
            <v>100.36460847287712</v>
          </cell>
          <cell r="O419">
            <v>0</v>
          </cell>
          <cell r="P419">
            <v>100.13693270735524</v>
          </cell>
          <cell r="Q419">
            <v>101.39387024258312</v>
          </cell>
          <cell r="R419">
            <v>-1.9427158960708901E-2</v>
          </cell>
          <cell r="T419">
            <v>320</v>
          </cell>
          <cell r="U419">
            <v>101.40552804139115</v>
          </cell>
          <cell r="V419">
            <v>103.61261742916061</v>
          </cell>
          <cell r="W419">
            <v>100.26935030338907</v>
          </cell>
          <cell r="X419">
            <v>101.90791407358184</v>
          </cell>
          <cell r="Y419">
            <v>100.2439024390244</v>
          </cell>
          <cell r="Z419">
            <v>102.01386962552012</v>
          </cell>
          <cell r="AA419">
            <v>100.07981625971235</v>
          </cell>
          <cell r="AB419">
            <v>100.44009938775842</v>
          </cell>
          <cell r="AC419">
            <v>100.25715278582186</v>
          </cell>
          <cell r="AD419">
            <v>102.92319687228107</v>
          </cell>
          <cell r="AE419">
            <v>100.32744716865376</v>
          </cell>
          <cell r="AF419">
            <v>100.26254826254826</v>
          </cell>
          <cell r="AH419">
            <v>320</v>
          </cell>
        </row>
        <row r="420">
          <cell r="B420" t="str">
            <v>3T2023</v>
          </cell>
          <cell r="C420">
            <v>45108</v>
          </cell>
          <cell r="D420">
            <v>102.38389439739612</v>
          </cell>
          <cell r="E420">
            <v>107.02432418355122</v>
          </cell>
          <cell r="F420">
            <v>99.974602446357878</v>
          </cell>
          <cell r="G420">
            <v>102.44356459047393</v>
          </cell>
          <cell r="H420">
            <v>100.01960399921587</v>
          </cell>
          <cell r="I420">
            <v>100.93635028658952</v>
          </cell>
          <cell r="J420">
            <v>100.5138465735983</v>
          </cell>
          <cell r="K420">
            <v>100.30794083497399</v>
          </cell>
          <cell r="L420">
            <v>99.703731667884</v>
          </cell>
          <cell r="M420">
            <v>99.344640640989397</v>
          </cell>
          <cell r="N420">
            <v>100.09727843166374</v>
          </cell>
          <cell r="O420">
            <v>0</v>
          </cell>
          <cell r="P420">
            <v>100.13693270735524</v>
          </cell>
          <cell r="Q420">
            <v>101.89437188359533</v>
          </cell>
          <cell r="R420">
            <v>-5.1969554816432617E-2</v>
          </cell>
          <cell r="T420">
            <v>321</v>
          </cell>
          <cell r="U420">
            <v>103.53042082837618</v>
          </cell>
          <cell r="V420">
            <v>103.74354889744791</v>
          </cell>
          <cell r="W420">
            <v>100.65117655764391</v>
          </cell>
          <cell r="X420">
            <v>102.33729058310863</v>
          </cell>
          <cell r="Y420">
            <v>101.13622843545508</v>
          </cell>
          <cell r="Z420">
            <v>102.64262598243181</v>
          </cell>
          <cell r="AA420">
            <v>100.06026942059911</v>
          </cell>
          <cell r="AB420">
            <v>100.46933108141027</v>
          </cell>
          <cell r="AC420">
            <v>100.34055368933164</v>
          </cell>
          <cell r="AD420">
            <v>103.45879614458921</v>
          </cell>
          <cell r="AE420">
            <v>100.7532024037431</v>
          </cell>
          <cell r="AF420">
            <v>100.34594594594596</v>
          </cell>
          <cell r="AH420">
            <v>321</v>
          </cell>
        </row>
        <row r="421">
          <cell r="B421" t="str">
            <v>3T2023</v>
          </cell>
          <cell r="C421">
            <v>45139</v>
          </cell>
          <cell r="D421">
            <v>101.33510141345951</v>
          </cell>
          <cell r="E421">
            <v>104.05541955310171</v>
          </cell>
          <cell r="F421">
            <v>99.984433757445146</v>
          </cell>
          <cell r="G421">
            <v>103.86183666233305</v>
          </cell>
          <cell r="H421">
            <v>100.00980199960794</v>
          </cell>
          <cell r="I421">
            <v>100.93635028658952</v>
          </cell>
          <cell r="J421">
            <v>100.5138465735983</v>
          </cell>
          <cell r="K421">
            <v>100.30794083497399</v>
          </cell>
          <cell r="L421">
            <v>99.703731667884</v>
          </cell>
          <cell r="M421">
            <v>99.344640640989397</v>
          </cell>
          <cell r="N421">
            <v>100.9794675676679</v>
          </cell>
          <cell r="O421">
            <v>0</v>
          </cell>
          <cell r="P421">
            <v>100.14671361502347</v>
          </cell>
          <cell r="Q421">
            <v>101.36864266859436</v>
          </cell>
          <cell r="R421">
            <v>-8.4226215811826766E-2</v>
          </cell>
          <cell r="T421">
            <v>322</v>
          </cell>
          <cell r="U421">
            <v>104.95808316963175</v>
          </cell>
          <cell r="V421">
            <v>102.37531505384555</v>
          </cell>
          <cell r="W421">
            <v>100.3048690247151</v>
          </cell>
          <cell r="X421">
            <v>101.62421887978734</v>
          </cell>
          <cell r="Y421">
            <v>101.00237953599047</v>
          </cell>
          <cell r="Z421">
            <v>101.74017568192325</v>
          </cell>
          <cell r="AA421">
            <v>100.07981625971235</v>
          </cell>
          <cell r="AB421">
            <v>100.46933108141027</v>
          </cell>
          <cell r="AC421">
            <v>100.35908722344493</v>
          </cell>
          <cell r="AD421">
            <v>102.35369891185212</v>
          </cell>
          <cell r="AE421">
            <v>100.44275587815713</v>
          </cell>
          <cell r="AF421">
            <v>100.35521235521236</v>
          </cell>
          <cell r="AH421">
            <v>322</v>
          </cell>
        </row>
        <row r="422">
          <cell r="B422" t="str">
            <v>3T2023</v>
          </cell>
          <cell r="C422">
            <v>45170</v>
          </cell>
          <cell r="D422">
            <v>101.25553780778158</v>
          </cell>
          <cell r="E422">
            <v>97.798843689775509</v>
          </cell>
          <cell r="F422">
            <v>100.00409637961967</v>
          </cell>
          <cell r="G422">
            <v>102.8867746129299</v>
          </cell>
          <cell r="H422">
            <v>100.00980199960794</v>
          </cell>
          <cell r="I422">
            <v>100.93635028658952</v>
          </cell>
          <cell r="J422">
            <v>100.5138465735983</v>
          </cell>
          <cell r="K422">
            <v>100.30794083497399</v>
          </cell>
          <cell r="L422">
            <v>99.605249119812214</v>
          </cell>
          <cell r="M422">
            <v>99.344640640989397</v>
          </cell>
          <cell r="N422">
            <v>101.56759365833734</v>
          </cell>
          <cell r="O422">
            <v>0</v>
          </cell>
          <cell r="P422">
            <v>100.15649452269172</v>
          </cell>
          <cell r="Q422">
            <v>101.04664552788765</v>
          </cell>
          <cell r="R422">
            <v>-0.11517273540837891</v>
          </cell>
          <cell r="T422">
            <v>323</v>
          </cell>
          <cell r="U422">
            <v>103.86243532634259</v>
          </cell>
          <cell r="V422">
            <v>101.14455925194487</v>
          </cell>
          <cell r="W422">
            <v>100.35814710670415</v>
          </cell>
          <cell r="X422">
            <v>101.39419574968372</v>
          </cell>
          <cell r="Y422">
            <v>100.2439024390244</v>
          </cell>
          <cell r="Z422">
            <v>101.17799352750809</v>
          </cell>
          <cell r="AA422">
            <v>100.07981625971235</v>
          </cell>
          <cell r="AB422">
            <v>100.46933108141027</v>
          </cell>
          <cell r="AC422">
            <v>100.3776207575582</v>
          </cell>
          <cell r="AD422">
            <v>101.28928010485997</v>
          </cell>
          <cell r="AE422">
            <v>100.4338859774261</v>
          </cell>
          <cell r="AF422">
            <v>100.37374517374518</v>
          </cell>
          <cell r="AH422">
            <v>323</v>
          </cell>
        </row>
        <row r="423">
          <cell r="B423" t="str">
            <v>4T2023</v>
          </cell>
          <cell r="C423">
            <v>45200</v>
          </cell>
          <cell r="D423">
            <v>101.20490642235013</v>
          </cell>
          <cell r="E423">
            <v>94.542424084587736</v>
          </cell>
          <cell r="F423">
            <v>100.04342162396871</v>
          </cell>
          <cell r="G423">
            <v>103.30339203403852</v>
          </cell>
          <cell r="H423">
            <v>99.990198000392112</v>
          </cell>
          <cell r="I423">
            <v>100.93635028658952</v>
          </cell>
          <cell r="J423">
            <v>100.5047519439771</v>
          </cell>
          <cell r="K423">
            <v>100.30794083497399</v>
          </cell>
          <cell r="L423">
            <v>100.51128856207272</v>
          </cell>
          <cell r="M423">
            <v>101.96607807703199</v>
          </cell>
          <cell r="N423">
            <v>101.54977165558978</v>
          </cell>
          <cell r="O423">
            <v>0</v>
          </cell>
          <cell r="P423">
            <v>100.25430359937403</v>
          </cell>
          <cell r="Q423">
            <v>100.98817131220085</v>
          </cell>
          <cell r="R423">
            <v>-0.14354121507572826</v>
          </cell>
          <cell r="T423">
            <v>324</v>
          </cell>
          <cell r="U423">
            <v>104.40195888553801</v>
          </cell>
          <cell r="V423">
            <v>100.39824988270722</v>
          </cell>
          <cell r="W423">
            <v>100.50022199200829</v>
          </cell>
          <cell r="X423">
            <v>101.40953062502395</v>
          </cell>
          <cell r="Y423">
            <v>99.860202260559191</v>
          </cell>
          <cell r="Z423">
            <v>100.97087378640776</v>
          </cell>
          <cell r="AA423">
            <v>100.11890993793878</v>
          </cell>
          <cell r="AB423">
            <v>100.44009938775842</v>
          </cell>
          <cell r="AC423">
            <v>100.54442256457779</v>
          </cell>
          <cell r="AD423">
            <v>101.2825003672358</v>
          </cell>
          <cell r="AE423">
            <v>100.24761806207452</v>
          </cell>
          <cell r="AF423">
            <v>100.54054054054055</v>
          </cell>
          <cell r="AH423">
            <v>324</v>
          </cell>
        </row>
        <row r="424">
          <cell r="B424" t="str">
            <v>4T2023</v>
          </cell>
          <cell r="C424">
            <v>45231</v>
          </cell>
          <cell r="D424">
            <v>101.76908471715741</v>
          </cell>
          <cell r="E424">
            <v>101.49903640814625</v>
          </cell>
          <cell r="F424">
            <v>100.04342162396871</v>
          </cell>
          <cell r="G424">
            <v>104.10117007445928</v>
          </cell>
          <cell r="H424">
            <v>99.980396000784182</v>
          </cell>
          <cell r="I424">
            <v>100.93635028658952</v>
          </cell>
          <cell r="J424">
            <v>100.5138465735983</v>
          </cell>
          <cell r="K424">
            <v>100.30794083497399</v>
          </cell>
          <cell r="L424">
            <v>100.51128856207272</v>
          </cell>
          <cell r="M424">
            <v>101.96607807703199</v>
          </cell>
          <cell r="N424">
            <v>101.50521664872089</v>
          </cell>
          <cell r="O424">
            <v>0</v>
          </cell>
          <cell r="P424">
            <v>100.27386541471049</v>
          </cell>
          <cell r="Q424">
            <v>101.62319945710615</v>
          </cell>
          <cell r="R424">
            <v>-0.1678976689869518</v>
          </cell>
          <cell r="T424">
            <v>325</v>
          </cell>
          <cell r="U424">
            <v>105.29839803004732</v>
          </cell>
          <cell r="V424">
            <v>101.88432204776815</v>
          </cell>
          <cell r="W424">
            <v>100.78437176261654</v>
          </cell>
          <cell r="X424">
            <v>102.09193257766475</v>
          </cell>
          <cell r="Y424">
            <v>100.72575847709696</v>
          </cell>
          <cell r="Z424">
            <v>102.01386962552012</v>
          </cell>
          <cell r="AA424">
            <v>100.08958967926894</v>
          </cell>
          <cell r="AB424">
            <v>100.45958718352632</v>
          </cell>
          <cell r="AC424">
            <v>100.54442256457779</v>
          </cell>
          <cell r="AD424">
            <v>102.76726290692552</v>
          </cell>
          <cell r="AE424">
            <v>100.4338859774261</v>
          </cell>
          <cell r="AF424">
            <v>100.54980694980696</v>
          </cell>
          <cell r="AH424">
            <v>325</v>
          </cell>
        </row>
        <row r="425">
          <cell r="B425" t="str">
            <v>4T2023</v>
          </cell>
          <cell r="C425">
            <v>45261</v>
          </cell>
          <cell r="D425">
            <v>99.461740152496915</v>
          </cell>
          <cell r="E425">
            <v>100.69899473930934</v>
          </cell>
          <cell r="F425">
            <v>100.04342162396871</v>
          </cell>
          <cell r="G425">
            <v>103.36544143718235</v>
          </cell>
          <cell r="H425">
            <v>99.980396000784182</v>
          </cell>
          <cell r="I425">
            <v>100.93635028658952</v>
          </cell>
          <cell r="J425">
            <v>100.5138465735983</v>
          </cell>
          <cell r="K425">
            <v>100.30794083497399</v>
          </cell>
          <cell r="L425">
            <v>100.51128856207272</v>
          </cell>
          <cell r="M425">
            <v>101.96607807703199</v>
          </cell>
          <cell r="N425">
            <v>100.24876545501799</v>
          </cell>
          <cell r="O425">
            <v>0</v>
          </cell>
          <cell r="P425">
            <v>100.27386541471049</v>
          </cell>
          <cell r="Q425">
            <v>100.17438876047079</v>
          </cell>
          <cell r="R425">
            <v>-0.18952871094541479</v>
          </cell>
          <cell r="T425">
            <v>326</v>
          </cell>
          <cell r="U425">
            <v>104.47666214758046</v>
          </cell>
          <cell r="V425">
            <v>98.643768207657303</v>
          </cell>
          <cell r="W425">
            <v>100.46470327068225</v>
          </cell>
          <cell r="X425">
            <v>99.876043090999687</v>
          </cell>
          <cell r="Y425">
            <v>100.98453301606186</v>
          </cell>
          <cell r="Z425">
            <v>99.964863615349046</v>
          </cell>
          <cell r="AA425">
            <v>100.09936309882556</v>
          </cell>
          <cell r="AB425">
            <v>100.45958718352632</v>
          </cell>
          <cell r="AC425">
            <v>100.54442256457779</v>
          </cell>
          <cell r="AD425">
            <v>99.838416253291001</v>
          </cell>
          <cell r="AE425">
            <v>100.06135014672294</v>
          </cell>
          <cell r="AF425">
            <v>100.54980694980696</v>
          </cell>
          <cell r="AH425">
            <v>326</v>
          </cell>
        </row>
        <row r="426">
          <cell r="B426" t="str">
            <v>1T2024</v>
          </cell>
          <cell r="C426">
            <v>45292</v>
          </cell>
          <cell r="D426">
            <v>99.389409601880601</v>
          </cell>
          <cell r="E426">
            <v>95.079952080837543</v>
          </cell>
          <cell r="F426">
            <v>100.04342162396871</v>
          </cell>
          <cell r="G426">
            <v>121.85616357404561</v>
          </cell>
          <cell r="H426">
            <v>99.980396000784182</v>
          </cell>
          <cell r="I426">
            <v>100.94582431984337</v>
          </cell>
          <cell r="J426">
            <v>100.5138465735983</v>
          </cell>
          <cell r="K426">
            <v>100.30794083497399</v>
          </cell>
          <cell r="L426">
            <v>100.51128856207272</v>
          </cell>
          <cell r="M426">
            <v>101.96607807703199</v>
          </cell>
          <cell r="N426">
            <v>100.47154048936248</v>
          </cell>
          <cell r="O426">
            <v>99.049402604712398</v>
          </cell>
          <cell r="P426">
            <v>100.30320813771517</v>
          </cell>
          <cell r="Q426">
            <v>101.4849928979026</v>
          </cell>
          <cell r="R426">
            <v>-0.17870669352616453</v>
          </cell>
          <cell r="T426">
            <v>327</v>
          </cell>
          <cell r="U426">
            <v>128.59751542484022</v>
          </cell>
          <cell r="V426">
            <v>97.674875342331219</v>
          </cell>
          <cell r="W426">
            <v>100.5268610330028</v>
          </cell>
          <cell r="X426">
            <v>101.40953062502395</v>
          </cell>
          <cell r="Y426">
            <v>100.98453301606186</v>
          </cell>
          <cell r="Z426">
            <v>100.44984328564239</v>
          </cell>
          <cell r="AA426">
            <v>100.09936309882556</v>
          </cell>
          <cell r="AB426">
            <v>101.5552473416551</v>
          </cell>
          <cell r="AC426">
            <v>100.58148963280438</v>
          </cell>
          <cell r="AD426">
            <v>101.75030226330243</v>
          </cell>
          <cell r="AE426">
            <v>100.39840637450199</v>
          </cell>
          <cell r="AF426">
            <v>100.62733706233197</v>
          </cell>
          <cell r="AH426">
            <v>327</v>
          </cell>
        </row>
        <row r="427">
          <cell r="B427" t="str">
            <v>1T2024</v>
          </cell>
          <cell r="C427">
            <v>45323</v>
          </cell>
          <cell r="D427">
            <v>99.201350170278189</v>
          </cell>
          <cell r="E427">
            <v>95.467472264180429</v>
          </cell>
          <cell r="F427">
            <v>100.04342162396871</v>
          </cell>
          <cell r="G427">
            <v>108.48894929677343</v>
          </cell>
          <cell r="H427">
            <v>100.00980199960794</v>
          </cell>
          <cell r="I427">
            <v>100.94582431984337</v>
          </cell>
          <cell r="J427">
            <v>100.58660361056798</v>
          </cell>
          <cell r="K427">
            <v>100.30794083497399</v>
          </cell>
          <cell r="L427">
            <v>100.51128856207272</v>
          </cell>
          <cell r="M427">
            <v>101.96607807703199</v>
          </cell>
          <cell r="N427">
            <v>100.5071844948576</v>
          </cell>
          <cell r="O427">
            <v>99.7</v>
          </cell>
          <cell r="P427">
            <v>100.33255086071988</v>
          </cell>
          <cell r="Q427">
            <v>100.288126797318</v>
          </cell>
          <cell r="R427">
            <v>-0.16734877570853657</v>
          </cell>
          <cell r="T427">
            <v>328</v>
          </cell>
          <cell r="U427">
            <v>111.15845391915447</v>
          </cell>
          <cell r="V427">
            <v>97.570130167701365</v>
          </cell>
          <cell r="W427">
            <v>100.50022199200829</v>
          </cell>
          <cell r="X427">
            <v>99.814703589638725</v>
          </cell>
          <cell r="Y427">
            <v>101.32361689470552</v>
          </cell>
          <cell r="Z427">
            <v>100.59600175390163</v>
          </cell>
          <cell r="AA427">
            <v>100.11890993793878</v>
          </cell>
          <cell r="AB427">
            <v>100.02404068423486</v>
          </cell>
          <cell r="AC427">
            <v>100.58148963280438</v>
          </cell>
          <cell r="AD427">
            <v>99.628244386942228</v>
          </cell>
          <cell r="AE427">
            <v>100.24761806207452</v>
          </cell>
          <cell r="AF427">
            <v>100.62733706233197</v>
          </cell>
          <cell r="AH427">
            <v>328</v>
          </cell>
        </row>
        <row r="428">
          <cell r="B428" t="str">
            <v>1T2024</v>
          </cell>
          <cell r="C428">
            <v>45352</v>
          </cell>
          <cell r="D428">
            <v>100.02591844730418</v>
          </cell>
          <cell r="E428">
            <v>98.186363873118395</v>
          </cell>
          <cell r="F428">
            <v>100.06308424614323</v>
          </cell>
          <cell r="G428">
            <v>106.65405980380568</v>
          </cell>
          <cell r="H428">
            <v>100.01960399921587</v>
          </cell>
          <cell r="I428">
            <v>101.01214255262036</v>
          </cell>
          <cell r="J428">
            <v>100.56841435132556</v>
          </cell>
          <cell r="K428">
            <v>100.30794083497399</v>
          </cell>
          <cell r="L428">
            <v>100.45219903322965</v>
          </cell>
          <cell r="M428">
            <v>101.96607807703199</v>
          </cell>
          <cell r="N428">
            <v>101.45175064047821</v>
          </cell>
          <cell r="O428">
            <v>100.273111899653</v>
          </cell>
          <cell r="P428">
            <v>100.35211267605634</v>
          </cell>
          <cell r="Q428">
            <v>100.74917570965172</v>
          </cell>
          <cell r="R428">
            <v>-0.15363860534955187</v>
          </cell>
          <cell r="T428">
            <v>329</v>
          </cell>
          <cell r="U428">
            <v>108.65174445950808</v>
          </cell>
          <cell r="V428">
            <v>98.512836739369988</v>
          </cell>
          <cell r="W428">
            <v>100.9619653692467</v>
          </cell>
          <cell r="X428">
            <v>100.32842191353684</v>
          </cell>
          <cell r="Y428">
            <v>101.76085663295657</v>
          </cell>
          <cell r="Z428">
            <v>100.53753836659794</v>
          </cell>
          <cell r="AA428">
            <v>100.1286833574954</v>
          </cell>
          <cell r="AB428">
            <v>100.67498844197874</v>
          </cell>
          <cell r="AC428">
            <v>100.6092899339743</v>
          </cell>
          <cell r="AD428">
            <v>100.65876450581364</v>
          </cell>
          <cell r="AE428">
            <v>100.30970736719172</v>
          </cell>
          <cell r="AF428">
            <v>100.6551500355388</v>
          </cell>
          <cell r="AH428">
            <v>329</v>
          </cell>
        </row>
        <row r="429">
          <cell r="B429" t="str">
            <v>2T2024</v>
          </cell>
          <cell r="C429">
            <v>45383</v>
          </cell>
          <cell r="D429">
            <v>102.42005967270427</v>
          </cell>
          <cell r="E429">
            <v>101.211521433408</v>
          </cell>
          <cell r="F429">
            <v>100.06308424614323</v>
          </cell>
          <cell r="G429">
            <v>106.78702281054248</v>
          </cell>
          <cell r="H429">
            <v>100.02940599882378</v>
          </cell>
          <cell r="I429">
            <v>101.01214255262036</v>
          </cell>
          <cell r="J429">
            <v>100.55022509208314</v>
          </cell>
          <cell r="K429">
            <v>100.30794083497399</v>
          </cell>
          <cell r="L429">
            <v>100.45219903322965</v>
          </cell>
          <cell r="M429">
            <v>101.96607807703199</v>
          </cell>
          <cell r="N429">
            <v>101.80819069542939</v>
          </cell>
          <cell r="O429">
            <v>99.713777146572099</v>
          </cell>
          <cell r="P429">
            <v>100.4010172143975</v>
          </cell>
          <cell r="Q429">
            <v>102.22782025202554</v>
          </cell>
          <cell r="R429">
            <v>-0.1367652100909249</v>
          </cell>
          <cell r="T429">
            <v>330</v>
          </cell>
          <cell r="U429">
            <v>108.81775170849127</v>
          </cell>
          <cell r="V429">
            <v>101.68137827192282</v>
          </cell>
          <cell r="W429">
            <v>101.75225691875092</v>
          </cell>
          <cell r="X429">
            <v>102.23761389339705</v>
          </cell>
          <cell r="Y429">
            <v>102.42117787031529</v>
          </cell>
          <cell r="Z429">
            <v>100.51805057083003</v>
          </cell>
          <cell r="AA429">
            <v>100.1286833574954</v>
          </cell>
          <cell r="AB429">
            <v>102.88673139158577</v>
          </cell>
          <cell r="AC429">
            <v>100.6092899339743</v>
          </cell>
          <cell r="AD429">
            <v>103.89947909015923</v>
          </cell>
          <cell r="AE429">
            <v>100.58467428985358</v>
          </cell>
          <cell r="AF429">
            <v>100.61467181467182</v>
          </cell>
          <cell r="AH429">
            <v>330</v>
          </cell>
        </row>
        <row r="430">
          <cell r="B430" t="str">
            <v>2T2024</v>
          </cell>
          <cell r="C430">
            <v>45413</v>
          </cell>
          <cell r="D430">
            <v>104.61167535637865</v>
          </cell>
          <cell r="E430">
            <v>101.02401166727434</v>
          </cell>
          <cell r="F430">
            <v>100.06308424614323</v>
          </cell>
          <cell r="G430">
            <v>104.55324429736437</v>
          </cell>
          <cell r="H430">
            <v>100.02940599882378</v>
          </cell>
          <cell r="I430">
            <v>101.01214255262036</v>
          </cell>
          <cell r="J430">
            <v>100.55022509208314</v>
          </cell>
          <cell r="K430">
            <v>100.30794083497399</v>
          </cell>
          <cell r="L430">
            <v>100.45219903322965</v>
          </cell>
          <cell r="M430">
            <v>101.96607807703199</v>
          </cell>
          <cell r="N430">
            <v>101.67452567482269</v>
          </cell>
          <cell r="O430">
            <v>99.713777146572099</v>
          </cell>
          <cell r="P430">
            <v>100.42057902973396</v>
          </cell>
          <cell r="Q430">
            <v>103.25052316554262</v>
          </cell>
          <cell r="R430">
            <v>-0.11884358309396359</v>
          </cell>
          <cell r="T430">
            <v>331</v>
          </cell>
          <cell r="U430">
            <v>105.89602412638686</v>
          </cell>
          <cell r="V430">
            <v>104.81064036398946</v>
          </cell>
          <cell r="W430">
            <v>102.16960189433179</v>
          </cell>
          <cell r="X430">
            <v>103.64075498702923</v>
          </cell>
          <cell r="Y430">
            <v>102.20701963117192</v>
          </cell>
          <cell r="Z430">
            <v>100.51805057083003</v>
          </cell>
          <cell r="AA430">
            <v>100.1286833574954</v>
          </cell>
          <cell r="AB430">
            <v>104.30698104484512</v>
          </cell>
          <cell r="AC430">
            <v>100.61855670103094</v>
          </cell>
          <cell r="AD430">
            <v>106.64527282794158</v>
          </cell>
          <cell r="AE430">
            <v>100.54032478619843</v>
          </cell>
          <cell r="AF430">
            <v>100.61467181467182</v>
          </cell>
          <cell r="AH430">
            <v>331</v>
          </cell>
        </row>
        <row r="431">
          <cell r="B431" t="str">
            <v>2T2024</v>
          </cell>
          <cell r="C431">
            <v>45444</v>
          </cell>
          <cell r="D431">
            <v>106.00042192821195</v>
          </cell>
          <cell r="E431">
            <v>96.980051044325222</v>
          </cell>
          <cell r="F431">
            <v>100.06308424614323</v>
          </cell>
          <cell r="G431">
            <v>104.18981207895048</v>
          </cell>
          <cell r="H431">
            <v>100.02940599882378</v>
          </cell>
          <cell r="I431">
            <v>101.01214255262036</v>
          </cell>
          <cell r="J431">
            <v>100.55022509208314</v>
          </cell>
          <cell r="K431">
            <v>100.30794083497399</v>
          </cell>
          <cell r="L431">
            <v>100.45219903322965</v>
          </cell>
          <cell r="M431">
            <v>101.96607807703199</v>
          </cell>
          <cell r="N431">
            <v>101.40719563360931</v>
          </cell>
          <cell r="O431">
            <v>99.713777146572099</v>
          </cell>
          <cell r="P431">
            <v>100.4303599374022</v>
          </cell>
          <cell r="Q431">
            <v>103.83205195127412</v>
          </cell>
          <cell r="R431">
            <v>-0.10042509964608004</v>
          </cell>
          <cell r="T431">
            <v>332</v>
          </cell>
          <cell r="U431">
            <v>105.50590709127633</v>
          </cell>
          <cell r="V431">
            <v>107.15431364633227</v>
          </cell>
          <cell r="W431">
            <v>102.23175965665234</v>
          </cell>
          <cell r="X431">
            <v>104.81387295055778</v>
          </cell>
          <cell r="Y431">
            <v>101.8054729327781</v>
          </cell>
          <cell r="Z431">
            <v>100.51805057083003</v>
          </cell>
          <cell r="AA431">
            <v>100.1286833574954</v>
          </cell>
          <cell r="AB431">
            <v>105.37216828478964</v>
          </cell>
          <cell r="AC431">
            <v>100.61855670103094</v>
          </cell>
          <cell r="AD431">
            <v>108.57071831320128</v>
          </cell>
          <cell r="AE431">
            <v>100.34518697011582</v>
          </cell>
          <cell r="AF431">
            <v>100.61467181467182</v>
          </cell>
          <cell r="AH431">
            <v>332</v>
          </cell>
        </row>
        <row r="432">
          <cell r="B432" t="str">
            <v>3T2024</v>
          </cell>
          <cell r="C432">
            <v>45474</v>
          </cell>
          <cell r="D432">
            <v>110.52831439679336</v>
          </cell>
          <cell r="E432">
            <v>95.55497682170946</v>
          </cell>
          <cell r="F432">
            <v>100.05325293505597</v>
          </cell>
          <cell r="G432">
            <v>104.2518614820943</v>
          </cell>
          <cell r="H432">
            <v>100.02940599882378</v>
          </cell>
          <cell r="I432">
            <v>101.01214255262036</v>
          </cell>
          <cell r="J432">
            <v>100.55022509208314</v>
          </cell>
          <cell r="K432">
            <v>100.30794083497399</v>
          </cell>
          <cell r="L432">
            <v>100.45219903322965</v>
          </cell>
          <cell r="M432">
            <v>101.96607807703199</v>
          </cell>
          <cell r="N432">
            <v>101.05966658003192</v>
          </cell>
          <cell r="O432">
            <v>99.713777146572099</v>
          </cell>
          <cell r="P432">
            <v>100.4303599374022</v>
          </cell>
          <cell r="Q432">
            <v>106.29142295570075</v>
          </cell>
          <cell r="R432">
            <v>-7.9354496233249305E-2</v>
          </cell>
          <cell r="T432">
            <v>333</v>
          </cell>
          <cell r="U432">
            <v>105.68851506515786</v>
          </cell>
          <cell r="V432">
            <v>113.07896258633292</v>
          </cell>
          <cell r="W432">
            <v>102.2761580583099</v>
          </cell>
          <cell r="X432">
            <v>108.58625228425747</v>
          </cell>
          <cell r="Y432">
            <v>101.62700773349196</v>
          </cell>
          <cell r="Z432">
            <v>100.51805057083003</v>
          </cell>
          <cell r="AA432">
            <v>100.11890993793878</v>
          </cell>
          <cell r="AB432">
            <v>108.85621821544152</v>
          </cell>
          <cell r="AC432">
            <v>100.61855670103094</v>
          </cell>
          <cell r="AD432">
            <v>113.52670651645782</v>
          </cell>
          <cell r="AE432">
            <v>100.92173051763262</v>
          </cell>
          <cell r="AF432">
            <v>100.61467181467182</v>
          </cell>
          <cell r="AH432">
            <v>333</v>
          </cell>
        </row>
        <row r="433">
          <cell r="B433" t="str">
            <v>3T2024</v>
          </cell>
          <cell r="C433">
            <v>45505</v>
          </cell>
          <cell r="D433">
            <v>112.05448901479762</v>
          </cell>
          <cell r="E433">
            <v>96.267513933017355</v>
          </cell>
          <cell r="F433">
            <v>100.05325293505597</v>
          </cell>
          <cell r="G433">
            <v>104.13662687625576</v>
          </cell>
          <cell r="H433">
            <v>100.02940599882378</v>
          </cell>
          <cell r="I433">
            <v>101.01214255262036</v>
          </cell>
          <cell r="J433">
            <v>100.55022509208314</v>
          </cell>
          <cell r="K433">
            <v>100.30794083497399</v>
          </cell>
          <cell r="L433">
            <v>100.45219903322965</v>
          </cell>
          <cell r="M433">
            <v>101.96607807703199</v>
          </cell>
          <cell r="N433">
            <v>101.47848364459955</v>
          </cell>
          <cell r="O433">
            <v>99.4148039799081</v>
          </cell>
          <cell r="P433">
            <v>100.4303599374022</v>
          </cell>
          <cell r="Q433">
            <v>107.18305440501125</v>
          </cell>
          <cell r="R433">
            <v>-5.5675782802613982E-2</v>
          </cell>
          <cell r="T433">
            <v>334</v>
          </cell>
          <cell r="U433">
            <v>105.55570926597129</v>
          </cell>
          <cell r="V433">
            <v>114.46683615017838</v>
          </cell>
          <cell r="W433">
            <v>102.64022495190173</v>
          </cell>
          <cell r="X433">
            <v>109.43733786564091</v>
          </cell>
          <cell r="Y433">
            <v>101.91255205234978</v>
          </cell>
          <cell r="Z433">
            <v>100.51805057083003</v>
          </cell>
          <cell r="AA433">
            <v>100.11890993793878</v>
          </cell>
          <cell r="AB433">
            <v>109.89181692094314</v>
          </cell>
          <cell r="AC433">
            <v>100.64635700220087</v>
          </cell>
          <cell r="AD433">
            <v>115.01146905614753</v>
          </cell>
          <cell r="AE433">
            <v>101.07251883006009</v>
          </cell>
          <cell r="AF433">
            <v>100.64247104247104</v>
          </cell>
          <cell r="AH433">
            <v>334</v>
          </cell>
        </row>
        <row r="434">
          <cell r="B434" t="str">
            <v>3T2024</v>
          </cell>
          <cell r="C434">
            <v>45536</v>
          </cell>
          <cell r="D434">
            <v>111.97492540911969</v>
          </cell>
          <cell r="E434">
            <v>99.648940048960895</v>
          </cell>
          <cell r="F434">
            <v>100.05325293505597</v>
          </cell>
          <cell r="G434">
            <v>104.2518614820943</v>
          </cell>
          <cell r="H434">
            <v>100.03920799843171</v>
          </cell>
          <cell r="I434">
            <v>101.01214255262036</v>
          </cell>
          <cell r="J434">
            <v>100.55022509208314</v>
          </cell>
          <cell r="K434">
            <v>100.30794083497399</v>
          </cell>
          <cell r="L434">
            <v>100.45219903322965</v>
          </cell>
          <cell r="M434">
            <v>101.96607807703199</v>
          </cell>
          <cell r="N434">
            <v>101.47848364459955</v>
          </cell>
          <cell r="O434">
            <v>99.423412570797893</v>
          </cell>
          <cell r="P434">
            <v>100.4303599374022</v>
          </cell>
          <cell r="Q434">
            <v>107.27270416131331</v>
          </cell>
          <cell r="R434">
            <v>-3.0130545383692087E-2</v>
          </cell>
          <cell r="T434">
            <v>335</v>
          </cell>
          <cell r="U434">
            <v>105.63041252801374</v>
          </cell>
          <cell r="V434">
            <v>113.89073768971423</v>
          </cell>
          <cell r="W434">
            <v>103.0398105668196</v>
          </cell>
          <cell r="X434">
            <v>109.2839891122385</v>
          </cell>
          <cell r="Y434">
            <v>102.60856632956573</v>
          </cell>
          <cell r="Z434">
            <v>100.50830667294609</v>
          </cell>
          <cell r="AA434">
            <v>100.1286833574954</v>
          </cell>
          <cell r="AB434">
            <v>110.01756819232547</v>
          </cell>
          <cell r="AC434">
            <v>100.67415730337079</v>
          </cell>
          <cell r="AD434">
            <v>114.679261912564</v>
          </cell>
          <cell r="AE434">
            <v>101.72889148415614</v>
          </cell>
          <cell r="AF434">
            <v>100.67027027027028</v>
          </cell>
          <cell r="AH434">
            <v>335</v>
          </cell>
        </row>
        <row r="435">
          <cell r="B435" t="str">
            <v>4T2024</v>
          </cell>
          <cell r="C435">
            <v>45566</v>
          </cell>
          <cell r="D435">
            <v>112.09788734516742</v>
          </cell>
          <cell r="E435">
            <v>102.47408719204124</v>
          </cell>
          <cell r="F435">
            <v>100.05325293505597</v>
          </cell>
          <cell r="G435">
            <v>103.18815742819996</v>
          </cell>
          <cell r="H435">
            <v>100.05881199764754</v>
          </cell>
          <cell r="I435">
            <v>100.97424641960494</v>
          </cell>
          <cell r="J435">
            <v>100.55022509208314</v>
          </cell>
          <cell r="K435">
            <v>100.30794083497399</v>
          </cell>
          <cell r="L435">
            <v>100.41280601400092</v>
          </cell>
          <cell r="M435">
            <v>102.30573276143619</v>
          </cell>
          <cell r="N435">
            <v>101.61214866520623</v>
          </cell>
          <cell r="O435">
            <v>99.423412570797893</v>
          </cell>
          <cell r="P435">
            <v>100.4303599374022</v>
          </cell>
          <cell r="Q435">
            <v>107.36868270528568</v>
          </cell>
          <cell r="R435">
            <v>-4.3668230437972078E-3</v>
          </cell>
          <cell r="T435">
            <v>336</v>
          </cell>
          <cell r="U435">
            <v>104.46006142268213</v>
          </cell>
          <cell r="V435">
            <v>113.76635279484128</v>
          </cell>
          <cell r="W435">
            <v>103.55483202604705</v>
          </cell>
          <cell r="X435">
            <v>109.46034017865128</v>
          </cell>
          <cell r="Y435">
            <v>103.40273646638904</v>
          </cell>
          <cell r="Z435">
            <v>100.50830667294609</v>
          </cell>
          <cell r="AA435">
            <v>100.07004284015572</v>
          </cell>
          <cell r="AB435">
            <v>110.35783633841886</v>
          </cell>
          <cell r="AC435">
            <v>100.72049113865401</v>
          </cell>
          <cell r="AD435">
            <v>115.38435462547601</v>
          </cell>
          <cell r="AE435">
            <v>101.28539644760475</v>
          </cell>
          <cell r="AF435">
            <v>100.72586872586874</v>
          </cell>
          <cell r="AH435">
            <v>336</v>
          </cell>
        </row>
        <row r="436">
          <cell r="B436" t="str">
            <v>4T2024</v>
          </cell>
          <cell r="C436">
            <v>45597</v>
          </cell>
          <cell r="D436">
            <v>108.58262258521444</v>
          </cell>
          <cell r="E436">
            <v>98.261367779571856</v>
          </cell>
          <cell r="F436">
            <v>100.05325293505597</v>
          </cell>
          <cell r="G436">
            <v>103.32998463538587</v>
          </cell>
          <cell r="H436">
            <v>100.05881199764754</v>
          </cell>
          <cell r="I436">
            <v>100.97424641960494</v>
          </cell>
          <cell r="J436">
            <v>100.55022509208314</v>
          </cell>
          <cell r="K436">
            <v>100.30794083497399</v>
          </cell>
          <cell r="L436">
            <v>100.41280601400092</v>
          </cell>
          <cell r="M436">
            <v>102.30573276143619</v>
          </cell>
          <cell r="N436">
            <v>102.08443173801655</v>
          </cell>
          <cell r="O436">
            <v>99.423412570797893</v>
          </cell>
          <cell r="P436">
            <v>100.4303599374022</v>
          </cell>
          <cell r="Q436">
            <v>105.29105427887707</v>
          </cell>
          <cell r="R436">
            <v>1.8272434933556125E-2</v>
          </cell>
          <cell r="T436">
            <v>337</v>
          </cell>
          <cell r="U436">
            <v>104.53476468472458</v>
          </cell>
          <cell r="V436">
            <v>109.22303084527172</v>
          </cell>
          <cell r="W436">
            <v>102.65798431256474</v>
          </cell>
          <cell r="X436">
            <v>106.48537436264422</v>
          </cell>
          <cell r="Y436">
            <v>102.52825698988697</v>
          </cell>
          <cell r="Z436">
            <v>100.50830667294609</v>
          </cell>
          <cell r="AA436">
            <v>100.09936309882556</v>
          </cell>
          <cell r="AB436">
            <v>107.17706888580675</v>
          </cell>
          <cell r="AC436">
            <v>100.72049113865401</v>
          </cell>
          <cell r="AD436">
            <v>110.08259980338762</v>
          </cell>
          <cell r="AE436">
            <v>101.80872059073539</v>
          </cell>
          <cell r="AF436">
            <v>100.72586872586874</v>
          </cell>
          <cell r="AH436">
            <v>337</v>
          </cell>
        </row>
        <row r="437">
          <cell r="B437" t="str">
            <v>4T2024</v>
          </cell>
          <cell r="C437">
            <v>45627</v>
          </cell>
          <cell r="D437">
            <v>108.27160121756428</v>
          </cell>
          <cell r="E437">
            <v>103.09911974582009</v>
          </cell>
          <cell r="F437">
            <v>100.05325293505597</v>
          </cell>
          <cell r="G437">
            <v>101.30894693298664</v>
          </cell>
          <cell r="H437">
            <v>100.05881199764754</v>
          </cell>
          <cell r="I437">
            <v>100.97424641960494</v>
          </cell>
          <cell r="J437">
            <v>100.54113046246194</v>
          </cell>
          <cell r="K437">
            <v>100.30794083497399</v>
          </cell>
          <cell r="L437">
            <v>100.41280601400092</v>
          </cell>
          <cell r="M437">
            <v>102.30573276143619</v>
          </cell>
          <cell r="N437">
            <v>100.8101585415661</v>
          </cell>
          <cell r="O437">
            <v>99.423412570797893</v>
          </cell>
          <cell r="P437">
            <v>100.4303599374022</v>
          </cell>
          <cell r="Q437">
            <v>105.05400428514334</v>
          </cell>
          <cell r="R437">
            <v>4.1911344637538317E-2</v>
          </cell>
          <cell r="T437">
            <v>338</v>
          </cell>
          <cell r="U437">
            <v>102.16086102426473</v>
          </cell>
          <cell r="V437">
            <v>108.38506944823295</v>
          </cell>
          <cell r="W437">
            <v>103.06644960781411</v>
          </cell>
          <cell r="X437">
            <v>106.20167916884974</v>
          </cell>
          <cell r="Y437">
            <v>102.84057108863772</v>
          </cell>
          <cell r="Z437">
            <v>100.51805057083003</v>
          </cell>
          <cell r="AA437">
            <v>100.138456777052</v>
          </cell>
          <cell r="AB437">
            <v>107.09570041608877</v>
          </cell>
          <cell r="AC437">
            <v>100.72049113865401</v>
          </cell>
          <cell r="AD437">
            <v>109.77751161030069</v>
          </cell>
          <cell r="AE437">
            <v>101.92402930023874</v>
          </cell>
          <cell r="AF437">
            <v>100.71660231660232</v>
          </cell>
          <cell r="AH437">
            <v>338</v>
          </cell>
        </row>
        <row r="438">
          <cell r="B438" t="str">
            <v>1T2025</v>
          </cell>
          <cell r="C438">
            <v>45658</v>
          </cell>
          <cell r="D438">
            <v>107.269061047343</v>
          </cell>
          <cell r="E438">
            <v>109.026872569037</v>
          </cell>
          <cell r="F438">
            <v>100.07282252595699</v>
          </cell>
          <cell r="G438">
            <v>100.96464254974499</v>
          </cell>
          <cell r="H438">
            <v>100.69006158391601</v>
          </cell>
          <cell r="I438">
            <v>101.176506929944</v>
          </cell>
          <cell r="J438">
            <v>101.347643266745</v>
          </cell>
          <cell r="K438">
            <v>100.814711656303</v>
          </cell>
          <cell r="L438">
            <v>99.511875151266096</v>
          </cell>
          <cell r="M438">
            <v>101.38820388049101</v>
          </cell>
          <cell r="N438">
            <v>101.630314706482</v>
          </cell>
          <cell r="O438">
            <v>99.423412570797794</v>
          </cell>
          <cell r="P438">
            <v>101.57617442717</v>
          </cell>
          <cell r="Q438">
            <v>103.025160045113</v>
          </cell>
          <cell r="R438">
            <v>3.9606613325567919E-2</v>
          </cell>
          <cell r="T438">
            <v>339</v>
          </cell>
          <cell r="U438">
            <v>101.502446930638</v>
          </cell>
          <cell r="V438">
            <v>108.33343695827</v>
          </cell>
          <cell r="W438">
            <v>101.62998698797</v>
          </cell>
          <cell r="X438">
            <v>103.64474362730699</v>
          </cell>
          <cell r="Y438">
            <v>101.886498898375</v>
          </cell>
          <cell r="Z438">
            <v>99.748104054722504</v>
          </cell>
          <cell r="AA438">
            <v>99.952386064638105</v>
          </cell>
          <cell r="AB438">
            <v>105.150717923489</v>
          </cell>
          <cell r="AC438">
            <v>101.264464113172</v>
          </cell>
          <cell r="AD438">
            <v>110.1805247058</v>
          </cell>
          <cell r="AE438">
            <v>101.641462450836</v>
          </cell>
          <cell r="AF438">
            <v>101.264464113172</v>
          </cell>
          <cell r="AH438">
            <v>339</v>
          </cell>
        </row>
        <row r="439">
          <cell r="B439" t="str">
            <v>1T2025</v>
          </cell>
          <cell r="C439">
            <v>45689</v>
          </cell>
          <cell r="D439">
            <v>105.70168563116501</v>
          </cell>
          <cell r="E439">
            <v>108.167712643372</v>
          </cell>
          <cell r="F439">
            <v>100.007066568756</v>
          </cell>
          <cell r="G439">
            <v>101.241840673545</v>
          </cell>
          <cell r="H439">
            <v>100.576768748455</v>
          </cell>
          <cell r="I439">
            <v>101.102112397331</v>
          </cell>
          <cell r="J439">
            <v>101.396499279769</v>
          </cell>
          <cell r="K439">
            <v>100.814463782486</v>
          </cell>
          <cell r="L439">
            <v>99.764195857043205</v>
          </cell>
          <cell r="M439">
            <v>101.38820388049101</v>
          </cell>
          <cell r="N439">
            <v>101.884566285521</v>
          </cell>
          <cell r="O439">
            <v>99.296899217842494</v>
          </cell>
          <cell r="P439">
            <v>101.67344544373</v>
          </cell>
          <cell r="Q439">
            <v>102.628559621816</v>
          </cell>
          <cell r="R439">
            <v>3.9237755277081954E-2</v>
          </cell>
          <cell r="T439">
            <v>340</v>
          </cell>
          <cell r="U439">
            <v>101.77465421507701</v>
          </cell>
          <cell r="V439">
            <v>106.142879725924</v>
          </cell>
          <cell r="W439">
            <v>101.681430689666</v>
          </cell>
          <cell r="X439">
            <v>103.01046532829599</v>
          </cell>
          <cell r="Y439">
            <v>101.92669920752699</v>
          </cell>
          <cell r="Z439">
            <v>99.866097104010805</v>
          </cell>
          <cell r="AA439">
            <v>99.963492190471499</v>
          </cell>
          <cell r="AB439">
            <v>104.26328828984801</v>
          </cell>
          <cell r="AC439">
            <v>101.381923500714</v>
          </cell>
          <cell r="AD439">
            <v>107.78338020571501</v>
          </cell>
          <cell r="AE439">
            <v>101.61490764587199</v>
          </cell>
          <cell r="AF439">
            <v>101.381923500714</v>
          </cell>
          <cell r="AH439">
            <v>340</v>
          </cell>
        </row>
        <row r="440">
          <cell r="B440" t="str">
            <v>1T2025</v>
          </cell>
          <cell r="C440">
            <v>45717</v>
          </cell>
          <cell r="D440">
            <v>105.98647005286</v>
          </cell>
          <cell r="E440">
            <v>104.63197608740499</v>
          </cell>
          <cell r="F440">
            <v>100.119309044831</v>
          </cell>
          <cell r="G440">
            <v>102.16160576745401</v>
          </cell>
          <cell r="H440">
            <v>100.58431050231501</v>
          </cell>
          <cell r="I440">
            <v>101.281385183764</v>
          </cell>
          <cell r="J440">
            <v>101.58011285488099</v>
          </cell>
          <cell r="K440">
            <v>100.81563420989499</v>
          </cell>
          <cell r="L440">
            <v>99.852316082333402</v>
          </cell>
          <cell r="M440">
            <v>101.38820388049101</v>
          </cell>
          <cell r="N440">
            <v>103.296026922097</v>
          </cell>
          <cell r="O440">
            <v>99.296899217842494</v>
          </cell>
          <cell r="P440">
            <v>101.579269121373</v>
          </cell>
          <cell r="Q440">
            <v>103.041168089639</v>
          </cell>
          <cell r="R440">
            <v>3.8931998177241134E-2</v>
          </cell>
          <cell r="T440">
            <v>341</v>
          </cell>
          <cell r="U440">
            <v>102.464092873083</v>
          </cell>
          <cell r="V440">
            <v>107.029362349114</v>
          </cell>
          <cell r="W440">
            <v>101.90668998540301</v>
          </cell>
          <cell r="X440">
            <v>103.5488206022</v>
          </cell>
          <cell r="Y440">
            <v>102.108212135497</v>
          </cell>
          <cell r="Z440">
            <v>100.26233599531</v>
          </cell>
          <cell r="AA440">
            <v>100.02147687754299</v>
          </cell>
          <cell r="AB440">
            <v>104.513318621888</v>
          </cell>
          <cell r="AC440">
            <v>102.10603101447001</v>
          </cell>
          <cell r="AD440">
            <v>109.154022151505</v>
          </cell>
          <cell r="AE440">
            <v>101.419943952983</v>
          </cell>
          <cell r="AF440">
            <v>102.10603101447001</v>
          </cell>
          <cell r="AH440">
            <v>341</v>
          </cell>
        </row>
        <row r="441">
          <cell r="B441" t="str">
            <v>2T2025</v>
          </cell>
          <cell r="C441">
            <v>45748</v>
          </cell>
          <cell r="D441">
            <v>108.309663145448</v>
          </cell>
          <cell r="E441">
            <v>109.095256686718</v>
          </cell>
          <cell r="F441">
            <v>100.197973987528</v>
          </cell>
          <cell r="G441">
            <v>102.087563085154</v>
          </cell>
          <cell r="H441">
            <v>100.563597362843</v>
          </cell>
          <cell r="I441">
            <v>101.31256186652899</v>
          </cell>
          <cell r="J441">
            <v>101.67731569149601</v>
          </cell>
          <cell r="K441">
            <v>101.028055585328</v>
          </cell>
          <cell r="L441">
            <v>99.852108800157495</v>
          </cell>
          <cell r="M441">
            <v>101.396174037637</v>
          </cell>
          <cell r="N441">
            <v>104.605181462049</v>
          </cell>
          <cell r="O441">
            <v>99.296894555543901</v>
          </cell>
          <cell r="P441">
            <v>101.578449924678</v>
          </cell>
          <cell r="Q441">
            <v>104.03827245003301</v>
          </cell>
          <cell r="R441">
            <v>3.7274511755775785E-2</v>
          </cell>
          <cell r="T441">
            <v>342</v>
          </cell>
          <cell r="U441">
            <v>102.32979070853</v>
          </cell>
          <cell r="V441">
            <v>110.085336899555</v>
          </cell>
          <cell r="W441">
            <v>102.444944291775</v>
          </cell>
          <cell r="X441">
            <v>105.016185434671</v>
          </cell>
          <cell r="Y441">
            <v>102.241079056762</v>
          </cell>
          <cell r="Z441">
            <v>100.557033659719</v>
          </cell>
          <cell r="AA441">
            <v>100.080188880389</v>
          </cell>
          <cell r="AB441">
            <v>105.95426291538099</v>
          </cell>
          <cell r="AC441">
            <v>102.80577391798001</v>
          </cell>
          <cell r="AD441">
            <v>112.585227433675</v>
          </cell>
          <cell r="AE441">
            <v>101.71360537098801</v>
          </cell>
          <cell r="AF441">
            <v>102.80577391798001</v>
          </cell>
          <cell r="AH441">
            <v>342</v>
          </cell>
        </row>
        <row r="442">
          <cell r="B442" t="str">
            <v>2T2025</v>
          </cell>
          <cell r="C442">
            <v>45778</v>
          </cell>
          <cell r="D442">
            <v>111.10410970768</v>
          </cell>
          <cell r="E442">
            <v>106.557089491966</v>
          </cell>
          <cell r="F442">
            <v>100.195243920137</v>
          </cell>
          <cell r="G442">
            <v>101.44925527369099</v>
          </cell>
          <cell r="H442">
            <v>100.55525324538</v>
          </cell>
          <cell r="I442">
            <v>101.6960007287</v>
          </cell>
          <cell r="J442">
            <v>101.69980077394401</v>
          </cell>
          <cell r="K442">
            <v>101.107565628467</v>
          </cell>
          <cell r="L442">
            <v>99.974082760392704</v>
          </cell>
          <cell r="M442">
            <v>101.387710828206</v>
          </cell>
          <cell r="N442">
            <v>104.992578940062</v>
          </cell>
          <cell r="O442">
            <v>99.296899217842494</v>
          </cell>
          <cell r="P442">
            <v>101.55984258934799</v>
          </cell>
          <cell r="Q442">
            <v>104.872820063346</v>
          </cell>
          <cell r="R442">
            <v>3.5683835364719751E-2</v>
          </cell>
          <cell r="T442">
            <v>343</v>
          </cell>
          <cell r="U442">
            <v>101.81855398845801</v>
          </cell>
          <cell r="V442">
            <v>113.678302114148</v>
          </cell>
          <cell r="W442">
            <v>102.638865646163</v>
          </cell>
          <cell r="X442">
            <v>106.39368451459799</v>
          </cell>
          <cell r="Y442">
            <v>102.07779884286499</v>
          </cell>
          <cell r="Z442">
            <v>100.44085015847401</v>
          </cell>
          <cell r="AA442">
            <v>100.071008376656</v>
          </cell>
          <cell r="AB442">
            <v>107.451660230261</v>
          </cell>
          <cell r="AC442">
            <v>103.053799948693</v>
          </cell>
          <cell r="AD442">
            <v>116.935610596986</v>
          </cell>
          <cell r="AE442">
            <v>101.653260162981</v>
          </cell>
          <cell r="AF442">
            <v>103.053799948693</v>
          </cell>
          <cell r="AH442">
            <v>343</v>
          </cell>
        </row>
        <row r="443">
          <cell r="B443" t="str">
            <v>2T2025</v>
          </cell>
          <cell r="C443">
            <v>45809</v>
          </cell>
          <cell r="D443">
            <v>111.623104867324</v>
          </cell>
          <cell r="E443">
            <v>110.667082400186</v>
          </cell>
          <cell r="F443">
            <v>100.14395195474199</v>
          </cell>
          <cell r="G443">
            <v>101.181004886303</v>
          </cell>
          <cell r="H443">
            <v>100.409047855563</v>
          </cell>
          <cell r="I443">
            <v>101.697207592151</v>
          </cell>
          <cell r="J443">
            <v>101.90174840544699</v>
          </cell>
          <cell r="K443">
            <v>101.117308977319</v>
          </cell>
          <cell r="L443">
            <v>99.978664573524895</v>
          </cell>
          <cell r="M443">
            <v>101.387710828206</v>
          </cell>
          <cell r="N443">
            <v>104.6155762985</v>
          </cell>
          <cell r="O443">
            <v>99.296899217842494</v>
          </cell>
          <cell r="P443">
            <v>101.55366392847201</v>
          </cell>
          <cell r="Q443">
            <v>105.00434499009999</v>
          </cell>
          <cell r="R443">
            <v>3.4573932054571488E-2</v>
          </cell>
          <cell r="T443">
            <v>344</v>
          </cell>
          <cell r="U443">
            <v>101.525943164184</v>
          </cell>
          <cell r="V443">
            <v>114.054160853255</v>
          </cell>
          <cell r="W443">
            <v>102.76003969688399</v>
          </cell>
          <cell r="X443">
            <v>106.717010864686</v>
          </cell>
          <cell r="Y443">
            <v>101.856834073447</v>
          </cell>
          <cell r="Z443">
            <v>100.874603620192</v>
          </cell>
          <cell r="AA443">
            <v>100.042626726706</v>
          </cell>
          <cell r="AB443">
            <v>107.782326685432</v>
          </cell>
          <cell r="AC443">
            <v>102.893301272385</v>
          </cell>
          <cell r="AD443">
            <v>118.005155299699</v>
          </cell>
          <cell r="AE443">
            <v>101.650626640204</v>
          </cell>
          <cell r="AF443">
            <v>102.893301272385</v>
          </cell>
          <cell r="AH443">
            <v>344</v>
          </cell>
        </row>
        <row r="444">
          <cell r="B444" t="str">
            <v>3T2025</v>
          </cell>
          <cell r="C444">
            <v>45839</v>
          </cell>
          <cell r="D444">
            <v>112.046733633792</v>
          </cell>
          <cell r="E444">
            <v>110.11550914402901</v>
          </cell>
          <cell r="F444">
            <v>100.255805382264</v>
          </cell>
          <cell r="G444">
            <v>101.189536510446</v>
          </cell>
          <cell r="H444">
            <v>100.46172295181</v>
          </cell>
          <cell r="I444">
            <v>101.70560444286799</v>
          </cell>
          <cell r="J444">
            <v>101.493395012448</v>
          </cell>
          <cell r="K444">
            <v>101.095272218185</v>
          </cell>
          <cell r="L444">
            <v>99.977721733247904</v>
          </cell>
          <cell r="M444">
            <v>101.404595664493</v>
          </cell>
          <cell r="N444">
            <v>104.602269137658</v>
          </cell>
          <cell r="O444">
            <v>99.296855906138902</v>
          </cell>
          <cell r="P444">
            <v>101.59717682640201</v>
          </cell>
          <cell r="Q444">
            <v>105.07255836123601</v>
          </cell>
          <cell r="R444">
            <v>2.9858964036816982E-2</v>
          </cell>
          <cell r="T444">
            <v>345</v>
          </cell>
          <cell r="U444">
            <v>101.55312204856899</v>
          </cell>
          <cell r="V444">
            <v>114.95064030029199</v>
          </cell>
          <cell r="W444">
            <v>102.580654189526</v>
          </cell>
          <cell r="X444">
            <v>106.884962456154</v>
          </cell>
          <cell r="Y444">
            <v>101.74175008229</v>
          </cell>
          <cell r="Z444">
            <v>99.977078768864203</v>
          </cell>
          <cell r="AA444">
            <v>100.117196633909</v>
          </cell>
          <cell r="AB444">
            <v>108.025485805119</v>
          </cell>
          <cell r="AC444">
            <v>102.86970431118</v>
          </cell>
          <cell r="AD444">
            <v>119.07669279299699</v>
          </cell>
          <cell r="AE444">
            <v>101.405146218794</v>
          </cell>
          <cell r="AF444">
            <v>102.86970431118</v>
          </cell>
          <cell r="AH444">
            <v>345</v>
          </cell>
        </row>
        <row r="445">
          <cell r="B445" t="str">
            <v>3T2025</v>
          </cell>
          <cell r="C445">
            <v>45870</v>
          </cell>
          <cell r="D445">
            <v>109.146434573314</v>
          </cell>
          <cell r="E445">
            <v>114.35543861827701</v>
          </cell>
          <cell r="F445">
            <v>100.370852963052</v>
          </cell>
          <cell r="G445">
            <v>101.621115446804</v>
          </cell>
          <cell r="H445">
            <v>100.974353211381</v>
          </cell>
          <cell r="I445">
            <v>101.796403327162</v>
          </cell>
          <cell r="J445">
            <v>101.32817653325</v>
          </cell>
          <cell r="K445">
            <v>94.244183919534905</v>
          </cell>
          <cell r="L445">
            <v>99.989455864604494</v>
          </cell>
          <cell r="M445">
            <v>101.404595664493</v>
          </cell>
          <cell r="N445">
            <v>104.670348899243</v>
          </cell>
          <cell r="O445">
            <v>99.296855906138902</v>
          </cell>
          <cell r="P445">
            <v>101.656321897357</v>
          </cell>
          <cell r="Q445">
            <v>103.78232130073</v>
          </cell>
          <cell r="R445">
            <v>2.2220484765298254E-2</v>
          </cell>
          <cell r="T445">
            <v>346</v>
          </cell>
          <cell r="U445">
            <v>101.87302603098701</v>
          </cell>
          <cell r="V445">
            <v>111.303584777319</v>
          </cell>
          <cell r="W445">
            <v>101.767742449295</v>
          </cell>
          <cell r="X445">
            <v>104.949149242394</v>
          </cell>
          <cell r="Y445">
            <v>101.637942914531</v>
          </cell>
          <cell r="Z445">
            <v>99.636421127789703</v>
          </cell>
          <cell r="AA445">
            <v>100.209041671299</v>
          </cell>
          <cell r="AB445">
            <v>106.555610840542</v>
          </cell>
          <cell r="AC445">
            <v>101.36524106930101</v>
          </cell>
          <cell r="AD445">
            <v>114.84739948994699</v>
          </cell>
          <cell r="AE445">
            <v>101.406682672459</v>
          </cell>
          <cell r="AF445">
            <v>101.36524106930101</v>
          </cell>
          <cell r="AH445">
            <v>346</v>
          </cell>
        </row>
        <row r="446">
          <cell r="B446" t="str">
            <v>3T2025</v>
          </cell>
          <cell r="C446">
            <v>45901</v>
          </cell>
          <cell r="D446">
            <v>106.76767448485199</v>
          </cell>
          <cell r="E446">
            <v>115.360395479142</v>
          </cell>
          <cell r="F446">
            <v>100.389414408943</v>
          </cell>
          <cell r="G446">
            <v>101.85522333834101</v>
          </cell>
          <cell r="H446">
            <v>100.945796079583</v>
          </cell>
          <cell r="I446">
            <v>101.80082462928701</v>
          </cell>
          <cell r="J446">
            <v>101.446102237242</v>
          </cell>
          <cell r="K446">
            <v>94.105089250611201</v>
          </cell>
          <cell r="L446">
            <v>100.429052582228</v>
          </cell>
          <cell r="M446">
            <v>101.42103027851</v>
          </cell>
          <cell r="N446">
            <v>104.62431726249601</v>
          </cell>
          <cell r="O446">
            <v>99.296855906138802</v>
          </cell>
          <cell r="P446">
            <v>101.69431081929901</v>
          </cell>
          <cell r="Q446">
            <v>103.125903425557</v>
          </cell>
          <cell r="R446">
            <v>1.3711906301235643E-2</v>
          </cell>
          <cell r="T446">
            <v>347</v>
          </cell>
          <cell r="U446">
            <v>102.20692533482701</v>
          </cell>
          <cell r="V446">
            <v>108.200165342083</v>
          </cell>
          <cell r="W446">
            <v>101.710593241175</v>
          </cell>
          <cell r="X446">
            <v>104.015623414762</v>
          </cell>
          <cell r="Y446">
            <v>101.490789758415</v>
          </cell>
          <cell r="Z446">
            <v>99.935179135135598</v>
          </cell>
          <cell r="AA446">
            <v>100.261854703325</v>
          </cell>
          <cell r="AB446">
            <v>105.269166903235</v>
          </cell>
          <cell r="AC446">
            <v>101.27906230074601</v>
          </cell>
          <cell r="AD446">
            <v>111.26067183059899</v>
          </cell>
          <cell r="AE446">
            <v>101.433308182174</v>
          </cell>
          <cell r="AF446">
            <v>101.27906230074601</v>
          </cell>
          <cell r="AH446">
            <v>347</v>
          </cell>
        </row>
        <row r="447">
          <cell r="B447" t="str">
            <v>4T2025</v>
          </cell>
          <cell r="C447">
            <v>45931</v>
          </cell>
          <cell r="D447">
            <v>106.386528490201</v>
          </cell>
          <cell r="E447">
            <v>108.734052468169</v>
          </cell>
          <cell r="F447">
            <v>100.650834268016</v>
          </cell>
          <cell r="G447">
            <v>102.108569105166</v>
          </cell>
          <cell r="H447">
            <v>101.319904522684</v>
          </cell>
          <cell r="I447">
            <v>101.667381752065</v>
          </cell>
          <cell r="J447">
            <v>101.438165533175</v>
          </cell>
          <cell r="K447">
            <v>94.116545753059199</v>
          </cell>
          <cell r="L447">
            <v>100.676610575666</v>
          </cell>
          <cell r="M447">
            <v>101.614493743598</v>
          </cell>
          <cell r="N447">
            <v>104.849310928165</v>
          </cell>
          <cell r="O447">
            <v>99.296855906138802</v>
          </cell>
          <cell r="P447">
            <v>101.704032422437</v>
          </cell>
          <cell r="Q447">
            <v>103.01835985447499</v>
          </cell>
          <cell r="R447">
            <v>4.9997204189984323E-3</v>
          </cell>
          <cell r="T447">
            <v>348</v>
          </cell>
          <cell r="U447">
            <v>102.541923175825</v>
          </cell>
          <cell r="V447">
            <v>107.95211795989201</v>
          </cell>
          <cell r="W447">
            <v>101.57877895911599</v>
          </cell>
          <cell r="X447">
            <v>103.91208158101</v>
          </cell>
          <cell r="Y447">
            <v>101.375891856217</v>
          </cell>
          <cell r="Z447">
            <v>99.859339396421305</v>
          </cell>
          <cell r="AA447">
            <v>100.439219027246</v>
          </cell>
          <cell r="AB447">
            <v>104.93271035055901</v>
          </cell>
          <cell r="AC447">
            <v>101.42325937106401</v>
          </cell>
          <cell r="AD447">
            <v>110.949843396462</v>
          </cell>
          <cell r="AE447">
            <v>101.209407519688</v>
          </cell>
          <cell r="AF447">
            <v>101.42325937106401</v>
          </cell>
          <cell r="AH447">
            <v>348</v>
          </cell>
        </row>
        <row r="448">
          <cell r="B448" t="str">
            <v>4T2025</v>
          </cell>
          <cell r="C448">
            <v>45962</v>
          </cell>
          <cell r="D448">
            <v>105.75815224781699</v>
          </cell>
          <cell r="E448">
            <v>107.35325764101</v>
          </cell>
          <cell r="F448">
            <v>100.649420224542</v>
          </cell>
          <cell r="G448">
            <v>103.177249639878</v>
          </cell>
          <cell r="H448">
            <v>101.34869450916</v>
          </cell>
          <cell r="I448">
            <v>101.689815688761</v>
          </cell>
          <cell r="J448">
            <v>101.47416788656101</v>
          </cell>
          <cell r="K448">
            <v>96.862164016622998</v>
          </cell>
          <cell r="L448">
            <v>100.532214958145</v>
          </cell>
          <cell r="M448">
            <v>101.598644123491</v>
          </cell>
          <cell r="N448">
            <v>105.13551453225899</v>
          </cell>
          <cell r="O448">
            <v>99.292485952676103</v>
          </cell>
          <cell r="P448">
            <v>101.679157956197</v>
          </cell>
          <cell r="Q448">
            <v>103.185284712696</v>
          </cell>
          <cell r="R448">
            <v>3.4908806243971746E-4</v>
          </cell>
          <cell r="T448">
            <v>349</v>
          </cell>
          <cell r="U448">
            <v>103.53748435927599</v>
          </cell>
          <cell r="V448">
            <v>107.35003467472499</v>
          </cell>
          <cell r="W448">
            <v>101.855310140132</v>
          </cell>
          <cell r="X448">
            <v>104.23424291746799</v>
          </cell>
          <cell r="Y448">
            <v>101.257525510145</v>
          </cell>
          <cell r="Z448">
            <v>99.858984815258097</v>
          </cell>
          <cell r="AA448">
            <v>100.43165796044801</v>
          </cell>
          <cell r="AB448">
            <v>104.73936766723099</v>
          </cell>
          <cell r="AC448">
            <v>102.162731566204</v>
          </cell>
          <cell r="AD448">
            <v>110.280720056763</v>
          </cell>
          <cell r="AE448">
            <v>101.25492581707699</v>
          </cell>
          <cell r="AF448">
            <v>102.162731566204</v>
          </cell>
          <cell r="AH448">
            <v>349</v>
          </cell>
        </row>
        <row r="449">
          <cell r="B449" t="str">
            <v>4T2025</v>
          </cell>
          <cell r="C449">
            <v>45992</v>
          </cell>
          <cell r="D449">
            <v>103.32945743517</v>
          </cell>
          <cell r="E449">
            <v>107.61195859530901</v>
          </cell>
          <cell r="F449">
            <v>100.870159605097</v>
          </cell>
          <cell r="G449">
            <v>104.819162331939</v>
          </cell>
          <cell r="H449">
            <v>101.231245726643</v>
          </cell>
          <cell r="I449">
            <v>103.13697413806599</v>
          </cell>
          <cell r="J449">
            <v>101.49853263254199</v>
          </cell>
          <cell r="K449">
            <v>96.854463138458996</v>
          </cell>
          <cell r="L449">
            <v>100.493825524773</v>
          </cell>
          <cell r="M449">
            <v>101.598644123491</v>
          </cell>
          <cell r="N449">
            <v>105.430415216041</v>
          </cell>
          <cell r="O449">
            <v>99.296899217842494</v>
          </cell>
          <cell r="P449">
            <v>101.723654285254</v>
          </cell>
          <cell r="Q449">
            <v>102.785304982787</v>
          </cell>
          <cell r="R449">
            <v>-5.3695832680252797E-3</v>
          </cell>
          <cell r="T449">
            <v>350</v>
          </cell>
          <cell r="U449">
            <v>104.81911852505699</v>
          </cell>
          <cell r="V449">
            <v>103.898435580295</v>
          </cell>
          <cell r="W449">
            <v>102.134719862621</v>
          </cell>
          <cell r="X449">
            <v>103.535250085177</v>
          </cell>
          <cell r="Y449">
            <v>101.40706744580299</v>
          </cell>
          <cell r="Z449">
            <v>99.839217919521005</v>
          </cell>
          <cell r="AA449">
            <v>100.57997585052399</v>
          </cell>
          <cell r="AB449">
            <v>103.806646582619</v>
          </cell>
          <cell r="AC449">
            <v>102.32537870540899</v>
          </cell>
          <cell r="AD449">
            <v>106.995299589628</v>
          </cell>
          <cell r="AE449">
            <v>101.52666691236401</v>
          </cell>
          <cell r="AF449">
            <v>102.32537870540899</v>
          </cell>
          <cell r="AH449">
            <v>350</v>
          </cell>
        </row>
        <row r="450">
          <cell r="B450" t="str">
            <v>1T2026</v>
          </cell>
          <cell r="C450">
            <v>46023</v>
          </cell>
          <cell r="D450">
            <v>103.306167040297</v>
          </cell>
          <cell r="E450">
            <v>115.08511029979699</v>
          </cell>
          <cell r="F450">
            <v>100.925321313052</v>
          </cell>
          <cell r="G450">
            <v>104.699367656725</v>
          </cell>
          <cell r="H450">
            <v>101.266056155084</v>
          </cell>
          <cell r="I450">
            <v>103.14403102895299</v>
          </cell>
          <cell r="J450">
            <v>101.575028607826</v>
          </cell>
          <cell r="K450">
            <v>99.579384372257095</v>
          </cell>
          <cell r="L450">
            <v>100.593474709962</v>
          </cell>
          <cell r="M450">
            <v>97.732451293302702</v>
          </cell>
          <cell r="N450">
            <v>106.749978109826</v>
          </cell>
          <cell r="O450">
            <v>99.296899217842494</v>
          </cell>
          <cell r="P450">
            <v>101.801732297535</v>
          </cell>
          <cell r="Q450">
            <v>103.24629436450201</v>
          </cell>
          <cell r="R450">
            <v>-6.4166574022063161E-3</v>
          </cell>
          <cell r="T450" t="str">
            <v/>
          </cell>
          <cell r="U450">
            <v>104.653166230512</v>
          </cell>
          <cell r="V450">
            <v>103.85801413345099</v>
          </cell>
          <cell r="W450">
            <v>102.844766229169</v>
          </cell>
          <cell r="X450">
            <v>104.204082391261</v>
          </cell>
          <cell r="Y450">
            <v>101.486086308281</v>
          </cell>
          <cell r="Z450">
            <v>100.013269101782</v>
          </cell>
          <cell r="AA450">
            <v>100.609337206687</v>
          </cell>
          <cell r="AB450">
            <v>103.95189970055</v>
          </cell>
          <cell r="AC450">
            <v>103.37399797003199</v>
          </cell>
          <cell r="AD450">
            <v>106.85687473712299</v>
          </cell>
          <cell r="AE450">
            <v>101.763915601527</v>
          </cell>
          <cell r="AF450">
            <v>103.37399797003199</v>
          </cell>
          <cell r="AH450" t="str">
            <v/>
          </cell>
        </row>
        <row r="451">
          <cell r="B451" t="str">
            <v>1T2026</v>
          </cell>
          <cell r="C451">
            <v>46054</v>
          </cell>
          <cell r="D451">
            <v>104.434757113427</v>
          </cell>
          <cell r="E451">
            <v>109.353991930907</v>
          </cell>
          <cell r="F451">
            <v>100.90623660867099</v>
          </cell>
          <cell r="G451">
            <v>104.741605636164</v>
          </cell>
          <cell r="H451">
            <v>101.530119473517</v>
          </cell>
          <cell r="I451">
            <v>103.13753717055999</v>
          </cell>
          <cell r="J451">
            <v>101.76144039019501</v>
          </cell>
          <cell r="K451">
            <v>99.858812283909899</v>
          </cell>
          <cell r="L451">
            <v>100.599911259172</v>
          </cell>
          <cell r="M451">
            <v>97.551885815889605</v>
          </cell>
          <cell r="N451">
            <v>106.068640667574</v>
          </cell>
          <cell r="O451">
            <v>99.296899217842494</v>
          </cell>
          <cell r="P451">
            <v>101.814328389748</v>
          </cell>
          <cell r="Q451">
            <v>103.43307831059499</v>
          </cell>
          <cell r="R451">
            <v>-7.6293249596283141E-3</v>
          </cell>
          <cell r="T451" t="str">
            <v/>
          </cell>
          <cell r="U451">
            <v>104.97979598230999</v>
          </cell>
          <cell r="V451">
            <v>105.375196847515</v>
          </cell>
          <cell r="W451">
            <v>102.602540135091</v>
          </cell>
          <cell r="X451">
            <v>104.416529918181</v>
          </cell>
          <cell r="Y451">
            <v>101.62570612153699</v>
          </cell>
          <cell r="Z451">
            <v>100.55357860091701</v>
          </cell>
          <cell r="AA451">
            <v>100.633960195808</v>
          </cell>
          <cell r="AB451">
            <v>104.49376069656</v>
          </cell>
          <cell r="AC451">
            <v>103.04199499611499</v>
          </cell>
          <cell r="AD451">
            <v>108.80610392925</v>
          </cell>
          <cell r="AE451">
            <v>101.67555813143299</v>
          </cell>
          <cell r="AF451">
            <v>103.04199499611499</v>
          </cell>
          <cell r="AH451" t="str">
            <v/>
          </cell>
        </row>
        <row r="452">
          <cell r="B452" t="str">
            <v>1T2026</v>
          </cell>
          <cell r="C452">
            <v>46082</v>
          </cell>
          <cell r="D452"/>
          <cell r="E452"/>
          <cell r="F452"/>
          <cell r="G452"/>
          <cell r="H452"/>
          <cell r="I452"/>
          <cell r="J452"/>
          <cell r="K452"/>
          <cell r="L452"/>
          <cell r="M452"/>
          <cell r="N452"/>
          <cell r="O452"/>
          <cell r="P452"/>
          <cell r="Q452"/>
          <cell r="R452"/>
          <cell r="T452" t="str">
            <v/>
          </cell>
          <cell r="U452"/>
          <cell r="V452"/>
          <cell r="W452"/>
          <cell r="X452"/>
          <cell r="Y452"/>
          <cell r="Z452"/>
          <cell r="AA452"/>
          <cell r="AB452"/>
          <cell r="AC452"/>
          <cell r="AD452"/>
          <cell r="AE452"/>
          <cell r="AF452"/>
          <cell r="AH452" t="str">
            <v/>
          </cell>
        </row>
        <row r="453">
          <cell r="B453" t="str">
            <v>2T2026</v>
          </cell>
          <cell r="C453">
            <v>46113</v>
          </cell>
          <cell r="D453"/>
          <cell r="E453"/>
          <cell r="F453"/>
          <cell r="G453"/>
          <cell r="H453"/>
          <cell r="I453"/>
          <cell r="J453"/>
          <cell r="K453"/>
          <cell r="L453"/>
          <cell r="M453"/>
          <cell r="N453"/>
          <cell r="O453"/>
          <cell r="P453"/>
          <cell r="Q453"/>
          <cell r="R453"/>
          <cell r="T453" t="str">
            <v/>
          </cell>
          <cell r="U453"/>
          <cell r="V453"/>
          <cell r="W453"/>
          <cell r="X453"/>
          <cell r="Y453"/>
          <cell r="Z453"/>
          <cell r="AA453"/>
          <cell r="AB453"/>
          <cell r="AC453"/>
          <cell r="AD453"/>
          <cell r="AE453"/>
          <cell r="AF453"/>
          <cell r="AH453" t="str">
            <v/>
          </cell>
        </row>
        <row r="454">
          <cell r="B454" t="str">
            <v>2T2026</v>
          </cell>
          <cell r="C454">
            <v>46143</v>
          </cell>
          <cell r="D454"/>
          <cell r="E454"/>
          <cell r="F454"/>
          <cell r="G454"/>
          <cell r="H454"/>
          <cell r="I454"/>
          <cell r="J454"/>
          <cell r="K454"/>
          <cell r="L454"/>
          <cell r="M454"/>
          <cell r="N454"/>
          <cell r="O454"/>
          <cell r="P454"/>
          <cell r="Q454"/>
          <cell r="R454"/>
          <cell r="T454" t="str">
            <v/>
          </cell>
          <cell r="U454"/>
          <cell r="V454"/>
          <cell r="W454"/>
          <cell r="X454"/>
          <cell r="Y454"/>
          <cell r="Z454"/>
          <cell r="AA454"/>
          <cell r="AB454"/>
          <cell r="AC454"/>
          <cell r="AD454"/>
          <cell r="AE454"/>
          <cell r="AF454"/>
          <cell r="AH454" t="str">
            <v/>
          </cell>
        </row>
        <row r="455">
          <cell r="B455" t="str">
            <v>2T2026</v>
          </cell>
          <cell r="C455">
            <v>46174</v>
          </cell>
          <cell r="D455"/>
          <cell r="E455"/>
          <cell r="F455"/>
          <cell r="G455"/>
          <cell r="H455"/>
          <cell r="I455"/>
          <cell r="J455"/>
          <cell r="K455"/>
          <cell r="L455"/>
          <cell r="M455"/>
          <cell r="N455"/>
          <cell r="O455"/>
          <cell r="P455"/>
          <cell r="Q455"/>
          <cell r="R455"/>
          <cell r="T455" t="str">
            <v/>
          </cell>
          <cell r="U455"/>
          <cell r="V455"/>
          <cell r="W455"/>
          <cell r="X455"/>
          <cell r="Y455"/>
          <cell r="Z455"/>
          <cell r="AA455"/>
          <cell r="AB455"/>
          <cell r="AC455"/>
          <cell r="AD455"/>
          <cell r="AE455"/>
          <cell r="AF455"/>
          <cell r="AH455" t="str">
            <v/>
          </cell>
        </row>
        <row r="456">
          <cell r="B456" t="str">
            <v>3T2026</v>
          </cell>
          <cell r="C456">
            <v>46204</v>
          </cell>
          <cell r="D456"/>
          <cell r="E456"/>
          <cell r="F456"/>
          <cell r="G456"/>
          <cell r="H456"/>
          <cell r="I456"/>
          <cell r="J456"/>
          <cell r="K456"/>
          <cell r="L456"/>
          <cell r="M456"/>
          <cell r="N456"/>
          <cell r="O456"/>
          <cell r="P456"/>
          <cell r="Q456"/>
          <cell r="R456"/>
          <cell r="T456" t="str">
            <v/>
          </cell>
          <cell r="U456"/>
          <cell r="V456"/>
          <cell r="W456"/>
          <cell r="X456"/>
          <cell r="Y456"/>
          <cell r="Z456"/>
          <cell r="AA456"/>
          <cell r="AB456"/>
          <cell r="AC456"/>
          <cell r="AD456"/>
          <cell r="AE456"/>
          <cell r="AF456"/>
          <cell r="AH456" t="str">
            <v/>
          </cell>
        </row>
        <row r="457">
          <cell r="B457" t="str">
            <v>3T2026</v>
          </cell>
          <cell r="C457">
            <v>46235</v>
          </cell>
          <cell r="D457"/>
          <cell r="E457"/>
          <cell r="F457"/>
          <cell r="G457"/>
          <cell r="H457"/>
          <cell r="I457"/>
          <cell r="J457"/>
          <cell r="K457"/>
          <cell r="L457"/>
          <cell r="M457"/>
          <cell r="N457"/>
          <cell r="O457"/>
          <cell r="P457"/>
          <cell r="Q457"/>
          <cell r="R457"/>
          <cell r="T457" t="str">
            <v/>
          </cell>
          <cell r="U457"/>
          <cell r="V457"/>
          <cell r="W457"/>
          <cell r="X457"/>
          <cell r="Y457"/>
          <cell r="Z457"/>
          <cell r="AA457"/>
          <cell r="AB457"/>
          <cell r="AC457"/>
          <cell r="AD457"/>
          <cell r="AE457"/>
          <cell r="AF457"/>
          <cell r="AH457" t="str">
            <v/>
          </cell>
        </row>
        <row r="458">
          <cell r="B458" t="str">
            <v>3T2026</v>
          </cell>
          <cell r="C458">
            <v>46266</v>
          </cell>
          <cell r="D458"/>
          <cell r="E458"/>
          <cell r="F458"/>
          <cell r="G458"/>
          <cell r="H458"/>
          <cell r="I458"/>
          <cell r="J458"/>
          <cell r="K458"/>
          <cell r="L458"/>
          <cell r="M458"/>
          <cell r="N458"/>
          <cell r="O458"/>
          <cell r="P458"/>
          <cell r="Q458"/>
          <cell r="R458"/>
          <cell r="T458" t="str">
            <v/>
          </cell>
          <cell r="U458"/>
          <cell r="V458"/>
          <cell r="W458"/>
          <cell r="X458"/>
          <cell r="Y458"/>
          <cell r="Z458"/>
          <cell r="AA458"/>
          <cell r="AB458"/>
          <cell r="AC458"/>
          <cell r="AD458"/>
          <cell r="AE458"/>
          <cell r="AF458"/>
          <cell r="AH458" t="str">
            <v/>
          </cell>
        </row>
        <row r="459">
          <cell r="B459" t="str">
            <v>4T2026</v>
          </cell>
          <cell r="C459">
            <v>46296</v>
          </cell>
          <cell r="D459"/>
          <cell r="E459"/>
          <cell r="F459"/>
          <cell r="G459"/>
          <cell r="H459"/>
          <cell r="I459"/>
          <cell r="J459"/>
          <cell r="K459"/>
          <cell r="L459"/>
          <cell r="M459"/>
          <cell r="N459"/>
          <cell r="O459"/>
          <cell r="P459"/>
          <cell r="Q459"/>
          <cell r="R459"/>
          <cell r="T459" t="str">
            <v/>
          </cell>
          <cell r="U459"/>
          <cell r="V459"/>
          <cell r="W459"/>
          <cell r="X459"/>
          <cell r="Y459"/>
          <cell r="Z459"/>
          <cell r="AA459"/>
          <cell r="AB459"/>
          <cell r="AC459"/>
          <cell r="AD459"/>
          <cell r="AE459"/>
          <cell r="AF459"/>
          <cell r="AH459" t="str">
            <v/>
          </cell>
        </row>
        <row r="460">
          <cell r="B460" t="str">
            <v>4T2026</v>
          </cell>
          <cell r="C460">
            <v>46327</v>
          </cell>
          <cell r="D460"/>
          <cell r="E460"/>
          <cell r="F460"/>
          <cell r="G460"/>
          <cell r="H460"/>
          <cell r="I460"/>
          <cell r="J460"/>
          <cell r="K460"/>
          <cell r="L460"/>
          <cell r="M460"/>
          <cell r="N460"/>
          <cell r="O460"/>
          <cell r="P460"/>
          <cell r="Q460"/>
          <cell r="R460"/>
          <cell r="T460" t="str">
            <v/>
          </cell>
          <cell r="U460"/>
          <cell r="V460"/>
          <cell r="W460"/>
          <cell r="X460"/>
          <cell r="Y460"/>
          <cell r="Z460"/>
          <cell r="AA460"/>
          <cell r="AB460"/>
          <cell r="AC460"/>
          <cell r="AD460"/>
          <cell r="AE460"/>
          <cell r="AF460"/>
          <cell r="AH460" t="str">
            <v/>
          </cell>
        </row>
        <row r="461">
          <cell r="B461" t="str">
            <v>4T2026</v>
          </cell>
          <cell r="C461">
            <v>46357</v>
          </cell>
          <cell r="D461"/>
          <cell r="E461"/>
          <cell r="F461"/>
          <cell r="G461"/>
          <cell r="H461"/>
          <cell r="I461"/>
          <cell r="J461"/>
          <cell r="K461"/>
          <cell r="L461"/>
          <cell r="M461"/>
          <cell r="N461"/>
          <cell r="O461"/>
          <cell r="P461"/>
          <cell r="Q461"/>
          <cell r="R461"/>
          <cell r="T461" t="str">
            <v/>
          </cell>
          <cell r="U461"/>
          <cell r="V461"/>
          <cell r="W461"/>
          <cell r="X461"/>
          <cell r="Y461"/>
          <cell r="Z461"/>
          <cell r="AA461"/>
          <cell r="AB461"/>
          <cell r="AC461"/>
          <cell r="AD461"/>
          <cell r="AE461"/>
          <cell r="AF461"/>
          <cell r="AH461" t="str">
            <v/>
          </cell>
        </row>
        <row r="462">
          <cell r="B462" t="str">
            <v>1T2027</v>
          </cell>
          <cell r="C462">
            <v>46388</v>
          </cell>
          <cell r="D462"/>
          <cell r="E462"/>
          <cell r="F462"/>
          <cell r="G462"/>
          <cell r="H462"/>
          <cell r="I462"/>
          <cell r="J462"/>
          <cell r="K462"/>
          <cell r="L462"/>
          <cell r="M462"/>
          <cell r="N462"/>
          <cell r="O462"/>
          <cell r="P462"/>
          <cell r="Q462"/>
          <cell r="R462"/>
          <cell r="T462" t="str">
            <v/>
          </cell>
          <cell r="U462"/>
          <cell r="V462"/>
          <cell r="W462"/>
          <cell r="X462"/>
          <cell r="Y462"/>
          <cell r="Z462"/>
          <cell r="AA462"/>
          <cell r="AB462"/>
          <cell r="AC462"/>
          <cell r="AD462"/>
          <cell r="AE462"/>
          <cell r="AF462"/>
          <cell r="AH462" t="str">
            <v/>
          </cell>
        </row>
        <row r="463">
          <cell r="B463" t="str">
            <v>1T2027</v>
          </cell>
          <cell r="C463">
            <v>46419</v>
          </cell>
          <cell r="D463"/>
          <cell r="E463"/>
          <cell r="F463"/>
          <cell r="G463"/>
          <cell r="H463"/>
          <cell r="I463"/>
          <cell r="J463"/>
          <cell r="K463"/>
          <cell r="L463"/>
          <cell r="M463"/>
          <cell r="N463"/>
          <cell r="O463"/>
          <cell r="P463"/>
          <cell r="Q463"/>
          <cell r="R463"/>
          <cell r="T463" t="str">
            <v/>
          </cell>
          <cell r="U463"/>
          <cell r="V463"/>
          <cell r="W463"/>
          <cell r="X463"/>
          <cell r="Y463"/>
          <cell r="Z463"/>
          <cell r="AA463"/>
          <cell r="AB463"/>
          <cell r="AC463"/>
          <cell r="AD463"/>
          <cell r="AE463"/>
          <cell r="AF463"/>
          <cell r="AH463" t="str">
            <v/>
          </cell>
        </row>
        <row r="464">
          <cell r="B464" t="str">
            <v>1T2027</v>
          </cell>
          <cell r="C464">
            <v>46447</v>
          </cell>
          <cell r="D464"/>
          <cell r="E464"/>
          <cell r="F464"/>
          <cell r="G464"/>
          <cell r="H464"/>
          <cell r="I464"/>
          <cell r="J464"/>
          <cell r="K464"/>
          <cell r="L464"/>
          <cell r="M464"/>
          <cell r="N464"/>
          <cell r="O464"/>
          <cell r="P464"/>
          <cell r="Q464"/>
          <cell r="R464"/>
          <cell r="T464" t="str">
            <v/>
          </cell>
          <cell r="U464"/>
          <cell r="V464"/>
          <cell r="W464"/>
          <cell r="X464"/>
          <cell r="Y464"/>
          <cell r="Z464"/>
          <cell r="AA464"/>
          <cell r="AB464"/>
          <cell r="AC464"/>
          <cell r="AD464"/>
          <cell r="AE464"/>
          <cell r="AF464"/>
          <cell r="AH464" t="str">
            <v/>
          </cell>
        </row>
        <row r="465">
          <cell r="B465" t="str">
            <v>2T2027</v>
          </cell>
          <cell r="C465">
            <v>46478</v>
          </cell>
          <cell r="D465"/>
          <cell r="E465"/>
          <cell r="F465"/>
          <cell r="G465"/>
          <cell r="H465"/>
          <cell r="I465"/>
          <cell r="J465"/>
          <cell r="K465"/>
          <cell r="L465"/>
          <cell r="M465"/>
          <cell r="N465"/>
          <cell r="O465"/>
          <cell r="P465"/>
          <cell r="Q465"/>
          <cell r="R465"/>
          <cell r="T465" t="str">
            <v/>
          </cell>
          <cell r="U465"/>
          <cell r="V465"/>
          <cell r="W465"/>
          <cell r="X465"/>
          <cell r="Y465"/>
          <cell r="Z465"/>
          <cell r="AA465"/>
          <cell r="AB465"/>
          <cell r="AC465"/>
          <cell r="AD465"/>
          <cell r="AE465"/>
          <cell r="AF465"/>
          <cell r="AH465" t="str">
            <v/>
          </cell>
        </row>
        <row r="466">
          <cell r="B466" t="str">
            <v>2T2027</v>
          </cell>
          <cell r="C466">
            <v>46508</v>
          </cell>
          <cell r="D466"/>
          <cell r="E466"/>
          <cell r="F466"/>
          <cell r="G466"/>
          <cell r="H466"/>
          <cell r="I466"/>
          <cell r="J466"/>
          <cell r="K466"/>
          <cell r="L466"/>
          <cell r="M466"/>
          <cell r="N466"/>
          <cell r="O466"/>
          <cell r="P466"/>
          <cell r="Q466"/>
          <cell r="R466"/>
          <cell r="T466" t="str">
            <v/>
          </cell>
          <cell r="U466"/>
          <cell r="V466"/>
          <cell r="W466"/>
          <cell r="X466"/>
          <cell r="Y466"/>
          <cell r="Z466"/>
          <cell r="AA466"/>
          <cell r="AB466"/>
          <cell r="AC466"/>
          <cell r="AD466"/>
          <cell r="AE466"/>
          <cell r="AF466"/>
          <cell r="AH466" t="str">
            <v/>
          </cell>
        </row>
        <row r="467">
          <cell r="B467" t="str">
            <v>2T2027</v>
          </cell>
          <cell r="C467">
            <v>46539</v>
          </cell>
          <cell r="D467"/>
          <cell r="E467"/>
          <cell r="F467"/>
          <cell r="G467"/>
          <cell r="H467"/>
          <cell r="I467"/>
          <cell r="J467"/>
          <cell r="K467"/>
          <cell r="L467"/>
          <cell r="M467"/>
          <cell r="N467"/>
          <cell r="O467"/>
          <cell r="P467"/>
          <cell r="Q467"/>
          <cell r="R467"/>
          <cell r="T467" t="str">
            <v/>
          </cell>
          <cell r="U467"/>
          <cell r="V467"/>
          <cell r="W467"/>
          <cell r="X467"/>
          <cell r="Y467"/>
          <cell r="Z467"/>
          <cell r="AA467"/>
          <cell r="AB467"/>
          <cell r="AC467"/>
          <cell r="AD467"/>
          <cell r="AE467"/>
          <cell r="AF467"/>
          <cell r="AH467" t="str">
            <v/>
          </cell>
        </row>
        <row r="468">
          <cell r="B468" t="str">
            <v>3T2027</v>
          </cell>
          <cell r="C468">
            <v>46569</v>
          </cell>
          <cell r="D468"/>
          <cell r="E468"/>
          <cell r="F468"/>
          <cell r="G468"/>
          <cell r="H468"/>
          <cell r="I468"/>
          <cell r="J468"/>
          <cell r="K468"/>
          <cell r="L468"/>
          <cell r="M468"/>
          <cell r="N468"/>
          <cell r="O468"/>
          <cell r="P468"/>
          <cell r="Q468"/>
          <cell r="R468"/>
          <cell r="T468" t="str">
            <v/>
          </cell>
          <cell r="U468"/>
          <cell r="V468"/>
          <cell r="W468"/>
          <cell r="X468"/>
          <cell r="Y468"/>
          <cell r="Z468"/>
          <cell r="AA468"/>
          <cell r="AB468"/>
          <cell r="AC468"/>
          <cell r="AD468"/>
          <cell r="AE468"/>
          <cell r="AF468"/>
          <cell r="AH468" t="str">
            <v/>
          </cell>
        </row>
        <row r="469">
          <cell r="B469" t="str">
            <v>3T2027</v>
          </cell>
          <cell r="C469">
            <v>46600</v>
          </cell>
          <cell r="D469"/>
          <cell r="E469"/>
          <cell r="F469"/>
          <cell r="G469"/>
          <cell r="H469"/>
          <cell r="I469"/>
          <cell r="J469"/>
          <cell r="K469"/>
          <cell r="L469"/>
          <cell r="M469"/>
          <cell r="N469"/>
          <cell r="O469"/>
          <cell r="P469"/>
          <cell r="Q469"/>
          <cell r="R469"/>
          <cell r="T469" t="str">
            <v/>
          </cell>
          <cell r="U469"/>
          <cell r="V469"/>
          <cell r="W469"/>
          <cell r="X469"/>
          <cell r="Y469"/>
          <cell r="Z469"/>
          <cell r="AA469"/>
          <cell r="AB469"/>
          <cell r="AC469"/>
          <cell r="AD469"/>
          <cell r="AE469"/>
          <cell r="AF469"/>
          <cell r="AH469" t="str">
            <v/>
          </cell>
        </row>
        <row r="470">
          <cell r="B470" t="str">
            <v>3T2027</v>
          </cell>
          <cell r="C470">
            <v>46631</v>
          </cell>
          <cell r="D470"/>
          <cell r="E470"/>
          <cell r="F470"/>
          <cell r="G470"/>
          <cell r="H470"/>
          <cell r="I470"/>
          <cell r="J470"/>
          <cell r="K470"/>
          <cell r="L470"/>
          <cell r="M470"/>
          <cell r="N470"/>
          <cell r="O470"/>
          <cell r="P470"/>
          <cell r="Q470"/>
          <cell r="R470"/>
          <cell r="T470" t="str">
            <v/>
          </cell>
          <cell r="U470"/>
          <cell r="V470"/>
          <cell r="W470"/>
          <cell r="X470"/>
          <cell r="Y470"/>
          <cell r="Z470"/>
          <cell r="AA470"/>
          <cell r="AB470"/>
          <cell r="AC470"/>
          <cell r="AD470"/>
          <cell r="AE470"/>
          <cell r="AF470"/>
          <cell r="AH470" t="str">
            <v/>
          </cell>
        </row>
        <row r="471">
          <cell r="B471" t="str">
            <v>4T2027</v>
          </cell>
          <cell r="C471">
            <v>46661</v>
          </cell>
          <cell r="D471"/>
          <cell r="E471"/>
          <cell r="F471"/>
          <cell r="G471"/>
          <cell r="H471"/>
          <cell r="I471"/>
          <cell r="J471"/>
          <cell r="K471"/>
          <cell r="L471"/>
          <cell r="M471"/>
          <cell r="N471"/>
          <cell r="O471"/>
          <cell r="P471"/>
          <cell r="Q471"/>
          <cell r="R471"/>
          <cell r="T471" t="str">
            <v/>
          </cell>
          <cell r="U471"/>
          <cell r="V471"/>
          <cell r="W471"/>
          <cell r="X471"/>
          <cell r="Y471"/>
          <cell r="Z471"/>
          <cell r="AA471"/>
          <cell r="AB471"/>
          <cell r="AC471"/>
          <cell r="AD471"/>
          <cell r="AE471"/>
          <cell r="AF471"/>
          <cell r="AH471" t="str">
            <v/>
          </cell>
        </row>
        <row r="472">
          <cell r="B472" t="str">
            <v>4T2027</v>
          </cell>
          <cell r="C472">
            <v>46692</v>
          </cell>
          <cell r="D472"/>
          <cell r="E472"/>
          <cell r="F472"/>
          <cell r="G472"/>
          <cell r="H472"/>
          <cell r="I472"/>
          <cell r="J472"/>
          <cell r="K472"/>
          <cell r="L472"/>
          <cell r="M472"/>
          <cell r="N472"/>
          <cell r="O472"/>
          <cell r="P472"/>
          <cell r="Q472"/>
          <cell r="R472"/>
          <cell r="T472" t="str">
            <v/>
          </cell>
          <cell r="U472"/>
          <cell r="V472"/>
          <cell r="W472"/>
          <cell r="X472"/>
          <cell r="Y472"/>
          <cell r="Z472"/>
          <cell r="AA472"/>
          <cell r="AB472"/>
          <cell r="AC472"/>
          <cell r="AD472"/>
          <cell r="AE472"/>
          <cell r="AF472"/>
          <cell r="AH472" t="str">
            <v/>
          </cell>
        </row>
        <row r="473">
          <cell r="B473" t="str">
            <v>4T2027</v>
          </cell>
          <cell r="C473">
            <v>46722</v>
          </cell>
          <cell r="D473"/>
          <cell r="E473"/>
          <cell r="F473"/>
          <cell r="G473"/>
          <cell r="H473"/>
          <cell r="I473"/>
          <cell r="J473"/>
          <cell r="K473"/>
          <cell r="L473"/>
          <cell r="M473"/>
          <cell r="N473"/>
          <cell r="O473"/>
          <cell r="P473"/>
          <cell r="Q473"/>
          <cell r="R473"/>
          <cell r="T473" t="str">
            <v/>
          </cell>
          <cell r="U473"/>
          <cell r="V473"/>
          <cell r="W473"/>
          <cell r="X473"/>
          <cell r="Y473"/>
          <cell r="Z473"/>
          <cell r="AA473"/>
          <cell r="AB473"/>
          <cell r="AC473"/>
          <cell r="AD473"/>
          <cell r="AE473"/>
          <cell r="AF473"/>
          <cell r="AH473" t="str">
            <v/>
          </cell>
        </row>
        <row r="474">
          <cell r="B474" t="str">
            <v>1T2028</v>
          </cell>
          <cell r="C474">
            <v>46753</v>
          </cell>
          <cell r="D474"/>
          <cell r="E474"/>
          <cell r="F474"/>
          <cell r="G474"/>
          <cell r="H474"/>
          <cell r="I474"/>
          <cell r="J474"/>
          <cell r="K474"/>
          <cell r="L474"/>
          <cell r="M474"/>
          <cell r="N474"/>
          <cell r="O474"/>
          <cell r="P474"/>
          <cell r="Q474"/>
          <cell r="R474"/>
          <cell r="T474" t="str">
            <v/>
          </cell>
          <cell r="U474"/>
          <cell r="V474"/>
          <cell r="W474"/>
          <cell r="X474"/>
          <cell r="Y474"/>
          <cell r="Z474"/>
          <cell r="AA474"/>
          <cell r="AB474"/>
          <cell r="AC474"/>
          <cell r="AD474"/>
          <cell r="AE474"/>
          <cell r="AF474"/>
          <cell r="AH474" t="str">
            <v/>
          </cell>
        </row>
        <row r="475">
          <cell r="B475" t="str">
            <v>1T2028</v>
          </cell>
          <cell r="C475">
            <v>46784</v>
          </cell>
          <cell r="D475"/>
          <cell r="E475"/>
          <cell r="F475"/>
          <cell r="G475"/>
          <cell r="H475"/>
          <cell r="I475"/>
          <cell r="J475"/>
          <cell r="K475"/>
          <cell r="L475"/>
          <cell r="M475"/>
          <cell r="N475"/>
          <cell r="O475"/>
          <cell r="P475"/>
          <cell r="Q475"/>
          <cell r="R475"/>
          <cell r="T475" t="str">
            <v/>
          </cell>
          <cell r="U475"/>
          <cell r="V475"/>
          <cell r="W475"/>
          <cell r="X475"/>
          <cell r="Y475"/>
          <cell r="Z475"/>
          <cell r="AA475"/>
          <cell r="AB475"/>
          <cell r="AC475"/>
          <cell r="AD475"/>
          <cell r="AE475"/>
          <cell r="AF475"/>
          <cell r="AH475" t="str">
            <v/>
          </cell>
        </row>
        <row r="476">
          <cell r="B476" t="str">
            <v>1T2028</v>
          </cell>
          <cell r="C476">
            <v>46813</v>
          </cell>
          <cell r="D476"/>
          <cell r="E476"/>
          <cell r="F476"/>
          <cell r="G476"/>
          <cell r="H476"/>
          <cell r="I476"/>
          <cell r="J476"/>
          <cell r="K476"/>
          <cell r="L476"/>
          <cell r="M476"/>
          <cell r="N476"/>
          <cell r="O476"/>
          <cell r="P476"/>
          <cell r="Q476"/>
          <cell r="R476"/>
          <cell r="T476" t="str">
            <v/>
          </cell>
          <cell r="U476"/>
          <cell r="V476"/>
          <cell r="W476"/>
          <cell r="X476"/>
          <cell r="Y476"/>
          <cell r="Z476"/>
          <cell r="AA476"/>
          <cell r="AB476"/>
          <cell r="AC476"/>
          <cell r="AD476"/>
          <cell r="AE476"/>
          <cell r="AF476"/>
          <cell r="AH476" t="str">
            <v/>
          </cell>
        </row>
        <row r="477">
          <cell r="B477" t="str">
            <v>2T2028</v>
          </cell>
          <cell r="C477">
            <v>46844</v>
          </cell>
          <cell r="D477"/>
          <cell r="E477"/>
          <cell r="F477"/>
          <cell r="G477"/>
          <cell r="H477"/>
          <cell r="I477"/>
          <cell r="J477"/>
          <cell r="K477"/>
          <cell r="L477"/>
          <cell r="M477"/>
          <cell r="N477"/>
          <cell r="O477"/>
          <cell r="P477"/>
          <cell r="Q477"/>
          <cell r="R477"/>
          <cell r="T477" t="str">
            <v/>
          </cell>
          <cell r="U477"/>
          <cell r="V477"/>
          <cell r="W477"/>
          <cell r="X477"/>
          <cell r="Y477"/>
          <cell r="Z477"/>
          <cell r="AA477"/>
          <cell r="AB477"/>
          <cell r="AC477"/>
          <cell r="AD477"/>
          <cell r="AE477"/>
          <cell r="AF477"/>
          <cell r="AH477" t="str">
            <v/>
          </cell>
        </row>
        <row r="478">
          <cell r="B478" t="str">
            <v>2T2028</v>
          </cell>
          <cell r="C478">
            <v>46874</v>
          </cell>
          <cell r="D478"/>
          <cell r="E478"/>
          <cell r="F478"/>
          <cell r="G478"/>
          <cell r="H478"/>
          <cell r="I478"/>
          <cell r="J478"/>
          <cell r="K478"/>
          <cell r="L478"/>
          <cell r="M478"/>
          <cell r="N478"/>
          <cell r="O478"/>
          <cell r="P478"/>
          <cell r="Q478"/>
          <cell r="R478"/>
          <cell r="T478" t="str">
            <v/>
          </cell>
          <cell r="U478"/>
          <cell r="V478"/>
          <cell r="W478"/>
          <cell r="X478"/>
          <cell r="Y478"/>
          <cell r="Z478"/>
          <cell r="AA478"/>
          <cell r="AB478"/>
          <cell r="AC478"/>
          <cell r="AD478"/>
          <cell r="AE478"/>
          <cell r="AF478"/>
          <cell r="AH478" t="str">
            <v/>
          </cell>
        </row>
        <row r="479">
          <cell r="B479" t="str">
            <v>2T2028</v>
          </cell>
          <cell r="C479">
            <v>46905</v>
          </cell>
          <cell r="D479"/>
          <cell r="E479"/>
          <cell r="F479"/>
          <cell r="G479"/>
          <cell r="H479"/>
          <cell r="I479"/>
          <cell r="J479"/>
          <cell r="K479"/>
          <cell r="L479"/>
          <cell r="M479"/>
          <cell r="N479"/>
          <cell r="O479"/>
          <cell r="P479"/>
          <cell r="Q479"/>
          <cell r="R479"/>
          <cell r="T479" t="str">
            <v/>
          </cell>
          <cell r="U479"/>
          <cell r="V479"/>
          <cell r="W479"/>
          <cell r="X479"/>
          <cell r="Y479"/>
          <cell r="Z479"/>
          <cell r="AA479"/>
          <cell r="AB479"/>
          <cell r="AC479"/>
          <cell r="AD479"/>
          <cell r="AE479"/>
          <cell r="AF479"/>
          <cell r="AH479" t="str">
            <v/>
          </cell>
        </row>
        <row r="480">
          <cell r="B480" t="str">
            <v>3T2028</v>
          </cell>
          <cell r="C480">
            <v>46935</v>
          </cell>
          <cell r="D480"/>
          <cell r="E480"/>
          <cell r="F480"/>
          <cell r="G480"/>
          <cell r="H480"/>
          <cell r="I480"/>
          <cell r="J480"/>
          <cell r="K480"/>
          <cell r="L480"/>
          <cell r="M480"/>
          <cell r="N480"/>
          <cell r="O480"/>
          <cell r="P480"/>
          <cell r="Q480"/>
          <cell r="R480"/>
          <cell r="T480" t="str">
            <v/>
          </cell>
          <cell r="U480"/>
          <cell r="V480"/>
          <cell r="W480"/>
          <cell r="X480"/>
          <cell r="Y480"/>
          <cell r="Z480"/>
          <cell r="AA480"/>
          <cell r="AB480"/>
          <cell r="AC480"/>
          <cell r="AD480"/>
          <cell r="AE480"/>
          <cell r="AF480"/>
          <cell r="AH480" t="str">
            <v/>
          </cell>
        </row>
        <row r="481">
          <cell r="B481" t="str">
            <v>3T2028</v>
          </cell>
          <cell r="C481">
            <v>46966</v>
          </cell>
          <cell r="D481"/>
          <cell r="E481"/>
          <cell r="F481"/>
          <cell r="G481"/>
          <cell r="H481"/>
          <cell r="I481"/>
          <cell r="J481"/>
          <cell r="K481"/>
          <cell r="L481"/>
          <cell r="M481"/>
          <cell r="N481"/>
          <cell r="O481"/>
          <cell r="P481"/>
          <cell r="Q481"/>
          <cell r="R481"/>
          <cell r="T481" t="str">
            <v/>
          </cell>
          <cell r="U481"/>
          <cell r="V481"/>
          <cell r="W481"/>
          <cell r="X481"/>
          <cell r="Y481"/>
          <cell r="Z481"/>
          <cell r="AA481"/>
          <cell r="AB481"/>
          <cell r="AC481"/>
          <cell r="AD481"/>
          <cell r="AE481"/>
          <cell r="AF481"/>
          <cell r="AH481" t="str">
            <v/>
          </cell>
        </row>
        <row r="482">
          <cell r="B482" t="str">
            <v>3T2028</v>
          </cell>
          <cell r="C482">
            <v>46997</v>
          </cell>
          <cell r="D482"/>
          <cell r="E482"/>
          <cell r="F482"/>
          <cell r="G482"/>
          <cell r="H482"/>
          <cell r="I482"/>
          <cell r="J482"/>
          <cell r="K482"/>
          <cell r="L482"/>
          <cell r="M482"/>
          <cell r="N482"/>
          <cell r="O482"/>
          <cell r="P482"/>
          <cell r="Q482"/>
          <cell r="R482"/>
          <cell r="T482" t="str">
            <v/>
          </cell>
          <cell r="U482"/>
          <cell r="V482"/>
          <cell r="W482"/>
          <cell r="X482"/>
          <cell r="Y482"/>
          <cell r="Z482"/>
          <cell r="AA482"/>
          <cell r="AB482"/>
          <cell r="AC482"/>
          <cell r="AD482"/>
          <cell r="AE482"/>
          <cell r="AF482"/>
          <cell r="AH482" t="str">
            <v/>
          </cell>
        </row>
        <row r="483">
          <cell r="B483" t="str">
            <v>4T2028</v>
          </cell>
          <cell r="C483">
            <v>47027</v>
          </cell>
          <cell r="D483"/>
          <cell r="E483"/>
          <cell r="F483"/>
          <cell r="G483"/>
          <cell r="H483"/>
          <cell r="I483"/>
          <cell r="J483"/>
          <cell r="K483"/>
          <cell r="L483"/>
          <cell r="M483"/>
          <cell r="N483"/>
          <cell r="O483"/>
          <cell r="P483"/>
          <cell r="Q483"/>
          <cell r="R483"/>
          <cell r="T483" t="str">
            <v/>
          </cell>
          <cell r="U483"/>
          <cell r="V483"/>
          <cell r="W483"/>
          <cell r="X483"/>
          <cell r="Y483"/>
          <cell r="Z483"/>
          <cell r="AA483"/>
          <cell r="AB483"/>
          <cell r="AC483"/>
          <cell r="AD483"/>
          <cell r="AE483"/>
          <cell r="AF483"/>
          <cell r="AH483" t="str">
            <v/>
          </cell>
        </row>
        <row r="484">
          <cell r="B484" t="str">
            <v>4T2028</v>
          </cell>
          <cell r="C484">
            <v>47058</v>
          </cell>
          <cell r="D484"/>
          <cell r="E484"/>
          <cell r="F484"/>
          <cell r="G484"/>
          <cell r="H484"/>
          <cell r="I484"/>
          <cell r="J484"/>
          <cell r="K484"/>
          <cell r="L484"/>
          <cell r="M484"/>
          <cell r="N484"/>
          <cell r="O484"/>
          <cell r="P484"/>
          <cell r="Q484"/>
          <cell r="R484"/>
          <cell r="T484" t="str">
            <v/>
          </cell>
          <cell r="U484"/>
          <cell r="V484"/>
          <cell r="W484"/>
          <cell r="X484"/>
          <cell r="Y484"/>
          <cell r="Z484"/>
          <cell r="AA484"/>
          <cell r="AB484"/>
          <cell r="AC484"/>
          <cell r="AD484"/>
          <cell r="AE484"/>
          <cell r="AF484"/>
          <cell r="AH484" t="str">
            <v/>
          </cell>
        </row>
        <row r="485">
          <cell r="B485" t="str">
            <v>4T2028</v>
          </cell>
          <cell r="C485">
            <v>47088</v>
          </cell>
          <cell r="D485"/>
          <cell r="E485"/>
          <cell r="F485"/>
          <cell r="G485"/>
          <cell r="H485"/>
          <cell r="I485"/>
          <cell r="J485"/>
          <cell r="K485"/>
          <cell r="L485"/>
          <cell r="M485"/>
          <cell r="N485"/>
          <cell r="O485"/>
          <cell r="P485"/>
          <cell r="Q485"/>
          <cell r="R485"/>
          <cell r="T485" t="str">
            <v/>
          </cell>
          <cell r="U485"/>
          <cell r="V485"/>
          <cell r="W485"/>
          <cell r="X485"/>
          <cell r="Y485"/>
          <cell r="Z485"/>
          <cell r="AA485"/>
          <cell r="AB485"/>
          <cell r="AC485"/>
          <cell r="AD485"/>
          <cell r="AE485"/>
          <cell r="AF485"/>
          <cell r="AH485" t="str">
            <v/>
          </cell>
        </row>
        <row r="486">
          <cell r="B486" t="str">
            <v>1T2029</v>
          </cell>
          <cell r="C486">
            <v>47119</v>
          </cell>
          <cell r="D486"/>
          <cell r="E486"/>
          <cell r="F486"/>
          <cell r="G486"/>
          <cell r="H486"/>
          <cell r="I486"/>
          <cell r="J486"/>
          <cell r="K486"/>
          <cell r="L486"/>
          <cell r="M486"/>
          <cell r="N486"/>
          <cell r="O486"/>
          <cell r="P486"/>
          <cell r="Q486"/>
          <cell r="R486"/>
          <cell r="T486" t="str">
            <v/>
          </cell>
          <cell r="U486"/>
          <cell r="V486"/>
          <cell r="W486"/>
          <cell r="X486"/>
          <cell r="Y486"/>
          <cell r="Z486"/>
          <cell r="AA486"/>
          <cell r="AB486"/>
          <cell r="AC486"/>
          <cell r="AD486"/>
          <cell r="AE486"/>
          <cell r="AF486"/>
          <cell r="AH486" t="str">
            <v/>
          </cell>
        </row>
        <row r="487">
          <cell r="B487" t="str">
            <v>1T2029</v>
          </cell>
          <cell r="C487">
            <v>47150</v>
          </cell>
          <cell r="D487"/>
          <cell r="E487"/>
          <cell r="F487"/>
          <cell r="G487"/>
          <cell r="H487"/>
          <cell r="I487"/>
          <cell r="J487"/>
          <cell r="K487"/>
          <cell r="L487"/>
          <cell r="M487"/>
          <cell r="N487"/>
          <cell r="O487"/>
          <cell r="P487"/>
          <cell r="Q487"/>
          <cell r="R487"/>
          <cell r="T487" t="str">
            <v/>
          </cell>
          <cell r="U487"/>
          <cell r="V487"/>
          <cell r="W487"/>
          <cell r="X487"/>
          <cell r="Y487"/>
          <cell r="Z487"/>
          <cell r="AA487"/>
          <cell r="AB487"/>
          <cell r="AC487"/>
          <cell r="AD487"/>
          <cell r="AE487"/>
          <cell r="AF487"/>
          <cell r="AH487" t="str">
            <v/>
          </cell>
        </row>
        <row r="488">
          <cell r="B488" t="str">
            <v>1T2029</v>
          </cell>
          <cell r="C488">
            <v>47178</v>
          </cell>
          <cell r="D488"/>
          <cell r="E488"/>
          <cell r="F488"/>
          <cell r="G488"/>
          <cell r="H488"/>
          <cell r="I488"/>
          <cell r="J488"/>
          <cell r="K488"/>
          <cell r="L488"/>
          <cell r="M488"/>
          <cell r="N488"/>
          <cell r="O488"/>
          <cell r="P488"/>
          <cell r="Q488"/>
          <cell r="R488"/>
          <cell r="T488" t="str">
            <v/>
          </cell>
          <cell r="U488"/>
          <cell r="V488"/>
          <cell r="W488"/>
          <cell r="X488"/>
          <cell r="Y488"/>
          <cell r="Z488"/>
          <cell r="AA488"/>
          <cell r="AB488"/>
          <cell r="AC488"/>
          <cell r="AD488"/>
          <cell r="AE488"/>
          <cell r="AF488"/>
          <cell r="AH488" t="str">
            <v/>
          </cell>
        </row>
        <row r="489">
          <cell r="B489" t="str">
            <v>2T2029</v>
          </cell>
          <cell r="C489">
            <v>47209</v>
          </cell>
          <cell r="D489"/>
          <cell r="E489"/>
          <cell r="F489"/>
          <cell r="G489"/>
          <cell r="H489"/>
          <cell r="I489"/>
          <cell r="J489"/>
          <cell r="K489"/>
          <cell r="L489"/>
          <cell r="M489"/>
          <cell r="N489"/>
          <cell r="O489"/>
          <cell r="P489"/>
          <cell r="Q489"/>
          <cell r="R489"/>
          <cell r="T489" t="str">
            <v/>
          </cell>
          <cell r="U489"/>
          <cell r="V489"/>
          <cell r="W489"/>
          <cell r="X489"/>
          <cell r="Y489"/>
          <cell r="Z489"/>
          <cell r="AA489"/>
          <cell r="AB489"/>
          <cell r="AC489"/>
          <cell r="AD489"/>
          <cell r="AE489"/>
          <cell r="AF489"/>
          <cell r="AH489" t="str">
            <v/>
          </cell>
        </row>
        <row r="490">
          <cell r="B490" t="str">
            <v>2T2029</v>
          </cell>
          <cell r="C490">
            <v>47239</v>
          </cell>
          <cell r="D490"/>
          <cell r="E490"/>
          <cell r="F490"/>
          <cell r="G490"/>
          <cell r="H490"/>
          <cell r="I490"/>
          <cell r="J490"/>
          <cell r="K490"/>
          <cell r="L490"/>
          <cell r="M490"/>
          <cell r="N490"/>
          <cell r="O490"/>
          <cell r="P490"/>
          <cell r="Q490"/>
          <cell r="R490"/>
          <cell r="T490" t="str">
            <v/>
          </cell>
          <cell r="U490"/>
          <cell r="V490"/>
          <cell r="W490"/>
          <cell r="X490"/>
          <cell r="Y490"/>
          <cell r="Z490"/>
          <cell r="AA490"/>
          <cell r="AB490"/>
          <cell r="AC490"/>
          <cell r="AD490"/>
          <cell r="AE490"/>
          <cell r="AF490"/>
          <cell r="AH490" t="str">
            <v/>
          </cell>
        </row>
        <row r="491">
          <cell r="B491" t="str">
            <v>2T2029</v>
          </cell>
          <cell r="C491">
            <v>47270</v>
          </cell>
          <cell r="D491"/>
          <cell r="E491"/>
          <cell r="F491"/>
          <cell r="G491"/>
          <cell r="H491"/>
          <cell r="I491"/>
          <cell r="J491"/>
          <cell r="K491"/>
          <cell r="L491"/>
          <cell r="M491"/>
          <cell r="N491"/>
          <cell r="O491"/>
          <cell r="P491"/>
          <cell r="Q491"/>
          <cell r="R491"/>
          <cell r="T491" t="str">
            <v/>
          </cell>
          <cell r="U491"/>
          <cell r="V491"/>
          <cell r="W491"/>
          <cell r="X491"/>
          <cell r="Y491"/>
          <cell r="Z491"/>
          <cell r="AA491"/>
          <cell r="AB491"/>
          <cell r="AC491"/>
          <cell r="AD491"/>
          <cell r="AE491"/>
          <cell r="AF491"/>
          <cell r="AH491" t="str">
            <v/>
          </cell>
        </row>
        <row r="492">
          <cell r="B492" t="str">
            <v>3T2029</v>
          </cell>
          <cell r="C492">
            <v>47300</v>
          </cell>
          <cell r="D492"/>
          <cell r="E492"/>
          <cell r="F492"/>
          <cell r="G492"/>
          <cell r="H492"/>
          <cell r="I492"/>
          <cell r="J492"/>
          <cell r="K492"/>
          <cell r="L492"/>
          <cell r="M492"/>
          <cell r="N492"/>
          <cell r="O492"/>
          <cell r="P492"/>
          <cell r="Q492"/>
          <cell r="R492"/>
          <cell r="T492" t="str">
            <v/>
          </cell>
          <cell r="U492"/>
          <cell r="V492"/>
          <cell r="W492"/>
          <cell r="X492"/>
          <cell r="Y492"/>
          <cell r="Z492"/>
          <cell r="AA492"/>
          <cell r="AB492"/>
          <cell r="AC492"/>
          <cell r="AD492"/>
          <cell r="AE492"/>
          <cell r="AF492"/>
          <cell r="AH492" t="str">
            <v/>
          </cell>
        </row>
        <row r="493">
          <cell r="B493" t="str">
            <v>3T2029</v>
          </cell>
          <cell r="C493">
            <v>47331</v>
          </cell>
          <cell r="D493"/>
          <cell r="E493"/>
          <cell r="F493"/>
          <cell r="G493"/>
          <cell r="H493"/>
          <cell r="I493"/>
          <cell r="J493"/>
          <cell r="K493"/>
          <cell r="L493"/>
          <cell r="M493"/>
          <cell r="N493"/>
          <cell r="O493"/>
          <cell r="P493"/>
          <cell r="Q493"/>
          <cell r="R493"/>
          <cell r="T493" t="str">
            <v/>
          </cell>
          <cell r="U493"/>
          <cell r="V493"/>
          <cell r="W493"/>
          <cell r="X493"/>
          <cell r="Y493"/>
          <cell r="Z493"/>
          <cell r="AA493"/>
          <cell r="AB493"/>
          <cell r="AC493"/>
          <cell r="AD493"/>
          <cell r="AE493"/>
          <cell r="AF493"/>
          <cell r="AH493" t="str">
            <v/>
          </cell>
        </row>
        <row r="494">
          <cell r="B494" t="str">
            <v>3T2029</v>
          </cell>
          <cell r="C494">
            <v>47362</v>
          </cell>
          <cell r="D494"/>
          <cell r="E494"/>
          <cell r="F494"/>
          <cell r="G494"/>
          <cell r="H494"/>
          <cell r="I494"/>
          <cell r="J494"/>
          <cell r="K494"/>
          <cell r="L494"/>
          <cell r="M494"/>
          <cell r="N494"/>
          <cell r="O494"/>
          <cell r="P494"/>
          <cell r="Q494"/>
          <cell r="R494"/>
          <cell r="T494" t="str">
            <v/>
          </cell>
          <cell r="U494"/>
          <cell r="V494"/>
          <cell r="W494"/>
          <cell r="X494"/>
          <cell r="Y494"/>
          <cell r="Z494"/>
          <cell r="AA494"/>
          <cell r="AB494"/>
          <cell r="AC494"/>
          <cell r="AD494"/>
          <cell r="AE494"/>
          <cell r="AF494"/>
          <cell r="AH494" t="str">
            <v/>
          </cell>
        </row>
        <row r="495">
          <cell r="B495" t="str">
            <v>4T2029</v>
          </cell>
          <cell r="C495">
            <v>47392</v>
          </cell>
          <cell r="D495"/>
          <cell r="E495"/>
          <cell r="F495"/>
          <cell r="G495"/>
          <cell r="H495"/>
          <cell r="I495"/>
          <cell r="J495"/>
          <cell r="K495"/>
          <cell r="L495"/>
          <cell r="M495"/>
          <cell r="N495"/>
          <cell r="O495"/>
          <cell r="P495"/>
          <cell r="Q495"/>
          <cell r="R495"/>
          <cell r="T495" t="str">
            <v/>
          </cell>
          <cell r="U495"/>
          <cell r="V495"/>
          <cell r="W495"/>
          <cell r="X495"/>
          <cell r="Y495"/>
          <cell r="Z495"/>
          <cell r="AA495"/>
          <cell r="AB495"/>
          <cell r="AC495"/>
          <cell r="AD495"/>
          <cell r="AE495"/>
          <cell r="AF495"/>
          <cell r="AH495" t="str">
            <v/>
          </cell>
        </row>
        <row r="496">
          <cell r="B496" t="str">
            <v>4T2029</v>
          </cell>
          <cell r="C496">
            <v>47423</v>
          </cell>
          <cell r="D496"/>
          <cell r="E496"/>
          <cell r="F496"/>
          <cell r="G496"/>
          <cell r="H496"/>
          <cell r="I496"/>
          <cell r="J496"/>
          <cell r="K496"/>
          <cell r="L496"/>
          <cell r="M496"/>
          <cell r="N496"/>
          <cell r="O496"/>
          <cell r="P496"/>
          <cell r="Q496"/>
          <cell r="R496"/>
          <cell r="T496" t="str">
            <v/>
          </cell>
          <cell r="U496"/>
          <cell r="V496"/>
          <cell r="W496"/>
          <cell r="X496"/>
          <cell r="Y496"/>
          <cell r="Z496"/>
          <cell r="AA496"/>
          <cell r="AB496"/>
          <cell r="AC496"/>
          <cell r="AD496"/>
          <cell r="AE496"/>
          <cell r="AF496"/>
          <cell r="AH496" t="str">
            <v/>
          </cell>
        </row>
        <row r="497">
          <cell r="B497" t="str">
            <v>4T2029</v>
          </cell>
          <cell r="C497">
            <v>47453</v>
          </cell>
          <cell r="D497"/>
          <cell r="E497"/>
          <cell r="F497"/>
          <cell r="G497"/>
          <cell r="H497"/>
          <cell r="I497"/>
          <cell r="J497"/>
          <cell r="K497"/>
          <cell r="L497"/>
          <cell r="M497"/>
          <cell r="N497"/>
          <cell r="O497"/>
          <cell r="P497"/>
          <cell r="Q497"/>
          <cell r="R497"/>
          <cell r="T497" t="str">
            <v/>
          </cell>
          <cell r="U497"/>
          <cell r="V497"/>
          <cell r="W497"/>
          <cell r="X497"/>
          <cell r="Y497"/>
          <cell r="Z497"/>
          <cell r="AA497"/>
          <cell r="AB497"/>
          <cell r="AC497"/>
          <cell r="AD497"/>
          <cell r="AE497"/>
          <cell r="AF497"/>
          <cell r="AH497" t="str">
            <v/>
          </cell>
        </row>
        <row r="498">
          <cell r="B498" t="str">
            <v>1T2030</v>
          </cell>
          <cell r="C498">
            <v>47484</v>
          </cell>
          <cell r="D498"/>
          <cell r="E498"/>
          <cell r="F498"/>
          <cell r="G498"/>
          <cell r="H498"/>
          <cell r="I498"/>
          <cell r="J498"/>
          <cell r="K498"/>
          <cell r="L498"/>
          <cell r="M498"/>
          <cell r="N498"/>
          <cell r="O498"/>
          <cell r="P498"/>
          <cell r="Q498"/>
          <cell r="R498"/>
          <cell r="T498" t="str">
            <v/>
          </cell>
          <cell r="U498"/>
          <cell r="V498"/>
          <cell r="W498"/>
          <cell r="X498"/>
          <cell r="Y498"/>
          <cell r="Z498"/>
          <cell r="AA498"/>
          <cell r="AB498"/>
          <cell r="AC498"/>
          <cell r="AD498"/>
          <cell r="AE498"/>
          <cell r="AF498"/>
          <cell r="AH498" t="str">
            <v/>
          </cell>
        </row>
        <row r="499">
          <cell r="B499" t="str">
            <v>1T2030</v>
          </cell>
          <cell r="C499">
            <v>47515</v>
          </cell>
          <cell r="D499"/>
          <cell r="E499"/>
          <cell r="F499"/>
          <cell r="G499"/>
          <cell r="H499"/>
          <cell r="I499"/>
          <cell r="J499"/>
          <cell r="K499"/>
          <cell r="L499"/>
          <cell r="M499"/>
          <cell r="N499"/>
          <cell r="O499"/>
          <cell r="P499"/>
          <cell r="Q499"/>
          <cell r="R499"/>
          <cell r="T499" t="str">
            <v/>
          </cell>
          <cell r="U499"/>
          <cell r="V499"/>
          <cell r="W499"/>
          <cell r="X499"/>
          <cell r="Y499"/>
          <cell r="Z499"/>
          <cell r="AA499"/>
          <cell r="AB499"/>
          <cell r="AC499"/>
          <cell r="AD499"/>
          <cell r="AE499"/>
          <cell r="AF499"/>
          <cell r="AH499" t="str">
            <v/>
          </cell>
        </row>
        <row r="500">
          <cell r="B500" t="str">
            <v>1T2030</v>
          </cell>
          <cell r="C500">
            <v>47543</v>
          </cell>
          <cell r="D500"/>
          <cell r="E500"/>
          <cell r="F500"/>
          <cell r="G500"/>
          <cell r="H500"/>
          <cell r="I500"/>
          <cell r="J500"/>
          <cell r="K500"/>
          <cell r="L500"/>
          <cell r="M500"/>
          <cell r="N500"/>
          <cell r="O500"/>
          <cell r="P500"/>
          <cell r="Q500"/>
          <cell r="R500"/>
          <cell r="T500" t="str">
            <v/>
          </cell>
          <cell r="U500"/>
          <cell r="V500"/>
          <cell r="W500"/>
          <cell r="X500"/>
          <cell r="Y500"/>
          <cell r="Z500"/>
          <cell r="AA500"/>
          <cell r="AB500"/>
          <cell r="AC500"/>
          <cell r="AD500"/>
          <cell r="AE500"/>
          <cell r="AF500"/>
          <cell r="AH500" t="str">
            <v/>
          </cell>
        </row>
        <row r="501">
          <cell r="B501" t="str">
            <v>2T2030</v>
          </cell>
          <cell r="C501">
            <v>47574</v>
          </cell>
          <cell r="D501"/>
          <cell r="E501"/>
          <cell r="F501"/>
          <cell r="G501"/>
          <cell r="H501"/>
          <cell r="I501"/>
          <cell r="J501"/>
          <cell r="K501"/>
          <cell r="L501"/>
          <cell r="M501"/>
          <cell r="N501"/>
          <cell r="O501"/>
          <cell r="P501"/>
          <cell r="Q501"/>
          <cell r="R501"/>
          <cell r="T501" t="str">
            <v/>
          </cell>
          <cell r="U501"/>
          <cell r="V501"/>
          <cell r="W501"/>
          <cell r="X501"/>
          <cell r="Y501"/>
          <cell r="Z501"/>
          <cell r="AA501"/>
          <cell r="AB501"/>
          <cell r="AC501"/>
          <cell r="AD501"/>
          <cell r="AE501"/>
          <cell r="AF501"/>
          <cell r="AH501" t="str">
            <v/>
          </cell>
        </row>
        <row r="502">
          <cell r="B502" t="str">
            <v>2T2030</v>
          </cell>
          <cell r="C502">
            <v>47604</v>
          </cell>
          <cell r="D502"/>
          <cell r="E502"/>
          <cell r="F502"/>
          <cell r="G502"/>
          <cell r="H502"/>
          <cell r="I502"/>
          <cell r="J502"/>
          <cell r="K502"/>
          <cell r="L502"/>
          <cell r="M502"/>
          <cell r="N502"/>
          <cell r="O502"/>
          <cell r="P502"/>
          <cell r="Q502"/>
          <cell r="R502"/>
          <cell r="T502" t="str">
            <v/>
          </cell>
          <cell r="U502"/>
          <cell r="V502"/>
          <cell r="W502"/>
          <cell r="X502"/>
          <cell r="Y502"/>
          <cell r="Z502"/>
          <cell r="AA502"/>
          <cell r="AB502"/>
          <cell r="AC502"/>
          <cell r="AD502"/>
          <cell r="AE502"/>
          <cell r="AF502"/>
          <cell r="AH502" t="str">
            <v/>
          </cell>
        </row>
        <row r="503">
          <cell r="B503" t="str">
            <v>2T2030</v>
          </cell>
          <cell r="C503">
            <v>47635</v>
          </cell>
          <cell r="D503"/>
          <cell r="E503"/>
          <cell r="F503"/>
          <cell r="G503"/>
          <cell r="H503"/>
          <cell r="I503"/>
          <cell r="J503"/>
          <cell r="K503"/>
          <cell r="L503"/>
          <cell r="M503"/>
          <cell r="N503"/>
          <cell r="O503"/>
          <cell r="P503"/>
          <cell r="Q503"/>
          <cell r="R503"/>
          <cell r="T503" t="str">
            <v/>
          </cell>
          <cell r="U503"/>
          <cell r="V503"/>
          <cell r="W503"/>
          <cell r="X503"/>
          <cell r="Y503"/>
          <cell r="Z503"/>
          <cell r="AA503"/>
          <cell r="AB503"/>
          <cell r="AC503"/>
          <cell r="AD503"/>
          <cell r="AE503"/>
          <cell r="AF503"/>
          <cell r="AH503" t="str">
            <v/>
          </cell>
        </row>
        <row r="504">
          <cell r="B504" t="str">
            <v>3T2030</v>
          </cell>
          <cell r="C504">
            <v>47665</v>
          </cell>
          <cell r="D504"/>
          <cell r="E504"/>
          <cell r="F504"/>
          <cell r="G504"/>
          <cell r="H504"/>
          <cell r="I504"/>
          <cell r="J504"/>
          <cell r="K504"/>
          <cell r="L504"/>
          <cell r="M504"/>
          <cell r="N504"/>
          <cell r="O504"/>
          <cell r="P504"/>
          <cell r="Q504"/>
          <cell r="R504"/>
          <cell r="T504" t="str">
            <v/>
          </cell>
          <cell r="U504"/>
          <cell r="V504"/>
          <cell r="W504"/>
          <cell r="X504"/>
          <cell r="Y504"/>
          <cell r="Z504"/>
          <cell r="AA504"/>
          <cell r="AB504"/>
          <cell r="AC504"/>
          <cell r="AD504"/>
          <cell r="AE504"/>
          <cell r="AF504"/>
          <cell r="AH504" t="str">
            <v/>
          </cell>
        </row>
        <row r="505">
          <cell r="B505" t="str">
            <v>3T2030</v>
          </cell>
          <cell r="C505">
            <v>47696</v>
          </cell>
          <cell r="D505"/>
          <cell r="E505"/>
          <cell r="F505"/>
          <cell r="G505"/>
          <cell r="H505"/>
          <cell r="I505"/>
          <cell r="J505"/>
          <cell r="K505"/>
          <cell r="L505"/>
          <cell r="M505"/>
          <cell r="N505"/>
          <cell r="O505"/>
          <cell r="P505"/>
          <cell r="Q505"/>
          <cell r="R505"/>
          <cell r="T505" t="str">
            <v/>
          </cell>
          <cell r="U505"/>
          <cell r="V505"/>
          <cell r="W505"/>
          <cell r="X505"/>
          <cell r="Y505"/>
          <cell r="Z505"/>
          <cell r="AA505"/>
          <cell r="AB505"/>
          <cell r="AC505"/>
          <cell r="AD505"/>
          <cell r="AE505"/>
          <cell r="AF505"/>
          <cell r="AH505" t="str">
            <v/>
          </cell>
        </row>
        <row r="506">
          <cell r="B506" t="str">
            <v>3T2030</v>
          </cell>
          <cell r="C506">
            <v>47727</v>
          </cell>
          <cell r="D506"/>
          <cell r="E506"/>
          <cell r="F506"/>
          <cell r="G506"/>
          <cell r="H506"/>
          <cell r="I506"/>
          <cell r="J506"/>
          <cell r="K506"/>
          <cell r="L506"/>
          <cell r="M506"/>
          <cell r="N506"/>
          <cell r="O506"/>
          <cell r="P506"/>
          <cell r="Q506"/>
          <cell r="R506"/>
          <cell r="T506" t="str">
            <v/>
          </cell>
          <cell r="U506"/>
          <cell r="V506"/>
          <cell r="W506"/>
          <cell r="X506"/>
          <cell r="Y506"/>
          <cell r="Z506"/>
          <cell r="AA506"/>
          <cell r="AB506"/>
          <cell r="AC506"/>
          <cell r="AD506"/>
          <cell r="AE506"/>
          <cell r="AF506"/>
          <cell r="AH506" t="str">
            <v/>
          </cell>
        </row>
        <row r="507">
          <cell r="B507" t="str">
            <v>4T2030</v>
          </cell>
          <cell r="C507">
            <v>47757</v>
          </cell>
          <cell r="D507"/>
          <cell r="E507"/>
          <cell r="F507"/>
          <cell r="G507"/>
          <cell r="H507"/>
          <cell r="I507"/>
          <cell r="J507"/>
          <cell r="K507"/>
          <cell r="L507"/>
          <cell r="M507"/>
          <cell r="N507"/>
          <cell r="O507"/>
          <cell r="P507"/>
          <cell r="Q507"/>
          <cell r="R507"/>
          <cell r="T507" t="str">
            <v/>
          </cell>
          <cell r="U507"/>
          <cell r="V507"/>
          <cell r="W507"/>
          <cell r="X507"/>
          <cell r="Y507"/>
          <cell r="Z507"/>
          <cell r="AA507"/>
          <cell r="AB507"/>
          <cell r="AC507"/>
          <cell r="AD507"/>
          <cell r="AE507"/>
          <cell r="AF507"/>
          <cell r="AH507" t="str">
            <v/>
          </cell>
        </row>
        <row r="508">
          <cell r="B508" t="str">
            <v>4T2030</v>
          </cell>
          <cell r="C508">
            <v>47788</v>
          </cell>
          <cell r="D508"/>
          <cell r="E508"/>
          <cell r="F508"/>
          <cell r="G508"/>
          <cell r="H508"/>
          <cell r="I508"/>
          <cell r="J508"/>
          <cell r="K508"/>
          <cell r="L508"/>
          <cell r="M508"/>
          <cell r="N508"/>
          <cell r="O508"/>
          <cell r="P508"/>
          <cell r="Q508"/>
          <cell r="R508"/>
          <cell r="T508" t="str">
            <v/>
          </cell>
          <cell r="U508"/>
          <cell r="V508"/>
          <cell r="W508"/>
          <cell r="X508"/>
          <cell r="Y508"/>
          <cell r="Z508"/>
          <cell r="AA508"/>
          <cell r="AB508"/>
          <cell r="AC508"/>
          <cell r="AD508"/>
          <cell r="AE508"/>
          <cell r="AF508"/>
          <cell r="AH508" t="str">
            <v/>
          </cell>
        </row>
        <row r="509">
          <cell r="B509" t="str">
            <v>4T2030</v>
          </cell>
          <cell r="C509">
            <v>47818</v>
          </cell>
          <cell r="D509"/>
          <cell r="E509"/>
          <cell r="F509"/>
          <cell r="G509"/>
          <cell r="H509"/>
          <cell r="I509"/>
          <cell r="J509"/>
          <cell r="K509"/>
          <cell r="L509"/>
          <cell r="M509"/>
          <cell r="N509"/>
          <cell r="O509"/>
          <cell r="P509"/>
          <cell r="Q509"/>
          <cell r="R509"/>
          <cell r="T509" t="str">
            <v/>
          </cell>
          <cell r="U509"/>
          <cell r="V509"/>
          <cell r="W509"/>
          <cell r="X509"/>
          <cell r="Y509"/>
          <cell r="Z509"/>
          <cell r="AA509"/>
          <cell r="AB509"/>
          <cell r="AC509"/>
          <cell r="AD509"/>
          <cell r="AE509"/>
          <cell r="AF509"/>
          <cell r="AH509" t="str">
            <v/>
          </cell>
        </row>
        <row r="510">
          <cell r="C510">
            <v>47849</v>
          </cell>
          <cell r="D510"/>
          <cell r="E510"/>
          <cell r="F510"/>
          <cell r="G510"/>
          <cell r="H510"/>
          <cell r="I510"/>
          <cell r="J510"/>
          <cell r="K510"/>
          <cell r="L510"/>
          <cell r="M510"/>
          <cell r="N510"/>
          <cell r="O510"/>
          <cell r="P510"/>
          <cell r="Q510"/>
          <cell r="R510"/>
          <cell r="T510" t="str">
            <v/>
          </cell>
          <cell r="U510"/>
          <cell r="V510"/>
          <cell r="W510"/>
          <cell r="X510"/>
          <cell r="Y510"/>
          <cell r="Z510"/>
          <cell r="AA510"/>
          <cell r="AB510"/>
          <cell r="AC510"/>
          <cell r="AD510"/>
          <cell r="AE510"/>
          <cell r="AF510"/>
          <cell r="AH510" t="str">
            <v/>
          </cell>
        </row>
        <row r="511">
          <cell r="C511">
            <v>47880</v>
          </cell>
          <cell r="D511"/>
          <cell r="E511"/>
          <cell r="F511"/>
          <cell r="G511"/>
          <cell r="H511"/>
          <cell r="I511"/>
          <cell r="J511"/>
          <cell r="K511"/>
          <cell r="L511"/>
          <cell r="M511"/>
          <cell r="N511"/>
          <cell r="O511"/>
          <cell r="P511"/>
          <cell r="Q511"/>
          <cell r="R511"/>
          <cell r="T511" t="str">
            <v/>
          </cell>
          <cell r="U511"/>
          <cell r="V511"/>
          <cell r="W511"/>
          <cell r="X511"/>
          <cell r="Y511"/>
          <cell r="Z511"/>
          <cell r="AA511"/>
          <cell r="AB511"/>
          <cell r="AC511"/>
          <cell r="AD511"/>
          <cell r="AE511"/>
          <cell r="AF511"/>
          <cell r="AH511" t="str">
            <v/>
          </cell>
        </row>
        <row r="512">
          <cell r="C512">
            <v>47908</v>
          </cell>
          <cell r="D512"/>
          <cell r="E512"/>
          <cell r="F512"/>
          <cell r="G512"/>
          <cell r="H512"/>
          <cell r="I512"/>
          <cell r="J512"/>
          <cell r="K512"/>
          <cell r="L512"/>
          <cell r="M512"/>
          <cell r="N512"/>
          <cell r="O512"/>
          <cell r="P512"/>
          <cell r="Q512"/>
          <cell r="R512"/>
          <cell r="T512" t="str">
            <v/>
          </cell>
          <cell r="U512"/>
          <cell r="V512"/>
          <cell r="W512"/>
          <cell r="X512"/>
          <cell r="Y512"/>
          <cell r="Z512"/>
          <cell r="AA512"/>
          <cell r="AB512"/>
          <cell r="AC512"/>
          <cell r="AD512"/>
          <cell r="AE512"/>
          <cell r="AF512"/>
          <cell r="AH512" t="str">
            <v/>
          </cell>
        </row>
        <row r="513">
          <cell r="C513">
            <v>47939</v>
          </cell>
          <cell r="D513"/>
          <cell r="E513"/>
          <cell r="F513"/>
          <cell r="G513"/>
          <cell r="H513"/>
          <cell r="I513"/>
          <cell r="J513"/>
          <cell r="K513"/>
          <cell r="L513"/>
          <cell r="M513"/>
          <cell r="N513"/>
          <cell r="O513"/>
          <cell r="P513"/>
          <cell r="Q513"/>
          <cell r="R513"/>
          <cell r="T513" t="str">
            <v/>
          </cell>
          <cell r="U513"/>
          <cell r="V513"/>
          <cell r="W513"/>
          <cell r="X513"/>
          <cell r="Y513"/>
          <cell r="Z513"/>
          <cell r="AA513"/>
          <cell r="AB513"/>
          <cell r="AC513"/>
          <cell r="AD513"/>
          <cell r="AE513"/>
          <cell r="AF513"/>
          <cell r="AH513" t="str">
            <v/>
          </cell>
        </row>
        <row r="514">
          <cell r="C514">
            <v>47969</v>
          </cell>
          <cell r="D514"/>
          <cell r="E514"/>
          <cell r="F514"/>
          <cell r="G514"/>
          <cell r="H514"/>
          <cell r="I514"/>
          <cell r="J514"/>
          <cell r="K514"/>
          <cell r="L514"/>
          <cell r="M514"/>
          <cell r="N514"/>
          <cell r="O514"/>
          <cell r="P514"/>
          <cell r="Q514"/>
          <cell r="R514"/>
          <cell r="T514" t="str">
            <v/>
          </cell>
          <cell r="U514"/>
          <cell r="V514"/>
          <cell r="W514"/>
          <cell r="X514"/>
          <cell r="Y514"/>
          <cell r="Z514"/>
          <cell r="AA514"/>
          <cell r="AB514"/>
          <cell r="AC514"/>
          <cell r="AD514"/>
          <cell r="AE514"/>
          <cell r="AF514"/>
          <cell r="AH514" t="str">
            <v/>
          </cell>
        </row>
        <row r="515">
          <cell r="C515">
            <v>48000</v>
          </cell>
          <cell r="D515"/>
          <cell r="E515"/>
          <cell r="F515"/>
          <cell r="G515"/>
          <cell r="H515"/>
          <cell r="I515"/>
          <cell r="J515"/>
          <cell r="K515"/>
          <cell r="L515"/>
          <cell r="M515"/>
          <cell r="N515"/>
          <cell r="O515"/>
          <cell r="P515"/>
          <cell r="Q515"/>
          <cell r="R515"/>
          <cell r="T515" t="str">
            <v/>
          </cell>
          <cell r="U515"/>
          <cell r="V515"/>
          <cell r="W515"/>
          <cell r="X515"/>
          <cell r="Y515"/>
          <cell r="Z515"/>
          <cell r="AA515"/>
          <cell r="AB515"/>
          <cell r="AC515"/>
          <cell r="AD515"/>
          <cell r="AE515"/>
          <cell r="AF515"/>
          <cell r="AH515" t="str">
            <v/>
          </cell>
        </row>
        <row r="516">
          <cell r="C516">
            <v>48030</v>
          </cell>
          <cell r="D516"/>
          <cell r="E516"/>
          <cell r="F516"/>
          <cell r="G516"/>
          <cell r="H516"/>
          <cell r="I516"/>
          <cell r="J516"/>
          <cell r="K516"/>
          <cell r="L516"/>
          <cell r="M516"/>
          <cell r="N516"/>
          <cell r="O516"/>
          <cell r="P516"/>
          <cell r="Q516"/>
          <cell r="R516"/>
          <cell r="T516" t="str">
            <v/>
          </cell>
          <cell r="U516"/>
          <cell r="V516"/>
          <cell r="W516"/>
          <cell r="X516"/>
          <cell r="Y516"/>
          <cell r="Z516"/>
          <cell r="AA516"/>
          <cell r="AB516"/>
          <cell r="AC516"/>
          <cell r="AD516"/>
          <cell r="AE516"/>
          <cell r="AF516"/>
          <cell r="AH516" t="str">
            <v/>
          </cell>
        </row>
        <row r="517">
          <cell r="C517">
            <v>48061</v>
          </cell>
          <cell r="D517"/>
          <cell r="E517"/>
          <cell r="F517"/>
          <cell r="G517"/>
          <cell r="H517"/>
          <cell r="I517"/>
          <cell r="J517"/>
          <cell r="K517"/>
          <cell r="L517"/>
          <cell r="M517"/>
          <cell r="N517"/>
          <cell r="O517"/>
          <cell r="P517"/>
          <cell r="Q517"/>
          <cell r="R517"/>
          <cell r="T517" t="str">
            <v/>
          </cell>
          <cell r="U517"/>
          <cell r="V517"/>
          <cell r="W517"/>
          <cell r="X517"/>
          <cell r="Y517"/>
          <cell r="Z517"/>
          <cell r="AA517"/>
          <cell r="AB517"/>
          <cell r="AC517"/>
          <cell r="AD517"/>
          <cell r="AE517"/>
          <cell r="AF517"/>
          <cell r="AH517" t="str">
            <v/>
          </cell>
        </row>
        <row r="518">
          <cell r="C518">
            <v>48092</v>
          </cell>
          <cell r="D518"/>
          <cell r="E518"/>
          <cell r="F518"/>
          <cell r="G518"/>
          <cell r="H518"/>
          <cell r="I518"/>
          <cell r="J518"/>
          <cell r="K518"/>
          <cell r="L518"/>
          <cell r="M518"/>
          <cell r="N518"/>
          <cell r="O518"/>
          <cell r="P518"/>
          <cell r="Q518"/>
          <cell r="R518"/>
          <cell r="T518" t="str">
            <v/>
          </cell>
          <cell r="U518"/>
          <cell r="V518"/>
          <cell r="W518"/>
          <cell r="X518"/>
          <cell r="Y518"/>
          <cell r="Z518"/>
          <cell r="AA518"/>
          <cell r="AB518"/>
          <cell r="AC518"/>
          <cell r="AD518"/>
          <cell r="AE518"/>
          <cell r="AF518"/>
          <cell r="AH518" t="str">
            <v/>
          </cell>
        </row>
        <row r="519">
          <cell r="C519">
            <v>48122</v>
          </cell>
          <cell r="D519"/>
          <cell r="E519"/>
          <cell r="F519"/>
          <cell r="G519"/>
          <cell r="H519"/>
          <cell r="I519"/>
          <cell r="J519"/>
          <cell r="K519"/>
          <cell r="L519"/>
          <cell r="M519"/>
          <cell r="N519"/>
          <cell r="O519"/>
          <cell r="P519"/>
          <cell r="Q519"/>
          <cell r="R519"/>
          <cell r="T519" t="str">
            <v/>
          </cell>
          <cell r="U519"/>
          <cell r="V519"/>
          <cell r="W519"/>
          <cell r="X519"/>
          <cell r="Y519"/>
          <cell r="Z519"/>
          <cell r="AA519"/>
          <cell r="AB519"/>
          <cell r="AC519"/>
          <cell r="AD519"/>
          <cell r="AE519"/>
          <cell r="AF519"/>
          <cell r="AH519" t="str">
            <v/>
          </cell>
        </row>
        <row r="520">
          <cell r="C520">
            <v>48153</v>
          </cell>
          <cell r="D520"/>
          <cell r="E520"/>
          <cell r="F520"/>
          <cell r="G520"/>
          <cell r="H520"/>
          <cell r="I520"/>
          <cell r="J520"/>
          <cell r="K520"/>
          <cell r="L520"/>
          <cell r="M520"/>
          <cell r="N520"/>
          <cell r="O520"/>
          <cell r="P520"/>
          <cell r="Q520"/>
          <cell r="R520"/>
          <cell r="T520" t="str">
            <v/>
          </cell>
          <cell r="U520"/>
          <cell r="V520"/>
          <cell r="W520"/>
          <cell r="X520"/>
          <cell r="Y520"/>
          <cell r="Z520"/>
          <cell r="AA520"/>
          <cell r="AB520"/>
          <cell r="AC520"/>
          <cell r="AD520"/>
          <cell r="AE520"/>
          <cell r="AF520"/>
          <cell r="AH520" t="str">
            <v/>
          </cell>
        </row>
        <row r="521">
          <cell r="C521">
            <v>48183</v>
          </cell>
          <cell r="D521"/>
          <cell r="E521"/>
          <cell r="F521"/>
          <cell r="G521"/>
          <cell r="H521"/>
          <cell r="I521"/>
          <cell r="J521"/>
          <cell r="K521"/>
          <cell r="L521"/>
          <cell r="M521"/>
          <cell r="N521"/>
          <cell r="O521"/>
          <cell r="P521"/>
          <cell r="Q521"/>
          <cell r="R521"/>
          <cell r="T521" t="str">
            <v/>
          </cell>
          <cell r="U521"/>
          <cell r="V521"/>
          <cell r="W521"/>
          <cell r="X521"/>
          <cell r="Y521"/>
          <cell r="Z521"/>
          <cell r="AA521"/>
          <cell r="AB521"/>
          <cell r="AC521"/>
          <cell r="AD521"/>
          <cell r="AE521"/>
          <cell r="AF521"/>
          <cell r="AH521" t="str">
            <v/>
          </cell>
        </row>
        <row r="522">
          <cell r="C522">
            <v>48214</v>
          </cell>
          <cell r="D522"/>
          <cell r="E522"/>
          <cell r="F522"/>
          <cell r="G522"/>
          <cell r="H522"/>
          <cell r="I522"/>
          <cell r="J522"/>
          <cell r="K522"/>
          <cell r="L522"/>
          <cell r="M522"/>
          <cell r="N522"/>
          <cell r="O522"/>
          <cell r="P522"/>
          <cell r="Q522"/>
          <cell r="R522"/>
          <cell r="T522" t="str">
            <v/>
          </cell>
          <cell r="U522"/>
          <cell r="V522"/>
          <cell r="W522"/>
          <cell r="X522"/>
          <cell r="Y522"/>
          <cell r="Z522"/>
          <cell r="AA522"/>
          <cell r="AB522"/>
          <cell r="AC522"/>
          <cell r="AD522"/>
          <cell r="AE522"/>
          <cell r="AF522"/>
          <cell r="AH522" t="str">
            <v/>
          </cell>
        </row>
        <row r="523">
          <cell r="C523">
            <v>48245</v>
          </cell>
          <cell r="D523"/>
          <cell r="E523"/>
          <cell r="F523"/>
          <cell r="G523"/>
          <cell r="H523"/>
          <cell r="I523"/>
          <cell r="J523"/>
          <cell r="K523"/>
          <cell r="L523"/>
          <cell r="M523"/>
          <cell r="N523"/>
          <cell r="O523"/>
          <cell r="P523"/>
          <cell r="Q523"/>
          <cell r="R523"/>
          <cell r="T523" t="str">
            <v/>
          </cell>
          <cell r="U523"/>
          <cell r="V523"/>
          <cell r="W523"/>
          <cell r="X523"/>
          <cell r="Y523"/>
          <cell r="Z523"/>
          <cell r="AA523"/>
          <cell r="AB523"/>
          <cell r="AC523"/>
          <cell r="AD523"/>
          <cell r="AE523"/>
          <cell r="AF523"/>
          <cell r="AH523" t="str">
            <v/>
          </cell>
        </row>
        <row r="524">
          <cell r="C524">
            <v>48274</v>
          </cell>
          <cell r="D524"/>
          <cell r="E524"/>
          <cell r="F524"/>
          <cell r="G524"/>
          <cell r="H524"/>
          <cell r="I524"/>
          <cell r="J524"/>
          <cell r="K524"/>
          <cell r="L524"/>
          <cell r="M524"/>
          <cell r="N524"/>
          <cell r="O524"/>
          <cell r="P524"/>
          <cell r="Q524"/>
          <cell r="R524"/>
          <cell r="T524" t="str">
            <v/>
          </cell>
          <cell r="U524"/>
          <cell r="V524"/>
          <cell r="W524"/>
          <cell r="X524"/>
          <cell r="Y524"/>
          <cell r="Z524"/>
          <cell r="AA524"/>
          <cell r="AB524"/>
          <cell r="AC524"/>
          <cell r="AD524"/>
          <cell r="AE524"/>
          <cell r="AF524"/>
          <cell r="AH524" t="str">
            <v/>
          </cell>
        </row>
        <row r="525">
          <cell r="C525">
            <v>48305</v>
          </cell>
          <cell r="D525"/>
          <cell r="E525"/>
          <cell r="F525"/>
          <cell r="G525"/>
          <cell r="H525"/>
          <cell r="I525"/>
          <cell r="J525"/>
          <cell r="K525"/>
          <cell r="L525"/>
          <cell r="M525"/>
          <cell r="N525"/>
          <cell r="O525"/>
          <cell r="P525"/>
          <cell r="Q525"/>
          <cell r="R525"/>
          <cell r="T525" t="str">
            <v/>
          </cell>
          <cell r="U525"/>
          <cell r="V525"/>
          <cell r="W525"/>
          <cell r="X525"/>
          <cell r="Y525"/>
          <cell r="Z525"/>
          <cell r="AA525"/>
          <cell r="AB525"/>
          <cell r="AC525"/>
          <cell r="AD525"/>
          <cell r="AE525"/>
          <cell r="AF525"/>
          <cell r="AH525" t="str">
            <v/>
          </cell>
        </row>
        <row r="526">
          <cell r="C526">
            <v>48335</v>
          </cell>
          <cell r="D526"/>
          <cell r="E526"/>
          <cell r="F526"/>
          <cell r="G526"/>
          <cell r="H526"/>
          <cell r="I526"/>
          <cell r="J526"/>
          <cell r="K526"/>
          <cell r="L526"/>
          <cell r="M526"/>
          <cell r="N526"/>
          <cell r="O526"/>
          <cell r="P526"/>
          <cell r="Q526"/>
          <cell r="R526"/>
          <cell r="T526" t="str">
            <v/>
          </cell>
          <cell r="U526"/>
          <cell r="V526"/>
          <cell r="W526"/>
          <cell r="X526"/>
          <cell r="Y526"/>
          <cell r="Z526"/>
          <cell r="AA526"/>
          <cell r="AB526"/>
          <cell r="AC526"/>
          <cell r="AD526"/>
          <cell r="AE526"/>
          <cell r="AF526"/>
          <cell r="AH526" t="str">
            <v/>
          </cell>
        </row>
        <row r="527">
          <cell r="C527">
            <v>48366</v>
          </cell>
          <cell r="D527"/>
          <cell r="E527"/>
          <cell r="F527"/>
          <cell r="G527"/>
          <cell r="H527"/>
          <cell r="I527"/>
          <cell r="J527"/>
          <cell r="K527"/>
          <cell r="L527"/>
          <cell r="M527"/>
          <cell r="N527"/>
          <cell r="O527"/>
          <cell r="P527"/>
          <cell r="Q527"/>
          <cell r="R527"/>
          <cell r="T527" t="str">
            <v/>
          </cell>
          <cell r="U527"/>
          <cell r="V527"/>
          <cell r="W527"/>
          <cell r="X527"/>
          <cell r="Y527"/>
          <cell r="Z527"/>
          <cell r="AA527"/>
          <cell r="AB527"/>
          <cell r="AC527"/>
          <cell r="AD527"/>
          <cell r="AE527"/>
          <cell r="AF527"/>
          <cell r="AH527" t="str">
            <v/>
          </cell>
        </row>
        <row r="528">
          <cell r="C528">
            <v>48396</v>
          </cell>
          <cell r="D528"/>
          <cell r="E528"/>
          <cell r="F528"/>
          <cell r="G528"/>
          <cell r="H528"/>
          <cell r="I528"/>
          <cell r="J528"/>
          <cell r="K528"/>
          <cell r="L528"/>
          <cell r="M528"/>
          <cell r="N528"/>
          <cell r="O528"/>
          <cell r="P528"/>
          <cell r="Q528"/>
          <cell r="R528"/>
          <cell r="T528" t="str">
            <v/>
          </cell>
          <cell r="U528"/>
          <cell r="V528"/>
          <cell r="W528"/>
          <cell r="X528"/>
          <cell r="Y528"/>
          <cell r="Z528"/>
          <cell r="AA528"/>
          <cell r="AB528"/>
          <cell r="AC528"/>
          <cell r="AD528"/>
          <cell r="AE528"/>
          <cell r="AF528"/>
          <cell r="AH528" t="str">
            <v/>
          </cell>
        </row>
        <row r="529">
          <cell r="C529">
            <v>48427</v>
          </cell>
          <cell r="D529"/>
          <cell r="E529"/>
          <cell r="F529"/>
          <cell r="G529"/>
          <cell r="H529"/>
          <cell r="I529"/>
          <cell r="J529"/>
          <cell r="K529"/>
          <cell r="L529"/>
          <cell r="M529"/>
          <cell r="N529"/>
          <cell r="O529"/>
          <cell r="P529"/>
          <cell r="Q529"/>
          <cell r="R529"/>
          <cell r="T529" t="str">
            <v/>
          </cell>
          <cell r="U529"/>
          <cell r="V529"/>
          <cell r="W529"/>
          <cell r="X529"/>
          <cell r="Y529"/>
          <cell r="Z529"/>
          <cell r="AA529"/>
          <cell r="AB529"/>
          <cell r="AC529"/>
          <cell r="AD529"/>
          <cell r="AE529"/>
          <cell r="AF529"/>
          <cell r="AH529" t="str">
            <v/>
          </cell>
        </row>
        <row r="530">
          <cell r="C530">
            <v>48458</v>
          </cell>
          <cell r="D530"/>
          <cell r="E530"/>
          <cell r="F530"/>
          <cell r="G530"/>
          <cell r="H530"/>
          <cell r="I530"/>
          <cell r="J530"/>
          <cell r="K530"/>
          <cell r="L530"/>
          <cell r="M530"/>
          <cell r="N530"/>
          <cell r="O530"/>
          <cell r="P530"/>
          <cell r="Q530"/>
          <cell r="R530"/>
          <cell r="T530" t="str">
            <v/>
          </cell>
          <cell r="U530"/>
          <cell r="V530"/>
          <cell r="W530"/>
          <cell r="X530"/>
          <cell r="Y530"/>
          <cell r="Z530"/>
          <cell r="AA530"/>
          <cell r="AB530"/>
          <cell r="AC530"/>
          <cell r="AD530"/>
          <cell r="AE530"/>
          <cell r="AF530"/>
          <cell r="AH530" t="str">
            <v/>
          </cell>
        </row>
        <row r="531">
          <cell r="C531">
            <v>48488</v>
          </cell>
          <cell r="D531"/>
          <cell r="E531"/>
          <cell r="F531"/>
          <cell r="G531"/>
          <cell r="H531"/>
          <cell r="I531"/>
          <cell r="J531"/>
          <cell r="K531"/>
          <cell r="L531"/>
          <cell r="M531"/>
          <cell r="N531"/>
          <cell r="O531"/>
          <cell r="P531"/>
          <cell r="Q531"/>
          <cell r="R531"/>
          <cell r="T531" t="str">
            <v/>
          </cell>
          <cell r="U531"/>
          <cell r="V531"/>
          <cell r="W531"/>
          <cell r="X531"/>
          <cell r="Y531"/>
          <cell r="Z531"/>
          <cell r="AA531"/>
          <cell r="AB531"/>
          <cell r="AC531"/>
          <cell r="AD531"/>
          <cell r="AE531"/>
          <cell r="AF531"/>
          <cell r="AH531" t="str">
            <v/>
          </cell>
        </row>
        <row r="532">
          <cell r="C532">
            <v>48519</v>
          </cell>
          <cell r="D532"/>
          <cell r="E532"/>
          <cell r="F532"/>
          <cell r="G532"/>
          <cell r="H532"/>
          <cell r="I532"/>
          <cell r="J532"/>
          <cell r="K532"/>
          <cell r="L532"/>
          <cell r="M532"/>
          <cell r="N532"/>
          <cell r="O532"/>
          <cell r="P532"/>
          <cell r="Q532"/>
          <cell r="R532"/>
          <cell r="T532" t="str">
            <v/>
          </cell>
          <cell r="U532"/>
          <cell r="V532"/>
          <cell r="W532"/>
          <cell r="X532"/>
          <cell r="Y532"/>
          <cell r="Z532"/>
          <cell r="AA532"/>
          <cell r="AB532"/>
          <cell r="AC532"/>
          <cell r="AD532"/>
          <cell r="AE532"/>
          <cell r="AF532"/>
          <cell r="AH532" t="str">
            <v/>
          </cell>
        </row>
        <row r="533">
          <cell r="C533">
            <v>48549</v>
          </cell>
          <cell r="D533"/>
          <cell r="E533"/>
          <cell r="F533"/>
          <cell r="G533"/>
          <cell r="H533"/>
          <cell r="I533"/>
          <cell r="J533"/>
          <cell r="K533"/>
          <cell r="L533"/>
          <cell r="M533"/>
          <cell r="N533"/>
          <cell r="O533"/>
          <cell r="P533"/>
          <cell r="Q533"/>
          <cell r="R533"/>
          <cell r="T533" t="str">
            <v/>
          </cell>
          <cell r="U533"/>
          <cell r="V533"/>
          <cell r="W533"/>
          <cell r="X533"/>
          <cell r="Y533"/>
          <cell r="Z533"/>
          <cell r="AA533"/>
          <cell r="AB533"/>
          <cell r="AC533"/>
          <cell r="AD533"/>
          <cell r="AE533"/>
          <cell r="AF533"/>
          <cell r="AH533" t="str">
            <v/>
          </cell>
        </row>
        <row r="534">
          <cell r="C534">
            <v>48580</v>
          </cell>
          <cell r="D534"/>
          <cell r="E534"/>
          <cell r="F534"/>
          <cell r="G534"/>
          <cell r="H534"/>
          <cell r="I534"/>
          <cell r="J534"/>
          <cell r="K534"/>
          <cell r="L534"/>
          <cell r="M534"/>
          <cell r="N534"/>
          <cell r="O534"/>
          <cell r="P534"/>
          <cell r="Q534"/>
          <cell r="R534"/>
          <cell r="T534" t="str">
            <v/>
          </cell>
          <cell r="U534"/>
          <cell r="V534"/>
          <cell r="W534"/>
          <cell r="X534"/>
          <cell r="Y534"/>
          <cell r="Z534"/>
          <cell r="AA534"/>
          <cell r="AB534"/>
          <cell r="AC534"/>
          <cell r="AD534"/>
          <cell r="AE534"/>
          <cell r="AF534"/>
          <cell r="AH534" t="str">
            <v/>
          </cell>
        </row>
        <row r="535">
          <cell r="C535">
            <v>48611</v>
          </cell>
          <cell r="D535"/>
          <cell r="E535"/>
          <cell r="F535"/>
          <cell r="G535"/>
          <cell r="H535"/>
          <cell r="I535"/>
          <cell r="J535"/>
          <cell r="K535"/>
          <cell r="L535"/>
          <cell r="M535"/>
          <cell r="N535"/>
          <cell r="O535"/>
          <cell r="P535"/>
          <cell r="Q535"/>
          <cell r="R535"/>
          <cell r="T535" t="str">
            <v/>
          </cell>
          <cell r="U535"/>
          <cell r="V535"/>
          <cell r="W535"/>
          <cell r="X535"/>
          <cell r="Y535"/>
          <cell r="Z535"/>
          <cell r="AA535"/>
          <cell r="AB535"/>
          <cell r="AC535"/>
          <cell r="AD535"/>
          <cell r="AE535"/>
          <cell r="AF535"/>
          <cell r="AH535" t="str">
            <v/>
          </cell>
        </row>
        <row r="536">
          <cell r="C536">
            <v>48639</v>
          </cell>
          <cell r="D536"/>
          <cell r="E536"/>
          <cell r="F536"/>
          <cell r="G536"/>
          <cell r="H536"/>
          <cell r="I536"/>
          <cell r="J536"/>
          <cell r="K536"/>
          <cell r="L536"/>
          <cell r="M536"/>
          <cell r="N536"/>
          <cell r="O536"/>
          <cell r="P536"/>
          <cell r="Q536"/>
          <cell r="R536"/>
          <cell r="T536" t="str">
            <v/>
          </cell>
          <cell r="U536"/>
          <cell r="V536"/>
          <cell r="W536"/>
          <cell r="X536"/>
          <cell r="Y536"/>
          <cell r="Z536"/>
          <cell r="AA536"/>
          <cell r="AB536"/>
          <cell r="AC536"/>
          <cell r="AD536"/>
          <cell r="AE536"/>
          <cell r="AF536"/>
          <cell r="AH536" t="str">
            <v/>
          </cell>
        </row>
        <row r="537">
          <cell r="C537">
            <v>48670</v>
          </cell>
          <cell r="D537"/>
          <cell r="E537"/>
          <cell r="F537"/>
          <cell r="G537"/>
          <cell r="H537"/>
          <cell r="I537"/>
          <cell r="J537"/>
          <cell r="K537"/>
          <cell r="L537"/>
          <cell r="M537"/>
          <cell r="N537"/>
          <cell r="O537"/>
          <cell r="P537"/>
          <cell r="Q537"/>
          <cell r="R537"/>
          <cell r="T537" t="str">
            <v/>
          </cell>
          <cell r="U537"/>
          <cell r="V537"/>
          <cell r="W537"/>
          <cell r="X537"/>
          <cell r="Y537"/>
          <cell r="Z537"/>
          <cell r="AA537"/>
          <cell r="AB537"/>
          <cell r="AC537"/>
          <cell r="AD537"/>
          <cell r="AE537"/>
          <cell r="AF537"/>
          <cell r="AH537" t="str">
            <v/>
          </cell>
        </row>
        <row r="538">
          <cell r="C538">
            <v>48700</v>
          </cell>
          <cell r="D538"/>
          <cell r="E538"/>
          <cell r="F538"/>
          <cell r="G538"/>
          <cell r="H538"/>
          <cell r="I538"/>
          <cell r="J538"/>
          <cell r="K538"/>
          <cell r="L538"/>
          <cell r="M538"/>
          <cell r="N538"/>
          <cell r="O538"/>
          <cell r="P538"/>
          <cell r="Q538"/>
          <cell r="R538"/>
          <cell r="T538" t="str">
            <v/>
          </cell>
          <cell r="U538"/>
          <cell r="V538"/>
          <cell r="W538"/>
          <cell r="X538"/>
          <cell r="Y538"/>
          <cell r="Z538"/>
          <cell r="AA538"/>
          <cell r="AB538"/>
          <cell r="AC538"/>
          <cell r="AD538"/>
          <cell r="AE538"/>
          <cell r="AF538"/>
          <cell r="AH538" t="str">
            <v/>
          </cell>
        </row>
        <row r="539">
          <cell r="C539">
            <v>48731</v>
          </cell>
          <cell r="D539"/>
          <cell r="E539"/>
          <cell r="F539"/>
          <cell r="G539"/>
          <cell r="H539"/>
          <cell r="I539"/>
          <cell r="J539"/>
          <cell r="K539"/>
          <cell r="L539"/>
          <cell r="M539"/>
          <cell r="N539"/>
          <cell r="O539"/>
          <cell r="P539"/>
          <cell r="Q539"/>
          <cell r="R539"/>
          <cell r="T539" t="str">
            <v/>
          </cell>
          <cell r="U539"/>
          <cell r="V539"/>
          <cell r="W539"/>
          <cell r="X539"/>
          <cell r="Y539"/>
          <cell r="Z539"/>
          <cell r="AA539"/>
          <cell r="AB539"/>
          <cell r="AC539"/>
          <cell r="AD539"/>
          <cell r="AE539"/>
          <cell r="AF539"/>
          <cell r="AH539" t="str">
            <v/>
          </cell>
        </row>
        <row r="540">
          <cell r="C540">
            <v>48761</v>
          </cell>
          <cell r="D540"/>
          <cell r="E540"/>
          <cell r="F540"/>
          <cell r="G540"/>
          <cell r="H540"/>
          <cell r="I540"/>
          <cell r="J540"/>
          <cell r="K540"/>
          <cell r="L540"/>
          <cell r="M540"/>
          <cell r="N540"/>
          <cell r="O540"/>
          <cell r="P540"/>
          <cell r="Q540"/>
          <cell r="R540"/>
          <cell r="T540" t="str">
            <v/>
          </cell>
          <cell r="U540"/>
          <cell r="V540"/>
          <cell r="W540"/>
          <cell r="X540"/>
          <cell r="Y540"/>
          <cell r="Z540"/>
          <cell r="AA540"/>
          <cell r="AB540"/>
          <cell r="AC540"/>
          <cell r="AD540"/>
          <cell r="AE540"/>
          <cell r="AF540"/>
          <cell r="AH540" t="str">
            <v/>
          </cell>
        </row>
        <row r="541">
          <cell r="C541">
            <v>48792</v>
          </cell>
          <cell r="D541"/>
          <cell r="E541"/>
          <cell r="F541"/>
          <cell r="G541"/>
          <cell r="H541"/>
          <cell r="I541"/>
          <cell r="J541"/>
          <cell r="K541"/>
          <cell r="L541"/>
          <cell r="M541"/>
          <cell r="N541"/>
          <cell r="O541"/>
          <cell r="P541"/>
          <cell r="Q541"/>
          <cell r="R541"/>
          <cell r="T541" t="str">
            <v/>
          </cell>
          <cell r="U541"/>
          <cell r="V541"/>
          <cell r="W541"/>
          <cell r="X541"/>
          <cell r="Y541"/>
          <cell r="Z541"/>
          <cell r="AA541"/>
          <cell r="AB541"/>
          <cell r="AC541"/>
          <cell r="AD541"/>
          <cell r="AE541"/>
          <cell r="AF541"/>
          <cell r="AH541" t="str">
            <v/>
          </cell>
        </row>
        <row r="542">
          <cell r="C542">
            <v>48823</v>
          </cell>
          <cell r="D542"/>
          <cell r="E542"/>
          <cell r="F542"/>
          <cell r="G542"/>
          <cell r="H542"/>
          <cell r="I542"/>
          <cell r="J542"/>
          <cell r="K542"/>
          <cell r="L542"/>
          <cell r="M542"/>
          <cell r="N542"/>
          <cell r="O542"/>
          <cell r="P542"/>
          <cell r="Q542"/>
          <cell r="R542"/>
          <cell r="T542" t="str">
            <v/>
          </cell>
          <cell r="U542"/>
          <cell r="V542"/>
          <cell r="W542"/>
          <cell r="X542"/>
          <cell r="Y542"/>
          <cell r="Z542"/>
          <cell r="AA542"/>
          <cell r="AB542"/>
          <cell r="AC542"/>
          <cell r="AD542"/>
          <cell r="AE542"/>
          <cell r="AF542"/>
          <cell r="AH542" t="str">
            <v/>
          </cell>
        </row>
        <row r="543">
          <cell r="C543">
            <v>48853</v>
          </cell>
          <cell r="D543"/>
          <cell r="E543"/>
          <cell r="F543"/>
          <cell r="G543"/>
          <cell r="H543"/>
          <cell r="I543"/>
          <cell r="J543"/>
          <cell r="K543"/>
          <cell r="L543"/>
          <cell r="M543"/>
          <cell r="N543"/>
          <cell r="O543"/>
          <cell r="P543"/>
          <cell r="Q543"/>
          <cell r="R543"/>
          <cell r="T543" t="str">
            <v/>
          </cell>
          <cell r="U543"/>
          <cell r="V543"/>
          <cell r="W543"/>
          <cell r="X543"/>
          <cell r="Y543"/>
          <cell r="Z543"/>
          <cell r="AA543"/>
          <cell r="AB543"/>
          <cell r="AC543"/>
          <cell r="AD543"/>
          <cell r="AE543"/>
          <cell r="AF543"/>
          <cell r="AH543" t="str">
            <v/>
          </cell>
        </row>
        <row r="544">
          <cell r="C544">
            <v>48884</v>
          </cell>
          <cell r="D544"/>
          <cell r="E544"/>
          <cell r="F544"/>
          <cell r="G544"/>
          <cell r="H544"/>
          <cell r="I544"/>
          <cell r="J544"/>
          <cell r="K544"/>
          <cell r="L544"/>
          <cell r="M544"/>
          <cell r="N544"/>
          <cell r="O544"/>
          <cell r="P544"/>
          <cell r="Q544"/>
          <cell r="R544"/>
          <cell r="T544" t="str">
            <v/>
          </cell>
          <cell r="U544"/>
          <cell r="V544"/>
          <cell r="W544"/>
          <cell r="X544"/>
          <cell r="Y544"/>
          <cell r="Z544"/>
          <cell r="AA544"/>
          <cell r="AB544"/>
          <cell r="AC544"/>
          <cell r="AD544"/>
          <cell r="AE544"/>
          <cell r="AF544"/>
          <cell r="AH544" t="str">
            <v/>
          </cell>
        </row>
        <row r="545">
          <cell r="C545">
            <v>48914</v>
          </cell>
          <cell r="D545"/>
          <cell r="E545"/>
          <cell r="F545"/>
          <cell r="G545"/>
          <cell r="H545"/>
          <cell r="I545"/>
          <cell r="J545"/>
          <cell r="K545"/>
          <cell r="L545"/>
          <cell r="M545"/>
          <cell r="N545"/>
          <cell r="O545"/>
          <cell r="P545"/>
          <cell r="Q545"/>
          <cell r="R545"/>
          <cell r="T545" t="str">
            <v/>
          </cell>
          <cell r="U545"/>
          <cell r="V545"/>
          <cell r="W545"/>
          <cell r="X545"/>
          <cell r="Y545"/>
          <cell r="Z545"/>
          <cell r="AA545"/>
          <cell r="AB545"/>
          <cell r="AC545"/>
          <cell r="AD545"/>
          <cell r="AE545"/>
          <cell r="AF545"/>
          <cell r="AH545" t="str">
            <v/>
          </cell>
        </row>
        <row r="546">
          <cell r="C546">
            <v>48945</v>
          </cell>
          <cell r="D546"/>
          <cell r="E546"/>
          <cell r="F546"/>
          <cell r="G546"/>
          <cell r="H546"/>
          <cell r="I546"/>
          <cell r="J546"/>
          <cell r="K546"/>
          <cell r="L546"/>
          <cell r="M546"/>
          <cell r="N546"/>
          <cell r="O546"/>
          <cell r="P546"/>
          <cell r="Q546"/>
          <cell r="R546"/>
          <cell r="T546" t="str">
            <v/>
          </cell>
          <cell r="U546"/>
          <cell r="V546"/>
          <cell r="W546"/>
          <cell r="X546"/>
          <cell r="Y546"/>
          <cell r="Z546"/>
          <cell r="AA546"/>
          <cell r="AB546"/>
          <cell r="AC546"/>
          <cell r="AD546"/>
          <cell r="AE546"/>
          <cell r="AF546"/>
          <cell r="AH546" t="str">
            <v/>
          </cell>
        </row>
        <row r="547">
          <cell r="C547">
            <v>48976</v>
          </cell>
          <cell r="D547"/>
          <cell r="E547"/>
          <cell r="F547"/>
          <cell r="G547"/>
          <cell r="H547"/>
          <cell r="I547"/>
          <cell r="J547"/>
          <cell r="K547"/>
          <cell r="L547"/>
          <cell r="M547"/>
          <cell r="N547"/>
          <cell r="O547"/>
          <cell r="P547"/>
          <cell r="Q547"/>
          <cell r="R547"/>
          <cell r="T547" t="str">
            <v/>
          </cell>
          <cell r="U547"/>
          <cell r="V547"/>
          <cell r="W547"/>
          <cell r="X547"/>
          <cell r="Y547"/>
          <cell r="Z547"/>
          <cell r="AA547"/>
          <cell r="AB547"/>
          <cell r="AC547"/>
          <cell r="AD547"/>
          <cell r="AE547"/>
          <cell r="AF547"/>
          <cell r="AH547" t="str">
            <v/>
          </cell>
        </row>
        <row r="548">
          <cell r="C548">
            <v>49004</v>
          </cell>
          <cell r="D548"/>
          <cell r="E548"/>
          <cell r="F548"/>
          <cell r="G548"/>
          <cell r="H548"/>
          <cell r="I548"/>
          <cell r="J548"/>
          <cell r="K548"/>
          <cell r="L548"/>
          <cell r="M548"/>
          <cell r="N548"/>
          <cell r="O548"/>
          <cell r="P548"/>
          <cell r="Q548"/>
          <cell r="R548"/>
          <cell r="T548" t="str">
            <v/>
          </cell>
          <cell r="U548"/>
          <cell r="V548"/>
          <cell r="W548"/>
          <cell r="X548"/>
          <cell r="Y548"/>
          <cell r="Z548"/>
          <cell r="AA548"/>
          <cell r="AB548"/>
          <cell r="AC548"/>
          <cell r="AD548"/>
          <cell r="AE548"/>
          <cell r="AF548"/>
          <cell r="AH548" t="str">
            <v/>
          </cell>
        </row>
        <row r="549">
          <cell r="C549">
            <v>49035</v>
          </cell>
          <cell r="D549"/>
          <cell r="E549"/>
          <cell r="F549"/>
          <cell r="G549"/>
          <cell r="H549"/>
          <cell r="I549"/>
          <cell r="J549"/>
          <cell r="K549"/>
          <cell r="L549"/>
          <cell r="M549"/>
          <cell r="N549"/>
          <cell r="O549"/>
          <cell r="P549"/>
          <cell r="Q549"/>
          <cell r="R549"/>
          <cell r="T549" t="str">
            <v/>
          </cell>
          <cell r="U549"/>
          <cell r="V549"/>
          <cell r="W549"/>
          <cell r="X549"/>
          <cell r="Y549"/>
          <cell r="Z549"/>
          <cell r="AA549"/>
          <cell r="AB549"/>
          <cell r="AC549"/>
          <cell r="AD549"/>
          <cell r="AE549"/>
          <cell r="AF549"/>
          <cell r="AH549" t="str">
            <v/>
          </cell>
        </row>
        <row r="550">
          <cell r="C550">
            <v>49065</v>
          </cell>
          <cell r="D550"/>
          <cell r="E550"/>
          <cell r="F550"/>
          <cell r="G550"/>
          <cell r="H550"/>
          <cell r="I550"/>
          <cell r="J550"/>
          <cell r="K550"/>
          <cell r="L550"/>
          <cell r="M550"/>
          <cell r="N550"/>
          <cell r="O550"/>
          <cell r="P550"/>
          <cell r="Q550"/>
          <cell r="R550"/>
          <cell r="T550" t="str">
            <v/>
          </cell>
          <cell r="U550"/>
          <cell r="V550"/>
          <cell r="W550"/>
          <cell r="X550"/>
          <cell r="Y550"/>
          <cell r="Z550"/>
          <cell r="AA550"/>
          <cell r="AB550"/>
          <cell r="AC550"/>
          <cell r="AD550"/>
          <cell r="AE550"/>
          <cell r="AF550"/>
          <cell r="AH550" t="str">
            <v/>
          </cell>
        </row>
        <row r="551">
          <cell r="C551">
            <v>49096</v>
          </cell>
          <cell r="D551"/>
          <cell r="E551"/>
          <cell r="F551"/>
          <cell r="G551"/>
          <cell r="H551"/>
          <cell r="I551"/>
          <cell r="J551"/>
          <cell r="K551"/>
          <cell r="L551"/>
          <cell r="M551"/>
          <cell r="N551"/>
          <cell r="O551"/>
          <cell r="P551"/>
          <cell r="Q551"/>
          <cell r="R551"/>
          <cell r="T551" t="str">
            <v/>
          </cell>
          <cell r="U551"/>
          <cell r="V551"/>
          <cell r="W551"/>
          <cell r="X551"/>
          <cell r="Y551"/>
          <cell r="Z551"/>
          <cell r="AA551"/>
          <cell r="AB551"/>
          <cell r="AC551"/>
          <cell r="AD551"/>
          <cell r="AE551"/>
          <cell r="AF551"/>
          <cell r="AH551" t="str">
            <v/>
          </cell>
        </row>
        <row r="552">
          <cell r="C552">
            <v>49126</v>
          </cell>
          <cell r="D552"/>
          <cell r="E552"/>
          <cell r="F552"/>
          <cell r="G552"/>
          <cell r="H552"/>
          <cell r="I552"/>
          <cell r="J552"/>
          <cell r="K552"/>
          <cell r="L552"/>
          <cell r="M552"/>
          <cell r="N552"/>
          <cell r="O552"/>
          <cell r="P552"/>
          <cell r="Q552"/>
          <cell r="R552"/>
          <cell r="T552" t="str">
            <v/>
          </cell>
          <cell r="U552"/>
          <cell r="V552"/>
          <cell r="W552"/>
          <cell r="X552"/>
          <cell r="Y552"/>
          <cell r="Z552"/>
          <cell r="AA552"/>
          <cell r="AB552"/>
          <cell r="AC552"/>
          <cell r="AD552"/>
          <cell r="AE552"/>
          <cell r="AF552"/>
          <cell r="AH552" t="str">
            <v/>
          </cell>
        </row>
        <row r="553">
          <cell r="C553">
            <v>49157</v>
          </cell>
          <cell r="D553"/>
          <cell r="E553"/>
          <cell r="F553"/>
          <cell r="G553"/>
          <cell r="H553"/>
          <cell r="I553"/>
          <cell r="J553"/>
          <cell r="K553"/>
          <cell r="L553"/>
          <cell r="M553"/>
          <cell r="N553"/>
          <cell r="O553"/>
          <cell r="P553"/>
          <cell r="Q553"/>
          <cell r="R553"/>
          <cell r="T553" t="str">
            <v/>
          </cell>
          <cell r="U553"/>
          <cell r="V553"/>
          <cell r="W553"/>
          <cell r="X553"/>
          <cell r="Y553"/>
          <cell r="Z553"/>
          <cell r="AA553"/>
          <cell r="AB553"/>
          <cell r="AC553"/>
          <cell r="AD553"/>
          <cell r="AE553"/>
          <cell r="AF553"/>
          <cell r="AH553" t="str">
            <v/>
          </cell>
        </row>
        <row r="554">
          <cell r="C554">
            <v>49188</v>
          </cell>
          <cell r="D554"/>
          <cell r="E554"/>
          <cell r="F554"/>
          <cell r="G554"/>
          <cell r="H554"/>
          <cell r="I554"/>
          <cell r="J554"/>
          <cell r="K554"/>
          <cell r="L554"/>
          <cell r="M554"/>
          <cell r="N554"/>
          <cell r="O554"/>
          <cell r="P554"/>
          <cell r="Q554"/>
          <cell r="R554"/>
          <cell r="T554" t="str">
            <v/>
          </cell>
          <cell r="U554"/>
          <cell r="V554"/>
          <cell r="W554"/>
          <cell r="X554"/>
          <cell r="Y554"/>
          <cell r="Z554"/>
          <cell r="AA554"/>
          <cell r="AB554"/>
          <cell r="AC554"/>
          <cell r="AD554"/>
          <cell r="AE554"/>
          <cell r="AF554"/>
          <cell r="AH554" t="str">
            <v/>
          </cell>
        </row>
        <row r="555">
          <cell r="C555">
            <v>49218</v>
          </cell>
          <cell r="D555"/>
          <cell r="E555"/>
          <cell r="F555"/>
          <cell r="G555"/>
          <cell r="H555"/>
          <cell r="I555"/>
          <cell r="J555"/>
          <cell r="K555"/>
          <cell r="L555"/>
          <cell r="M555"/>
          <cell r="N555"/>
          <cell r="O555"/>
          <cell r="P555"/>
          <cell r="Q555"/>
          <cell r="R555"/>
          <cell r="T555" t="str">
            <v/>
          </cell>
          <cell r="U555"/>
          <cell r="V555"/>
          <cell r="W555"/>
          <cell r="X555"/>
          <cell r="Y555"/>
          <cell r="Z555"/>
          <cell r="AA555"/>
          <cell r="AB555"/>
          <cell r="AC555"/>
          <cell r="AD555"/>
          <cell r="AE555"/>
          <cell r="AF555"/>
          <cell r="AH555" t="str">
            <v/>
          </cell>
        </row>
        <row r="556">
          <cell r="C556">
            <v>49249</v>
          </cell>
          <cell r="D556"/>
          <cell r="E556"/>
          <cell r="F556"/>
          <cell r="G556"/>
          <cell r="H556"/>
          <cell r="I556"/>
          <cell r="J556"/>
          <cell r="K556"/>
          <cell r="L556"/>
          <cell r="M556"/>
          <cell r="N556"/>
          <cell r="O556"/>
          <cell r="P556"/>
          <cell r="Q556"/>
          <cell r="R556"/>
          <cell r="T556" t="str">
            <v/>
          </cell>
          <cell r="U556"/>
          <cell r="V556"/>
          <cell r="W556"/>
          <cell r="X556"/>
          <cell r="Y556"/>
          <cell r="Z556"/>
          <cell r="AA556"/>
          <cell r="AB556"/>
          <cell r="AC556"/>
          <cell r="AD556"/>
          <cell r="AE556"/>
          <cell r="AF556"/>
          <cell r="AH556" t="str">
            <v/>
          </cell>
        </row>
        <row r="557">
          <cell r="C557">
            <v>49279</v>
          </cell>
          <cell r="D557"/>
          <cell r="E557"/>
          <cell r="F557"/>
          <cell r="G557"/>
          <cell r="H557"/>
          <cell r="I557"/>
          <cell r="J557"/>
          <cell r="K557"/>
          <cell r="L557"/>
          <cell r="M557"/>
          <cell r="N557"/>
          <cell r="O557"/>
          <cell r="P557"/>
          <cell r="Q557"/>
          <cell r="R557"/>
          <cell r="T557" t="str">
            <v/>
          </cell>
          <cell r="U557"/>
          <cell r="V557"/>
          <cell r="W557"/>
          <cell r="X557"/>
          <cell r="Y557"/>
          <cell r="Z557"/>
          <cell r="AA557"/>
          <cell r="AB557"/>
          <cell r="AC557"/>
          <cell r="AD557"/>
          <cell r="AE557"/>
          <cell r="AF557"/>
          <cell r="AH557" t="str">
            <v/>
          </cell>
        </row>
        <row r="558">
          <cell r="C558">
            <v>49310</v>
          </cell>
          <cell r="D558"/>
          <cell r="E558"/>
          <cell r="F558"/>
          <cell r="G558"/>
          <cell r="H558"/>
          <cell r="I558"/>
          <cell r="J558"/>
          <cell r="K558"/>
          <cell r="L558"/>
          <cell r="M558"/>
          <cell r="N558"/>
          <cell r="O558"/>
          <cell r="P558"/>
          <cell r="Q558"/>
          <cell r="R558"/>
          <cell r="T558" t="str">
            <v/>
          </cell>
          <cell r="U558"/>
          <cell r="V558"/>
          <cell r="W558"/>
          <cell r="X558"/>
          <cell r="Y558"/>
          <cell r="Z558"/>
          <cell r="AA558"/>
          <cell r="AB558"/>
          <cell r="AC558"/>
          <cell r="AD558"/>
          <cell r="AE558"/>
          <cell r="AF558"/>
          <cell r="AH558" t="str">
            <v/>
          </cell>
        </row>
        <row r="559">
          <cell r="C559">
            <v>49341</v>
          </cell>
          <cell r="D559"/>
          <cell r="E559"/>
          <cell r="F559"/>
          <cell r="G559"/>
          <cell r="H559"/>
          <cell r="I559"/>
          <cell r="J559"/>
          <cell r="K559"/>
          <cell r="L559"/>
          <cell r="M559"/>
          <cell r="N559"/>
          <cell r="O559"/>
          <cell r="P559"/>
          <cell r="Q559"/>
          <cell r="R559"/>
          <cell r="T559" t="str">
            <v/>
          </cell>
          <cell r="U559"/>
          <cell r="V559"/>
          <cell r="W559"/>
          <cell r="X559"/>
          <cell r="Y559"/>
          <cell r="Z559"/>
          <cell r="AA559"/>
          <cell r="AB559"/>
          <cell r="AC559"/>
          <cell r="AD559"/>
          <cell r="AE559"/>
          <cell r="AF559"/>
          <cell r="AH559" t="str">
            <v/>
          </cell>
        </row>
        <row r="560">
          <cell r="C560">
            <v>49369</v>
          </cell>
          <cell r="D560"/>
          <cell r="E560"/>
          <cell r="F560"/>
          <cell r="G560"/>
          <cell r="H560"/>
          <cell r="I560"/>
          <cell r="J560"/>
          <cell r="K560"/>
          <cell r="L560"/>
          <cell r="M560"/>
          <cell r="N560"/>
          <cell r="O560"/>
          <cell r="P560"/>
          <cell r="Q560"/>
          <cell r="R560"/>
          <cell r="T560" t="str">
            <v/>
          </cell>
          <cell r="U560"/>
          <cell r="V560"/>
          <cell r="W560"/>
          <cell r="X560"/>
          <cell r="Y560"/>
          <cell r="Z560"/>
          <cell r="AA560"/>
          <cell r="AB560"/>
          <cell r="AC560"/>
          <cell r="AD560"/>
          <cell r="AE560"/>
          <cell r="AF560"/>
          <cell r="AH560" t="str">
            <v/>
          </cell>
        </row>
        <row r="561">
          <cell r="C561">
            <v>49400</v>
          </cell>
          <cell r="D561"/>
          <cell r="E561"/>
          <cell r="F561"/>
          <cell r="G561"/>
          <cell r="H561"/>
          <cell r="I561"/>
          <cell r="J561"/>
          <cell r="K561"/>
          <cell r="L561"/>
          <cell r="M561"/>
          <cell r="N561"/>
          <cell r="O561"/>
          <cell r="P561"/>
          <cell r="Q561"/>
          <cell r="R561"/>
          <cell r="T561" t="str">
            <v/>
          </cell>
          <cell r="U561"/>
          <cell r="V561"/>
          <cell r="W561"/>
          <cell r="X561"/>
          <cell r="Y561"/>
          <cell r="Z561"/>
          <cell r="AA561"/>
          <cell r="AB561"/>
          <cell r="AC561"/>
          <cell r="AD561"/>
          <cell r="AE561"/>
          <cell r="AF561"/>
          <cell r="AH561" t="str">
            <v/>
          </cell>
        </row>
        <row r="562">
          <cell r="C562">
            <v>49430</v>
          </cell>
          <cell r="D562"/>
          <cell r="E562"/>
          <cell r="F562"/>
          <cell r="G562"/>
          <cell r="H562"/>
          <cell r="I562"/>
          <cell r="J562"/>
          <cell r="K562"/>
          <cell r="L562"/>
          <cell r="M562"/>
          <cell r="N562"/>
          <cell r="O562"/>
          <cell r="P562"/>
          <cell r="Q562"/>
          <cell r="R562"/>
          <cell r="T562" t="str">
            <v/>
          </cell>
          <cell r="U562"/>
          <cell r="V562"/>
          <cell r="W562"/>
          <cell r="X562"/>
          <cell r="Y562"/>
          <cell r="Z562"/>
          <cell r="AA562"/>
          <cell r="AB562"/>
          <cell r="AC562"/>
          <cell r="AD562"/>
          <cell r="AE562"/>
          <cell r="AF562"/>
          <cell r="AH562" t="str">
            <v/>
          </cell>
        </row>
        <row r="563">
          <cell r="C563">
            <v>49461</v>
          </cell>
          <cell r="D563"/>
          <cell r="E563"/>
          <cell r="F563"/>
          <cell r="G563"/>
          <cell r="H563"/>
          <cell r="I563"/>
          <cell r="J563"/>
          <cell r="K563"/>
          <cell r="L563"/>
          <cell r="M563"/>
          <cell r="N563"/>
          <cell r="O563"/>
          <cell r="P563"/>
          <cell r="Q563"/>
          <cell r="R563"/>
          <cell r="T563" t="str">
            <v/>
          </cell>
          <cell r="U563"/>
          <cell r="V563"/>
          <cell r="W563"/>
          <cell r="X563"/>
          <cell r="Y563"/>
          <cell r="Z563"/>
          <cell r="AA563"/>
          <cell r="AB563"/>
          <cell r="AC563"/>
          <cell r="AD563"/>
          <cell r="AE563"/>
          <cell r="AF563"/>
          <cell r="AH563" t="str">
            <v/>
          </cell>
        </row>
        <row r="564">
          <cell r="C564">
            <v>49491</v>
          </cell>
          <cell r="D564"/>
          <cell r="E564"/>
          <cell r="F564"/>
          <cell r="G564"/>
          <cell r="H564"/>
          <cell r="I564"/>
          <cell r="J564"/>
          <cell r="K564"/>
          <cell r="L564"/>
          <cell r="M564"/>
          <cell r="N564"/>
          <cell r="O564"/>
          <cell r="P564"/>
          <cell r="Q564"/>
          <cell r="R564"/>
          <cell r="T564" t="str">
            <v/>
          </cell>
          <cell r="U564"/>
          <cell r="V564"/>
          <cell r="W564"/>
          <cell r="X564"/>
          <cell r="Y564"/>
          <cell r="Z564"/>
          <cell r="AA564"/>
          <cell r="AB564"/>
          <cell r="AC564"/>
          <cell r="AD564"/>
          <cell r="AE564"/>
          <cell r="AF564"/>
          <cell r="AH564" t="str">
            <v/>
          </cell>
        </row>
        <row r="565">
          <cell r="C565">
            <v>49522</v>
          </cell>
          <cell r="D565"/>
          <cell r="E565"/>
          <cell r="F565"/>
          <cell r="G565"/>
          <cell r="H565"/>
          <cell r="I565"/>
          <cell r="J565"/>
          <cell r="K565"/>
          <cell r="L565"/>
          <cell r="M565"/>
          <cell r="N565"/>
          <cell r="O565"/>
          <cell r="P565"/>
          <cell r="Q565"/>
          <cell r="R565"/>
          <cell r="T565" t="str">
            <v/>
          </cell>
          <cell r="U565"/>
          <cell r="V565"/>
          <cell r="W565"/>
          <cell r="X565"/>
          <cell r="Y565"/>
          <cell r="Z565"/>
          <cell r="AA565"/>
          <cell r="AB565"/>
          <cell r="AC565"/>
          <cell r="AD565"/>
          <cell r="AE565"/>
          <cell r="AF565"/>
          <cell r="AH565" t="str">
            <v/>
          </cell>
        </row>
        <row r="566">
          <cell r="C566">
            <v>49553</v>
          </cell>
          <cell r="D566"/>
          <cell r="E566"/>
          <cell r="F566"/>
          <cell r="G566"/>
          <cell r="H566"/>
          <cell r="I566"/>
          <cell r="J566"/>
          <cell r="K566"/>
          <cell r="L566"/>
          <cell r="M566"/>
          <cell r="N566"/>
          <cell r="O566"/>
          <cell r="P566"/>
          <cell r="Q566"/>
          <cell r="R566"/>
          <cell r="T566" t="str">
            <v/>
          </cell>
          <cell r="U566"/>
          <cell r="V566"/>
          <cell r="W566"/>
          <cell r="X566"/>
          <cell r="Y566"/>
          <cell r="Z566"/>
          <cell r="AA566"/>
          <cell r="AB566"/>
          <cell r="AC566"/>
          <cell r="AD566"/>
          <cell r="AE566"/>
          <cell r="AF566"/>
          <cell r="AH566" t="str">
            <v/>
          </cell>
        </row>
        <row r="567">
          <cell r="C567">
            <v>49583</v>
          </cell>
          <cell r="D567"/>
          <cell r="E567"/>
          <cell r="F567"/>
          <cell r="G567"/>
          <cell r="H567"/>
          <cell r="I567"/>
          <cell r="J567"/>
          <cell r="K567"/>
          <cell r="L567"/>
          <cell r="M567"/>
          <cell r="N567"/>
          <cell r="O567"/>
          <cell r="P567"/>
          <cell r="Q567"/>
          <cell r="R567"/>
          <cell r="T567" t="str">
            <v/>
          </cell>
          <cell r="U567"/>
          <cell r="V567"/>
          <cell r="W567"/>
          <cell r="X567"/>
          <cell r="Y567"/>
          <cell r="Z567"/>
          <cell r="AA567"/>
          <cell r="AB567"/>
          <cell r="AC567"/>
          <cell r="AD567"/>
          <cell r="AE567"/>
          <cell r="AF567"/>
          <cell r="AH567" t="str">
            <v/>
          </cell>
        </row>
        <row r="568">
          <cell r="C568">
            <v>49614</v>
          </cell>
          <cell r="D568"/>
          <cell r="E568"/>
          <cell r="F568"/>
          <cell r="G568"/>
          <cell r="H568"/>
          <cell r="I568"/>
          <cell r="J568"/>
          <cell r="K568"/>
          <cell r="L568"/>
          <cell r="M568"/>
          <cell r="N568"/>
          <cell r="O568"/>
          <cell r="P568"/>
          <cell r="Q568"/>
          <cell r="R568"/>
          <cell r="T568" t="str">
            <v/>
          </cell>
          <cell r="U568"/>
          <cell r="V568"/>
          <cell r="W568"/>
          <cell r="X568"/>
          <cell r="Y568"/>
          <cell r="Z568"/>
          <cell r="AA568"/>
          <cell r="AB568"/>
          <cell r="AC568"/>
          <cell r="AD568"/>
          <cell r="AE568"/>
          <cell r="AF568"/>
          <cell r="AH568" t="str">
            <v/>
          </cell>
        </row>
        <row r="569">
          <cell r="C569">
            <v>49644</v>
          </cell>
          <cell r="D569"/>
          <cell r="E569"/>
          <cell r="F569"/>
          <cell r="G569"/>
          <cell r="H569"/>
          <cell r="I569"/>
          <cell r="J569"/>
          <cell r="K569"/>
          <cell r="L569"/>
          <cell r="M569"/>
          <cell r="N569"/>
          <cell r="O569"/>
          <cell r="P569"/>
          <cell r="Q569"/>
          <cell r="R569"/>
          <cell r="T569" t="str">
            <v/>
          </cell>
          <cell r="U569"/>
          <cell r="V569"/>
          <cell r="W569"/>
          <cell r="X569"/>
          <cell r="Y569"/>
          <cell r="Z569"/>
          <cell r="AA569"/>
          <cell r="AB569"/>
          <cell r="AC569"/>
          <cell r="AD569"/>
          <cell r="AE569"/>
          <cell r="AF569"/>
          <cell r="AH569" t="str">
            <v/>
          </cell>
        </row>
        <row r="570">
          <cell r="C570">
            <v>49675</v>
          </cell>
          <cell r="D570"/>
          <cell r="E570"/>
          <cell r="F570"/>
          <cell r="G570"/>
          <cell r="H570"/>
          <cell r="I570"/>
          <cell r="J570"/>
          <cell r="K570"/>
          <cell r="L570"/>
          <cell r="M570"/>
          <cell r="N570"/>
          <cell r="O570"/>
          <cell r="P570"/>
          <cell r="Q570"/>
          <cell r="R570"/>
          <cell r="T570" t="str">
            <v/>
          </cell>
          <cell r="U570"/>
          <cell r="V570"/>
          <cell r="W570"/>
          <cell r="X570"/>
          <cell r="Y570"/>
          <cell r="Z570"/>
          <cell r="AA570"/>
          <cell r="AB570"/>
          <cell r="AC570"/>
          <cell r="AD570"/>
          <cell r="AE570"/>
          <cell r="AF570"/>
          <cell r="AH570" t="str">
            <v/>
          </cell>
        </row>
        <row r="571">
          <cell r="C571">
            <v>49706</v>
          </cell>
          <cell r="D571"/>
          <cell r="E571"/>
          <cell r="F571"/>
          <cell r="G571"/>
          <cell r="H571"/>
          <cell r="I571"/>
          <cell r="J571"/>
          <cell r="K571"/>
          <cell r="L571"/>
          <cell r="M571"/>
          <cell r="N571"/>
          <cell r="O571"/>
          <cell r="P571"/>
          <cell r="Q571"/>
          <cell r="R571"/>
          <cell r="T571" t="str">
            <v/>
          </cell>
          <cell r="U571"/>
          <cell r="V571"/>
          <cell r="W571"/>
          <cell r="X571"/>
          <cell r="Y571"/>
          <cell r="Z571"/>
          <cell r="AA571"/>
          <cell r="AB571"/>
          <cell r="AC571"/>
          <cell r="AD571"/>
          <cell r="AE571"/>
          <cell r="AF571"/>
          <cell r="AH571" t="str">
            <v/>
          </cell>
        </row>
        <row r="572">
          <cell r="C572">
            <v>49735</v>
          </cell>
          <cell r="D572"/>
          <cell r="E572"/>
          <cell r="F572"/>
          <cell r="G572"/>
          <cell r="H572"/>
          <cell r="I572"/>
          <cell r="J572"/>
          <cell r="K572"/>
          <cell r="L572"/>
          <cell r="M572"/>
          <cell r="N572"/>
          <cell r="O572"/>
          <cell r="P572"/>
          <cell r="Q572"/>
          <cell r="R572"/>
          <cell r="T572" t="str">
            <v/>
          </cell>
          <cell r="U572"/>
          <cell r="V572"/>
          <cell r="W572"/>
          <cell r="X572"/>
          <cell r="Y572"/>
          <cell r="Z572"/>
          <cell r="AA572"/>
          <cell r="AB572"/>
          <cell r="AC572"/>
          <cell r="AD572"/>
          <cell r="AE572"/>
          <cell r="AF572"/>
          <cell r="AH572" t="str">
            <v/>
          </cell>
        </row>
        <row r="573">
          <cell r="C573">
            <v>49766</v>
          </cell>
          <cell r="D573"/>
          <cell r="E573"/>
          <cell r="F573"/>
          <cell r="G573"/>
          <cell r="H573"/>
          <cell r="I573"/>
          <cell r="J573"/>
          <cell r="K573"/>
          <cell r="L573"/>
          <cell r="M573"/>
          <cell r="N573"/>
          <cell r="O573"/>
          <cell r="P573"/>
          <cell r="Q573"/>
          <cell r="R573"/>
          <cell r="T573" t="str">
            <v/>
          </cell>
          <cell r="U573"/>
          <cell r="V573"/>
          <cell r="W573"/>
          <cell r="X573"/>
          <cell r="Y573"/>
          <cell r="Z573"/>
          <cell r="AA573"/>
          <cell r="AB573"/>
          <cell r="AC573"/>
          <cell r="AD573"/>
          <cell r="AE573"/>
          <cell r="AF573"/>
          <cell r="AH573" t="str">
            <v/>
          </cell>
        </row>
        <row r="574">
          <cell r="C574">
            <v>49796</v>
          </cell>
          <cell r="D574"/>
          <cell r="E574"/>
          <cell r="F574"/>
          <cell r="G574"/>
          <cell r="H574"/>
          <cell r="I574"/>
          <cell r="J574"/>
          <cell r="K574"/>
          <cell r="L574"/>
          <cell r="M574"/>
          <cell r="N574"/>
          <cell r="O574"/>
          <cell r="P574"/>
          <cell r="Q574"/>
          <cell r="R574"/>
          <cell r="T574" t="str">
            <v/>
          </cell>
          <cell r="U574"/>
          <cell r="V574"/>
          <cell r="W574"/>
          <cell r="X574"/>
          <cell r="Y574"/>
          <cell r="Z574"/>
          <cell r="AA574"/>
          <cell r="AB574"/>
          <cell r="AC574"/>
          <cell r="AD574"/>
          <cell r="AE574"/>
          <cell r="AF574"/>
          <cell r="AH574" t="str">
            <v/>
          </cell>
        </row>
        <row r="575">
          <cell r="C575">
            <v>49827</v>
          </cell>
          <cell r="D575"/>
          <cell r="E575"/>
          <cell r="F575"/>
          <cell r="G575"/>
          <cell r="H575"/>
          <cell r="I575"/>
          <cell r="J575"/>
          <cell r="K575"/>
          <cell r="L575"/>
          <cell r="M575"/>
          <cell r="N575"/>
          <cell r="O575"/>
          <cell r="P575"/>
          <cell r="Q575"/>
          <cell r="R575"/>
          <cell r="T575" t="str">
            <v/>
          </cell>
          <cell r="U575"/>
          <cell r="V575"/>
          <cell r="W575"/>
          <cell r="X575"/>
          <cell r="Y575"/>
          <cell r="Z575"/>
          <cell r="AA575"/>
          <cell r="AB575"/>
          <cell r="AC575"/>
          <cell r="AD575"/>
          <cell r="AE575"/>
          <cell r="AF575"/>
          <cell r="AH575" t="str">
            <v/>
          </cell>
        </row>
        <row r="576">
          <cell r="C576">
            <v>49857</v>
          </cell>
          <cell r="D576"/>
          <cell r="E576"/>
          <cell r="F576"/>
          <cell r="G576"/>
          <cell r="H576"/>
          <cell r="I576"/>
          <cell r="J576"/>
          <cell r="K576"/>
          <cell r="L576"/>
          <cell r="M576"/>
          <cell r="N576"/>
          <cell r="O576"/>
          <cell r="P576"/>
          <cell r="Q576"/>
          <cell r="R576"/>
          <cell r="T576" t="str">
            <v/>
          </cell>
          <cell r="U576"/>
          <cell r="V576"/>
          <cell r="W576"/>
          <cell r="X576"/>
          <cell r="Y576"/>
          <cell r="Z576"/>
          <cell r="AA576"/>
          <cell r="AB576"/>
          <cell r="AC576"/>
          <cell r="AD576"/>
          <cell r="AE576"/>
          <cell r="AF576"/>
          <cell r="AH576" t="str">
            <v/>
          </cell>
        </row>
        <row r="577">
          <cell r="C577">
            <v>49888</v>
          </cell>
          <cell r="D577"/>
          <cell r="E577"/>
          <cell r="F577"/>
          <cell r="G577"/>
          <cell r="H577"/>
          <cell r="I577"/>
          <cell r="J577"/>
          <cell r="K577"/>
          <cell r="L577"/>
          <cell r="M577"/>
          <cell r="N577"/>
          <cell r="O577"/>
          <cell r="P577"/>
          <cell r="Q577"/>
          <cell r="R577"/>
          <cell r="T577" t="str">
            <v/>
          </cell>
          <cell r="U577"/>
          <cell r="V577"/>
          <cell r="W577"/>
          <cell r="X577"/>
          <cell r="Y577"/>
          <cell r="Z577"/>
          <cell r="AA577"/>
          <cell r="AB577"/>
          <cell r="AC577"/>
          <cell r="AD577"/>
          <cell r="AE577"/>
          <cell r="AF577"/>
          <cell r="AH577" t="str">
            <v/>
          </cell>
        </row>
        <row r="578">
          <cell r="C578">
            <v>49919</v>
          </cell>
          <cell r="D578"/>
          <cell r="E578"/>
          <cell r="F578"/>
          <cell r="G578"/>
          <cell r="H578"/>
          <cell r="I578"/>
          <cell r="J578"/>
          <cell r="K578"/>
          <cell r="L578"/>
          <cell r="M578"/>
          <cell r="N578"/>
          <cell r="O578"/>
          <cell r="P578"/>
          <cell r="Q578"/>
          <cell r="R578"/>
          <cell r="T578" t="str">
            <v/>
          </cell>
          <cell r="U578"/>
          <cell r="V578"/>
          <cell r="W578"/>
          <cell r="X578"/>
          <cell r="Y578"/>
          <cell r="Z578"/>
          <cell r="AA578"/>
          <cell r="AB578"/>
          <cell r="AC578"/>
          <cell r="AD578"/>
          <cell r="AE578"/>
          <cell r="AF578"/>
          <cell r="AH578" t="str">
            <v/>
          </cell>
        </row>
        <row r="579">
          <cell r="C579">
            <v>49949</v>
          </cell>
          <cell r="D579"/>
          <cell r="E579"/>
          <cell r="F579"/>
          <cell r="G579"/>
          <cell r="H579"/>
          <cell r="I579"/>
          <cell r="J579"/>
          <cell r="K579"/>
          <cell r="L579"/>
          <cell r="M579"/>
          <cell r="N579"/>
          <cell r="O579"/>
          <cell r="P579"/>
          <cell r="Q579"/>
          <cell r="R579"/>
          <cell r="T579" t="str">
            <v/>
          </cell>
          <cell r="U579"/>
          <cell r="V579"/>
          <cell r="W579"/>
          <cell r="X579"/>
          <cell r="Y579"/>
          <cell r="Z579"/>
          <cell r="AA579"/>
          <cell r="AB579"/>
          <cell r="AC579"/>
          <cell r="AD579"/>
          <cell r="AE579"/>
          <cell r="AF579"/>
          <cell r="AH579" t="str">
            <v/>
          </cell>
        </row>
        <row r="580">
          <cell r="C580">
            <v>49980</v>
          </cell>
          <cell r="D580"/>
          <cell r="E580"/>
          <cell r="F580"/>
          <cell r="G580"/>
          <cell r="H580"/>
          <cell r="I580"/>
          <cell r="J580"/>
          <cell r="K580"/>
          <cell r="L580"/>
          <cell r="M580"/>
          <cell r="N580"/>
          <cell r="O580"/>
          <cell r="P580"/>
          <cell r="Q580"/>
          <cell r="R580"/>
          <cell r="T580" t="str">
            <v/>
          </cell>
          <cell r="U580"/>
          <cell r="V580"/>
          <cell r="W580"/>
          <cell r="X580"/>
          <cell r="Y580"/>
          <cell r="Z580"/>
          <cell r="AA580"/>
          <cell r="AB580"/>
          <cell r="AC580"/>
          <cell r="AD580"/>
          <cell r="AE580"/>
          <cell r="AF580"/>
          <cell r="AH580" t="str">
            <v/>
          </cell>
        </row>
        <row r="581">
          <cell r="C581">
            <v>50010</v>
          </cell>
          <cell r="D581"/>
          <cell r="E581"/>
          <cell r="F581"/>
          <cell r="G581"/>
          <cell r="H581"/>
          <cell r="I581"/>
          <cell r="J581"/>
          <cell r="K581"/>
          <cell r="L581"/>
          <cell r="M581"/>
          <cell r="N581"/>
          <cell r="O581"/>
          <cell r="P581"/>
          <cell r="Q581"/>
          <cell r="R581"/>
          <cell r="T581" t="str">
            <v/>
          </cell>
          <cell r="U581"/>
          <cell r="V581"/>
          <cell r="W581"/>
          <cell r="X581"/>
          <cell r="Y581"/>
          <cell r="Z581"/>
          <cell r="AA581"/>
          <cell r="AB581"/>
          <cell r="AC581"/>
          <cell r="AD581"/>
          <cell r="AE581"/>
          <cell r="AF581"/>
          <cell r="AH581" t="str">
            <v/>
          </cell>
        </row>
        <row r="582">
          <cell r="C582">
            <v>50041</v>
          </cell>
          <cell r="D582"/>
          <cell r="E582"/>
          <cell r="F582"/>
          <cell r="G582"/>
          <cell r="H582"/>
          <cell r="I582"/>
          <cell r="J582"/>
          <cell r="K582"/>
          <cell r="L582"/>
          <cell r="M582"/>
          <cell r="N582"/>
          <cell r="O582"/>
          <cell r="P582"/>
          <cell r="Q582"/>
          <cell r="R582"/>
          <cell r="T582" t="str">
            <v/>
          </cell>
          <cell r="U582"/>
          <cell r="V582"/>
          <cell r="W582"/>
          <cell r="X582"/>
          <cell r="Y582"/>
          <cell r="Z582"/>
          <cell r="AA582"/>
          <cell r="AB582"/>
          <cell r="AC582"/>
          <cell r="AD582"/>
          <cell r="AE582"/>
          <cell r="AF582"/>
          <cell r="AH582" t="str">
            <v/>
          </cell>
        </row>
        <row r="583">
          <cell r="C583">
            <v>50072</v>
          </cell>
          <cell r="D583"/>
          <cell r="E583"/>
          <cell r="F583"/>
          <cell r="G583"/>
          <cell r="H583"/>
          <cell r="I583"/>
          <cell r="J583"/>
          <cell r="K583"/>
          <cell r="L583"/>
          <cell r="M583"/>
          <cell r="N583"/>
          <cell r="O583"/>
          <cell r="P583"/>
          <cell r="Q583"/>
          <cell r="R583"/>
          <cell r="T583" t="str">
            <v/>
          </cell>
          <cell r="U583"/>
          <cell r="V583"/>
          <cell r="W583"/>
          <cell r="X583"/>
          <cell r="Y583"/>
          <cell r="Z583"/>
          <cell r="AA583"/>
          <cell r="AB583"/>
          <cell r="AC583"/>
          <cell r="AD583"/>
          <cell r="AE583"/>
          <cell r="AF583"/>
          <cell r="AH583" t="str">
            <v/>
          </cell>
        </row>
        <row r="584">
          <cell r="C584">
            <v>50100</v>
          </cell>
          <cell r="D584"/>
          <cell r="E584"/>
          <cell r="F584"/>
          <cell r="G584"/>
          <cell r="H584"/>
          <cell r="I584"/>
          <cell r="J584"/>
          <cell r="K584"/>
          <cell r="L584"/>
          <cell r="M584"/>
          <cell r="N584"/>
          <cell r="O584"/>
          <cell r="P584"/>
          <cell r="Q584"/>
          <cell r="R584"/>
          <cell r="T584" t="str">
            <v/>
          </cell>
          <cell r="U584"/>
          <cell r="V584"/>
          <cell r="W584"/>
          <cell r="X584"/>
          <cell r="Y584"/>
          <cell r="Z584"/>
          <cell r="AA584"/>
          <cell r="AB584"/>
          <cell r="AC584"/>
          <cell r="AD584"/>
          <cell r="AE584"/>
          <cell r="AF584"/>
          <cell r="AH584" t="str">
            <v/>
          </cell>
        </row>
        <row r="585">
          <cell r="C585">
            <v>50131</v>
          </cell>
          <cell r="D585"/>
          <cell r="E585"/>
          <cell r="F585"/>
          <cell r="G585"/>
          <cell r="H585"/>
          <cell r="I585"/>
          <cell r="J585"/>
          <cell r="K585"/>
          <cell r="L585"/>
          <cell r="M585"/>
          <cell r="N585"/>
          <cell r="O585"/>
          <cell r="P585"/>
          <cell r="Q585"/>
          <cell r="R585"/>
          <cell r="T585" t="str">
            <v/>
          </cell>
          <cell r="U585"/>
          <cell r="V585"/>
          <cell r="W585"/>
          <cell r="X585"/>
          <cell r="Y585"/>
          <cell r="Z585"/>
          <cell r="AA585"/>
          <cell r="AB585"/>
          <cell r="AC585"/>
          <cell r="AD585"/>
          <cell r="AE585"/>
          <cell r="AF585"/>
          <cell r="AH585" t="str">
            <v/>
          </cell>
        </row>
        <row r="586">
          <cell r="C586">
            <v>50161</v>
          </cell>
          <cell r="D586"/>
          <cell r="E586"/>
          <cell r="F586"/>
          <cell r="G586"/>
          <cell r="H586"/>
          <cell r="I586"/>
          <cell r="J586"/>
          <cell r="K586"/>
          <cell r="L586"/>
          <cell r="M586"/>
          <cell r="N586"/>
          <cell r="O586"/>
          <cell r="P586"/>
          <cell r="Q586"/>
          <cell r="R586"/>
          <cell r="T586" t="str">
            <v/>
          </cell>
          <cell r="U586"/>
          <cell r="V586"/>
          <cell r="W586"/>
          <cell r="X586"/>
          <cell r="Y586"/>
          <cell r="Z586"/>
          <cell r="AA586"/>
          <cell r="AB586"/>
          <cell r="AC586"/>
          <cell r="AD586"/>
          <cell r="AE586"/>
          <cell r="AF586"/>
          <cell r="AH586" t="str">
            <v/>
          </cell>
        </row>
        <row r="587">
          <cell r="C587">
            <v>50192</v>
          </cell>
          <cell r="D587"/>
          <cell r="E587"/>
          <cell r="F587"/>
          <cell r="G587"/>
          <cell r="H587"/>
          <cell r="I587"/>
          <cell r="J587"/>
          <cell r="K587"/>
          <cell r="L587"/>
          <cell r="M587"/>
          <cell r="N587"/>
          <cell r="O587"/>
          <cell r="P587"/>
          <cell r="Q587"/>
          <cell r="R587"/>
          <cell r="T587" t="str">
            <v/>
          </cell>
          <cell r="U587"/>
          <cell r="V587"/>
          <cell r="W587"/>
          <cell r="X587"/>
          <cell r="Y587"/>
          <cell r="Z587"/>
          <cell r="AA587"/>
          <cell r="AB587"/>
          <cell r="AC587"/>
          <cell r="AD587"/>
          <cell r="AE587"/>
          <cell r="AF587"/>
          <cell r="AH587" t="str">
            <v/>
          </cell>
        </row>
        <row r="588">
          <cell r="C588">
            <v>50222</v>
          </cell>
          <cell r="D588"/>
          <cell r="E588"/>
          <cell r="F588"/>
          <cell r="G588"/>
          <cell r="H588"/>
          <cell r="I588"/>
          <cell r="J588"/>
          <cell r="K588"/>
          <cell r="L588"/>
          <cell r="M588"/>
          <cell r="N588"/>
          <cell r="O588"/>
          <cell r="P588"/>
          <cell r="Q588"/>
          <cell r="R588"/>
          <cell r="T588" t="str">
            <v/>
          </cell>
          <cell r="U588"/>
          <cell r="V588"/>
          <cell r="W588"/>
          <cell r="X588"/>
          <cell r="Y588"/>
          <cell r="Z588"/>
          <cell r="AA588"/>
          <cell r="AB588"/>
          <cell r="AC588"/>
          <cell r="AD588"/>
          <cell r="AE588"/>
          <cell r="AF588"/>
          <cell r="AH588" t="str">
            <v/>
          </cell>
        </row>
        <row r="589">
          <cell r="C589">
            <v>50253</v>
          </cell>
          <cell r="D589"/>
          <cell r="E589"/>
          <cell r="F589"/>
          <cell r="G589"/>
          <cell r="H589"/>
          <cell r="I589"/>
          <cell r="J589"/>
          <cell r="K589"/>
          <cell r="L589"/>
          <cell r="M589"/>
          <cell r="N589"/>
          <cell r="O589"/>
          <cell r="P589"/>
          <cell r="Q589"/>
          <cell r="R589"/>
          <cell r="T589" t="str">
            <v/>
          </cell>
          <cell r="U589"/>
          <cell r="V589"/>
          <cell r="W589"/>
          <cell r="X589"/>
          <cell r="Y589"/>
          <cell r="Z589"/>
          <cell r="AA589"/>
          <cell r="AB589"/>
          <cell r="AC589"/>
          <cell r="AD589"/>
          <cell r="AE589"/>
          <cell r="AF589"/>
          <cell r="AH589" t="str">
            <v/>
          </cell>
        </row>
        <row r="590">
          <cell r="C590">
            <v>50284</v>
          </cell>
          <cell r="D590"/>
          <cell r="E590"/>
          <cell r="F590"/>
          <cell r="G590"/>
          <cell r="H590"/>
          <cell r="I590"/>
          <cell r="J590"/>
          <cell r="K590"/>
          <cell r="L590"/>
          <cell r="M590"/>
          <cell r="N590"/>
          <cell r="O590"/>
          <cell r="P590"/>
          <cell r="Q590"/>
          <cell r="R590"/>
          <cell r="T590" t="str">
            <v/>
          </cell>
          <cell r="U590"/>
          <cell r="V590"/>
          <cell r="W590"/>
          <cell r="X590"/>
          <cell r="Y590"/>
          <cell r="Z590"/>
          <cell r="AA590"/>
          <cell r="AB590"/>
          <cell r="AC590"/>
          <cell r="AD590"/>
          <cell r="AE590"/>
          <cell r="AF590"/>
          <cell r="AH590" t="str">
            <v/>
          </cell>
        </row>
        <row r="591">
          <cell r="C591">
            <v>50314</v>
          </cell>
          <cell r="D591"/>
          <cell r="E591"/>
          <cell r="F591"/>
          <cell r="G591"/>
          <cell r="H591"/>
          <cell r="I591"/>
          <cell r="J591"/>
          <cell r="K591"/>
          <cell r="L591"/>
          <cell r="M591"/>
          <cell r="N591"/>
          <cell r="O591"/>
          <cell r="P591"/>
          <cell r="Q591"/>
          <cell r="R591"/>
          <cell r="T591" t="str">
            <v/>
          </cell>
          <cell r="U591"/>
          <cell r="V591"/>
          <cell r="W591"/>
          <cell r="X591"/>
          <cell r="Y591"/>
          <cell r="Z591"/>
          <cell r="AA591"/>
          <cell r="AB591"/>
          <cell r="AC591"/>
          <cell r="AD591"/>
          <cell r="AE591"/>
          <cell r="AF591"/>
          <cell r="AH591" t="str">
            <v/>
          </cell>
        </row>
        <row r="592">
          <cell r="C592">
            <v>50345</v>
          </cell>
          <cell r="D592"/>
          <cell r="E592"/>
          <cell r="F592"/>
          <cell r="G592"/>
          <cell r="H592"/>
          <cell r="I592"/>
          <cell r="J592"/>
          <cell r="K592"/>
          <cell r="L592"/>
          <cell r="M592"/>
          <cell r="N592"/>
          <cell r="O592"/>
          <cell r="P592"/>
          <cell r="Q592"/>
          <cell r="R592"/>
          <cell r="T592" t="str">
            <v/>
          </cell>
          <cell r="U592"/>
          <cell r="V592"/>
          <cell r="W592"/>
          <cell r="X592"/>
          <cell r="Y592"/>
          <cell r="Z592"/>
          <cell r="AA592"/>
          <cell r="AB592"/>
          <cell r="AC592"/>
          <cell r="AD592"/>
          <cell r="AE592"/>
          <cell r="AF592"/>
          <cell r="AH592" t="str">
            <v/>
          </cell>
        </row>
        <row r="593">
          <cell r="C593">
            <v>50375</v>
          </cell>
          <cell r="D593"/>
          <cell r="E593"/>
          <cell r="F593"/>
          <cell r="G593"/>
          <cell r="H593"/>
          <cell r="I593"/>
          <cell r="J593"/>
          <cell r="K593"/>
          <cell r="L593"/>
          <cell r="M593"/>
          <cell r="N593"/>
          <cell r="O593"/>
          <cell r="P593"/>
          <cell r="Q593"/>
          <cell r="R593"/>
          <cell r="T593" t="str">
            <v/>
          </cell>
          <cell r="U593"/>
          <cell r="V593"/>
          <cell r="W593"/>
          <cell r="X593"/>
          <cell r="Y593"/>
          <cell r="Z593"/>
          <cell r="AA593"/>
          <cell r="AB593"/>
          <cell r="AC593"/>
          <cell r="AD593"/>
          <cell r="AE593"/>
          <cell r="AF593"/>
          <cell r="AH593" t="str">
            <v/>
          </cell>
        </row>
        <row r="594">
          <cell r="C594">
            <v>50406</v>
          </cell>
          <cell r="D594"/>
          <cell r="E594"/>
          <cell r="F594"/>
          <cell r="G594"/>
          <cell r="H594"/>
          <cell r="I594"/>
          <cell r="J594"/>
          <cell r="K594"/>
          <cell r="L594"/>
          <cell r="M594"/>
          <cell r="N594"/>
          <cell r="O594"/>
          <cell r="P594"/>
          <cell r="Q594"/>
          <cell r="R594"/>
          <cell r="T594" t="str">
            <v/>
          </cell>
          <cell r="U594"/>
          <cell r="V594"/>
          <cell r="W594"/>
          <cell r="X594"/>
          <cell r="Y594"/>
          <cell r="Z594"/>
          <cell r="AA594"/>
          <cell r="AB594"/>
          <cell r="AC594"/>
          <cell r="AD594"/>
          <cell r="AE594"/>
          <cell r="AF594"/>
          <cell r="AH594" t="str">
            <v/>
          </cell>
        </row>
        <row r="595">
          <cell r="C595">
            <v>50437</v>
          </cell>
          <cell r="D595"/>
          <cell r="E595"/>
          <cell r="F595"/>
          <cell r="G595"/>
          <cell r="H595"/>
          <cell r="I595"/>
          <cell r="J595"/>
          <cell r="K595"/>
          <cell r="L595"/>
          <cell r="M595"/>
          <cell r="N595"/>
          <cell r="O595"/>
          <cell r="P595"/>
          <cell r="Q595"/>
          <cell r="R595"/>
          <cell r="T595" t="str">
            <v/>
          </cell>
          <cell r="U595"/>
          <cell r="V595"/>
          <cell r="W595"/>
          <cell r="X595"/>
          <cell r="Y595"/>
          <cell r="Z595"/>
          <cell r="AA595"/>
          <cell r="AB595"/>
          <cell r="AC595"/>
          <cell r="AD595"/>
          <cell r="AE595"/>
          <cell r="AF595"/>
          <cell r="AH595" t="str">
            <v/>
          </cell>
        </row>
        <row r="596">
          <cell r="C596">
            <v>50465</v>
          </cell>
          <cell r="D596"/>
          <cell r="E596"/>
          <cell r="F596"/>
          <cell r="G596"/>
          <cell r="H596"/>
          <cell r="I596"/>
          <cell r="J596"/>
          <cell r="K596"/>
          <cell r="L596"/>
          <cell r="M596"/>
          <cell r="N596"/>
          <cell r="O596"/>
          <cell r="P596"/>
          <cell r="Q596"/>
          <cell r="R596"/>
          <cell r="T596" t="str">
            <v/>
          </cell>
          <cell r="U596"/>
          <cell r="V596"/>
          <cell r="W596"/>
          <cell r="X596"/>
          <cell r="Y596"/>
          <cell r="Z596"/>
          <cell r="AA596"/>
          <cell r="AB596"/>
          <cell r="AC596"/>
          <cell r="AD596"/>
          <cell r="AE596"/>
          <cell r="AF596"/>
          <cell r="AH596" t="str">
            <v/>
          </cell>
        </row>
        <row r="597">
          <cell r="C597">
            <v>50496</v>
          </cell>
          <cell r="D597"/>
          <cell r="E597"/>
          <cell r="F597"/>
          <cell r="G597"/>
          <cell r="H597"/>
          <cell r="I597"/>
          <cell r="J597"/>
          <cell r="K597"/>
          <cell r="L597"/>
          <cell r="M597"/>
          <cell r="N597"/>
          <cell r="O597"/>
          <cell r="P597"/>
          <cell r="Q597"/>
          <cell r="R597"/>
          <cell r="T597" t="str">
            <v/>
          </cell>
          <cell r="U597"/>
          <cell r="V597"/>
          <cell r="W597"/>
          <cell r="X597"/>
          <cell r="Y597"/>
          <cell r="Z597"/>
          <cell r="AA597"/>
          <cell r="AB597"/>
          <cell r="AC597"/>
          <cell r="AD597"/>
          <cell r="AE597"/>
          <cell r="AF597"/>
          <cell r="AH597" t="str">
            <v/>
          </cell>
        </row>
        <row r="598">
          <cell r="C598">
            <v>50526</v>
          </cell>
          <cell r="D598"/>
          <cell r="E598"/>
          <cell r="F598"/>
          <cell r="G598"/>
          <cell r="H598"/>
          <cell r="I598"/>
          <cell r="J598"/>
          <cell r="K598"/>
          <cell r="L598"/>
          <cell r="M598"/>
          <cell r="N598"/>
          <cell r="O598"/>
          <cell r="P598"/>
          <cell r="Q598"/>
          <cell r="R598"/>
          <cell r="T598" t="str">
            <v/>
          </cell>
          <cell r="U598"/>
          <cell r="V598"/>
          <cell r="W598"/>
          <cell r="X598"/>
          <cell r="Y598"/>
          <cell r="Z598"/>
          <cell r="AA598"/>
          <cell r="AB598"/>
          <cell r="AC598"/>
          <cell r="AD598"/>
          <cell r="AE598"/>
          <cell r="AF598"/>
          <cell r="AH598" t="str">
            <v/>
          </cell>
        </row>
        <row r="599">
          <cell r="C599">
            <v>50557</v>
          </cell>
          <cell r="D599"/>
          <cell r="E599"/>
          <cell r="F599"/>
          <cell r="G599"/>
          <cell r="H599"/>
          <cell r="I599"/>
          <cell r="J599"/>
          <cell r="K599"/>
          <cell r="L599"/>
          <cell r="M599"/>
          <cell r="N599"/>
          <cell r="O599"/>
          <cell r="P599"/>
          <cell r="Q599"/>
          <cell r="R599"/>
          <cell r="T599" t="str">
            <v/>
          </cell>
          <cell r="U599"/>
          <cell r="V599"/>
          <cell r="W599"/>
          <cell r="X599"/>
          <cell r="Y599"/>
          <cell r="Z599"/>
          <cell r="AA599"/>
          <cell r="AB599"/>
          <cell r="AC599"/>
          <cell r="AD599"/>
          <cell r="AE599"/>
          <cell r="AF599"/>
          <cell r="AH599" t="str">
            <v/>
          </cell>
        </row>
        <row r="600">
          <cell r="C600">
            <v>50587</v>
          </cell>
          <cell r="D600"/>
          <cell r="E600"/>
          <cell r="F600"/>
          <cell r="G600"/>
          <cell r="H600"/>
          <cell r="I600"/>
          <cell r="J600"/>
          <cell r="K600"/>
          <cell r="L600"/>
          <cell r="M600"/>
          <cell r="N600"/>
          <cell r="O600"/>
          <cell r="P600"/>
          <cell r="Q600"/>
          <cell r="R600"/>
          <cell r="T600" t="str">
            <v/>
          </cell>
          <cell r="U600"/>
          <cell r="V600"/>
          <cell r="W600"/>
          <cell r="X600"/>
          <cell r="Y600"/>
          <cell r="Z600"/>
          <cell r="AA600"/>
          <cell r="AB600"/>
          <cell r="AC600"/>
          <cell r="AD600"/>
          <cell r="AE600"/>
          <cell r="AF600"/>
          <cell r="AH600" t="str">
            <v/>
          </cell>
        </row>
        <row r="601">
          <cell r="C601">
            <v>50618</v>
          </cell>
          <cell r="D601"/>
          <cell r="E601"/>
          <cell r="F601"/>
          <cell r="G601"/>
          <cell r="H601"/>
          <cell r="I601"/>
          <cell r="J601"/>
          <cell r="K601"/>
          <cell r="L601"/>
          <cell r="M601"/>
          <cell r="N601"/>
          <cell r="O601"/>
          <cell r="P601"/>
          <cell r="Q601"/>
          <cell r="R601"/>
          <cell r="T601" t="str">
            <v/>
          </cell>
          <cell r="U601"/>
          <cell r="V601"/>
          <cell r="W601"/>
          <cell r="X601"/>
          <cell r="Y601"/>
          <cell r="Z601"/>
          <cell r="AA601"/>
          <cell r="AB601"/>
          <cell r="AC601"/>
          <cell r="AD601"/>
          <cell r="AE601"/>
          <cell r="AF601"/>
          <cell r="AH601" t="str">
            <v/>
          </cell>
        </row>
        <row r="602">
          <cell r="C602">
            <v>50649</v>
          </cell>
          <cell r="D602"/>
          <cell r="E602"/>
          <cell r="F602"/>
          <cell r="G602"/>
          <cell r="H602"/>
          <cell r="I602"/>
          <cell r="J602"/>
          <cell r="K602"/>
          <cell r="L602"/>
          <cell r="M602"/>
          <cell r="N602"/>
          <cell r="O602"/>
          <cell r="P602"/>
          <cell r="Q602"/>
          <cell r="R602"/>
          <cell r="T602" t="str">
            <v/>
          </cell>
          <cell r="U602"/>
          <cell r="V602"/>
          <cell r="W602"/>
          <cell r="X602"/>
          <cell r="Y602"/>
          <cell r="Z602"/>
          <cell r="AA602"/>
          <cell r="AB602"/>
          <cell r="AC602"/>
          <cell r="AD602"/>
          <cell r="AE602"/>
          <cell r="AF602"/>
          <cell r="AH602" t="str">
            <v/>
          </cell>
        </row>
        <row r="603">
          <cell r="C603">
            <v>50679</v>
          </cell>
          <cell r="D603"/>
          <cell r="E603"/>
          <cell r="F603"/>
          <cell r="G603"/>
          <cell r="H603"/>
          <cell r="I603"/>
          <cell r="J603"/>
          <cell r="K603"/>
          <cell r="L603"/>
          <cell r="M603"/>
          <cell r="N603"/>
          <cell r="O603"/>
          <cell r="P603"/>
          <cell r="Q603"/>
          <cell r="R603"/>
          <cell r="T603" t="str">
            <v/>
          </cell>
          <cell r="U603"/>
          <cell r="V603"/>
          <cell r="W603"/>
          <cell r="X603"/>
          <cell r="Y603"/>
          <cell r="Z603"/>
          <cell r="AA603"/>
          <cell r="AB603"/>
          <cell r="AC603"/>
          <cell r="AD603"/>
          <cell r="AE603"/>
          <cell r="AF603"/>
          <cell r="AH603" t="str">
            <v/>
          </cell>
        </row>
        <row r="604">
          <cell r="C604">
            <v>50710</v>
          </cell>
          <cell r="D604"/>
          <cell r="E604"/>
          <cell r="F604"/>
          <cell r="G604"/>
          <cell r="H604"/>
          <cell r="I604"/>
          <cell r="J604"/>
          <cell r="K604"/>
          <cell r="L604"/>
          <cell r="M604"/>
          <cell r="N604"/>
          <cell r="O604"/>
          <cell r="P604"/>
          <cell r="Q604"/>
          <cell r="R604"/>
          <cell r="T604" t="str">
            <v/>
          </cell>
          <cell r="U604"/>
          <cell r="V604"/>
          <cell r="W604"/>
          <cell r="X604"/>
          <cell r="Y604"/>
          <cell r="Z604"/>
          <cell r="AA604"/>
          <cell r="AB604"/>
          <cell r="AC604"/>
          <cell r="AD604"/>
          <cell r="AE604"/>
          <cell r="AF604"/>
          <cell r="AH604" t="str">
            <v/>
          </cell>
        </row>
        <row r="605">
          <cell r="C605">
            <v>50740</v>
          </cell>
          <cell r="D605"/>
          <cell r="E605"/>
          <cell r="F605"/>
          <cell r="G605"/>
          <cell r="H605"/>
          <cell r="I605"/>
          <cell r="J605"/>
          <cell r="K605"/>
          <cell r="L605"/>
          <cell r="M605"/>
          <cell r="N605"/>
          <cell r="O605"/>
          <cell r="P605"/>
          <cell r="Q605"/>
          <cell r="R605"/>
          <cell r="T605" t="str">
            <v/>
          </cell>
          <cell r="U605"/>
          <cell r="V605"/>
          <cell r="W605"/>
          <cell r="X605"/>
          <cell r="Y605"/>
          <cell r="Z605"/>
          <cell r="AA605"/>
          <cell r="AB605"/>
          <cell r="AC605"/>
          <cell r="AD605"/>
          <cell r="AE605"/>
          <cell r="AF605"/>
          <cell r="AH605" t="str">
            <v/>
          </cell>
        </row>
        <row r="606">
          <cell r="C606">
            <v>50771</v>
          </cell>
          <cell r="D606"/>
          <cell r="E606"/>
          <cell r="F606"/>
          <cell r="G606"/>
          <cell r="H606"/>
          <cell r="I606"/>
          <cell r="J606"/>
          <cell r="K606"/>
          <cell r="L606"/>
          <cell r="M606"/>
          <cell r="N606"/>
          <cell r="O606"/>
          <cell r="P606"/>
          <cell r="Q606"/>
          <cell r="R606"/>
          <cell r="T606" t="str">
            <v/>
          </cell>
          <cell r="U606"/>
          <cell r="V606"/>
          <cell r="W606"/>
          <cell r="X606"/>
          <cell r="Y606"/>
          <cell r="Z606"/>
          <cell r="AA606"/>
          <cell r="AB606"/>
          <cell r="AC606"/>
          <cell r="AD606"/>
          <cell r="AE606"/>
          <cell r="AF606"/>
          <cell r="AH606" t="str">
            <v/>
          </cell>
        </row>
        <row r="607">
          <cell r="C607">
            <v>50802</v>
          </cell>
          <cell r="D607"/>
          <cell r="E607"/>
          <cell r="F607"/>
          <cell r="G607"/>
          <cell r="H607"/>
          <cell r="I607"/>
          <cell r="J607"/>
          <cell r="K607"/>
          <cell r="L607"/>
          <cell r="M607"/>
          <cell r="N607"/>
          <cell r="O607"/>
          <cell r="P607"/>
          <cell r="Q607"/>
          <cell r="R607"/>
          <cell r="T607" t="str">
            <v/>
          </cell>
          <cell r="U607"/>
          <cell r="V607"/>
          <cell r="W607"/>
          <cell r="X607"/>
          <cell r="Y607"/>
          <cell r="Z607"/>
          <cell r="AA607"/>
          <cell r="AB607"/>
          <cell r="AC607"/>
          <cell r="AD607"/>
          <cell r="AE607"/>
          <cell r="AF607"/>
          <cell r="AH607" t="str">
            <v/>
          </cell>
        </row>
        <row r="608">
          <cell r="C608">
            <v>50830</v>
          </cell>
          <cell r="D608"/>
          <cell r="E608"/>
          <cell r="F608"/>
          <cell r="G608"/>
          <cell r="H608"/>
          <cell r="I608"/>
          <cell r="J608"/>
          <cell r="K608"/>
          <cell r="L608"/>
          <cell r="M608"/>
          <cell r="N608"/>
          <cell r="O608"/>
          <cell r="P608"/>
          <cell r="Q608"/>
          <cell r="R608"/>
          <cell r="T608" t="str">
            <v/>
          </cell>
          <cell r="U608"/>
          <cell r="V608"/>
          <cell r="W608"/>
          <cell r="X608"/>
          <cell r="Y608"/>
          <cell r="Z608"/>
          <cell r="AA608"/>
          <cell r="AB608"/>
          <cell r="AC608"/>
          <cell r="AD608"/>
          <cell r="AE608"/>
          <cell r="AF608"/>
          <cell r="AH608" t="str">
            <v/>
          </cell>
        </row>
        <row r="609">
          <cell r="C609">
            <v>50861</v>
          </cell>
          <cell r="D609"/>
          <cell r="E609"/>
          <cell r="F609"/>
          <cell r="G609"/>
          <cell r="H609"/>
          <cell r="I609"/>
          <cell r="J609"/>
          <cell r="K609"/>
          <cell r="L609"/>
          <cell r="M609"/>
          <cell r="N609"/>
          <cell r="O609"/>
          <cell r="P609"/>
          <cell r="Q609"/>
          <cell r="R609"/>
          <cell r="T609" t="str">
            <v/>
          </cell>
          <cell r="U609"/>
          <cell r="V609"/>
          <cell r="W609"/>
          <cell r="X609"/>
          <cell r="Y609"/>
          <cell r="Z609"/>
          <cell r="AA609"/>
          <cell r="AB609"/>
          <cell r="AC609"/>
          <cell r="AD609"/>
          <cell r="AE609"/>
          <cell r="AF609"/>
          <cell r="AH609" t="str">
            <v/>
          </cell>
        </row>
        <row r="610">
          <cell r="C610">
            <v>50891</v>
          </cell>
          <cell r="D610"/>
          <cell r="E610"/>
          <cell r="F610"/>
          <cell r="G610"/>
          <cell r="H610"/>
          <cell r="I610"/>
          <cell r="J610"/>
          <cell r="K610"/>
          <cell r="L610"/>
          <cell r="M610"/>
          <cell r="N610"/>
          <cell r="O610"/>
          <cell r="P610"/>
          <cell r="Q610"/>
          <cell r="R610"/>
          <cell r="T610" t="str">
            <v/>
          </cell>
          <cell r="U610"/>
          <cell r="V610"/>
          <cell r="W610"/>
          <cell r="X610"/>
          <cell r="Y610"/>
          <cell r="Z610"/>
          <cell r="AA610"/>
          <cell r="AB610"/>
          <cell r="AC610"/>
          <cell r="AD610"/>
          <cell r="AE610"/>
          <cell r="AF610"/>
          <cell r="AH610" t="str">
            <v/>
          </cell>
        </row>
        <row r="611">
          <cell r="C611">
            <v>50922</v>
          </cell>
          <cell r="D611"/>
          <cell r="E611"/>
          <cell r="F611"/>
          <cell r="G611"/>
          <cell r="H611"/>
          <cell r="I611"/>
          <cell r="J611"/>
          <cell r="K611"/>
          <cell r="L611"/>
          <cell r="M611"/>
          <cell r="N611"/>
          <cell r="O611"/>
          <cell r="P611"/>
          <cell r="Q611"/>
          <cell r="R611"/>
          <cell r="T611" t="str">
            <v/>
          </cell>
          <cell r="U611"/>
          <cell r="V611"/>
          <cell r="W611"/>
          <cell r="X611"/>
          <cell r="Y611"/>
          <cell r="Z611"/>
          <cell r="AA611"/>
          <cell r="AB611"/>
          <cell r="AC611"/>
          <cell r="AD611"/>
          <cell r="AE611"/>
          <cell r="AF611"/>
          <cell r="AH611" t="str">
            <v/>
          </cell>
        </row>
        <row r="612">
          <cell r="C612">
            <v>50952</v>
          </cell>
          <cell r="D612"/>
          <cell r="E612"/>
          <cell r="F612"/>
          <cell r="G612"/>
          <cell r="H612"/>
          <cell r="I612"/>
          <cell r="J612"/>
          <cell r="K612"/>
          <cell r="L612"/>
          <cell r="M612"/>
          <cell r="N612"/>
          <cell r="O612"/>
          <cell r="P612"/>
          <cell r="Q612"/>
          <cell r="R612"/>
          <cell r="T612" t="str">
            <v/>
          </cell>
          <cell r="U612"/>
          <cell r="V612"/>
          <cell r="W612"/>
          <cell r="X612"/>
          <cell r="Y612"/>
          <cell r="Z612"/>
          <cell r="AA612"/>
          <cell r="AB612"/>
          <cell r="AC612"/>
          <cell r="AD612"/>
          <cell r="AE612"/>
          <cell r="AF612"/>
          <cell r="AH612" t="str">
            <v/>
          </cell>
        </row>
        <row r="613">
          <cell r="C613">
            <v>50983</v>
          </cell>
          <cell r="D613"/>
          <cell r="E613"/>
          <cell r="F613"/>
          <cell r="G613"/>
          <cell r="H613"/>
          <cell r="I613"/>
          <cell r="J613"/>
          <cell r="K613"/>
          <cell r="L613"/>
          <cell r="M613"/>
          <cell r="N613"/>
          <cell r="O613"/>
          <cell r="P613"/>
          <cell r="Q613"/>
          <cell r="R613"/>
          <cell r="T613" t="str">
            <v/>
          </cell>
          <cell r="U613"/>
          <cell r="V613"/>
          <cell r="W613"/>
          <cell r="X613"/>
          <cell r="Y613"/>
          <cell r="Z613"/>
          <cell r="AA613"/>
          <cell r="AB613"/>
          <cell r="AC613"/>
          <cell r="AD613"/>
          <cell r="AE613"/>
          <cell r="AF613"/>
          <cell r="AH613" t="str">
            <v/>
          </cell>
        </row>
        <row r="614">
          <cell r="C614">
            <v>51014</v>
          </cell>
          <cell r="D614"/>
          <cell r="E614"/>
          <cell r="F614"/>
          <cell r="G614"/>
          <cell r="H614"/>
          <cell r="I614"/>
          <cell r="J614"/>
          <cell r="K614"/>
          <cell r="L614"/>
          <cell r="M614"/>
          <cell r="N614"/>
          <cell r="O614"/>
          <cell r="P614"/>
          <cell r="Q614"/>
          <cell r="R614"/>
          <cell r="T614" t="str">
            <v/>
          </cell>
          <cell r="U614"/>
          <cell r="V614"/>
          <cell r="W614"/>
          <cell r="X614"/>
          <cell r="Y614"/>
          <cell r="Z614"/>
          <cell r="AA614"/>
          <cell r="AB614"/>
          <cell r="AC614"/>
          <cell r="AD614"/>
          <cell r="AE614"/>
          <cell r="AF614"/>
          <cell r="AH614" t="str">
            <v/>
          </cell>
        </row>
        <row r="615">
          <cell r="C615">
            <v>51044</v>
          </cell>
          <cell r="D615"/>
          <cell r="E615"/>
          <cell r="F615"/>
          <cell r="G615"/>
          <cell r="H615"/>
          <cell r="I615"/>
          <cell r="J615"/>
          <cell r="K615"/>
          <cell r="L615"/>
          <cell r="M615"/>
          <cell r="N615"/>
          <cell r="O615"/>
          <cell r="P615"/>
          <cell r="Q615"/>
          <cell r="R615"/>
          <cell r="T615" t="str">
            <v/>
          </cell>
          <cell r="U615"/>
          <cell r="V615"/>
          <cell r="W615"/>
          <cell r="X615"/>
          <cell r="Y615"/>
          <cell r="Z615"/>
          <cell r="AA615"/>
          <cell r="AB615"/>
          <cell r="AC615"/>
          <cell r="AD615"/>
          <cell r="AE615"/>
          <cell r="AF615"/>
          <cell r="AH615" t="str">
            <v/>
          </cell>
        </row>
        <row r="616">
          <cell r="C616">
            <v>51075</v>
          </cell>
          <cell r="D616"/>
          <cell r="E616"/>
          <cell r="F616"/>
          <cell r="G616"/>
          <cell r="H616"/>
          <cell r="I616"/>
          <cell r="J616"/>
          <cell r="K616"/>
          <cell r="L616"/>
          <cell r="M616"/>
          <cell r="N616"/>
          <cell r="O616"/>
          <cell r="P616"/>
          <cell r="Q616"/>
          <cell r="R616"/>
          <cell r="T616" t="str">
            <v/>
          </cell>
          <cell r="U616"/>
          <cell r="V616"/>
          <cell r="W616"/>
          <cell r="X616"/>
          <cell r="Y616"/>
          <cell r="Z616"/>
          <cell r="AA616"/>
          <cell r="AB616"/>
          <cell r="AC616"/>
          <cell r="AD616"/>
          <cell r="AE616"/>
          <cell r="AF616"/>
          <cell r="AH616" t="str">
            <v/>
          </cell>
        </row>
        <row r="617">
          <cell r="C617">
            <v>51105</v>
          </cell>
          <cell r="D617"/>
          <cell r="E617"/>
          <cell r="F617"/>
          <cell r="G617"/>
          <cell r="H617"/>
          <cell r="I617"/>
          <cell r="J617"/>
          <cell r="K617"/>
          <cell r="L617"/>
          <cell r="M617"/>
          <cell r="N617"/>
          <cell r="O617"/>
          <cell r="P617"/>
          <cell r="Q617"/>
          <cell r="R617"/>
          <cell r="T617" t="str">
            <v/>
          </cell>
          <cell r="U617"/>
          <cell r="V617"/>
          <cell r="W617"/>
          <cell r="X617"/>
          <cell r="Y617"/>
          <cell r="Z617"/>
          <cell r="AA617"/>
          <cell r="AB617"/>
          <cell r="AC617"/>
          <cell r="AD617"/>
          <cell r="AE617"/>
          <cell r="AF617"/>
          <cell r="AH617" t="str">
            <v/>
          </cell>
        </row>
        <row r="618">
          <cell r="C618">
            <v>51136</v>
          </cell>
          <cell r="D618"/>
          <cell r="E618"/>
          <cell r="F618"/>
          <cell r="G618"/>
          <cell r="H618"/>
          <cell r="I618"/>
          <cell r="J618"/>
          <cell r="K618"/>
          <cell r="L618"/>
          <cell r="M618"/>
          <cell r="N618"/>
          <cell r="O618"/>
          <cell r="P618"/>
          <cell r="Q618"/>
          <cell r="R618"/>
          <cell r="T618" t="str">
            <v/>
          </cell>
          <cell r="U618"/>
          <cell r="V618"/>
          <cell r="W618"/>
          <cell r="X618"/>
          <cell r="Y618"/>
          <cell r="Z618"/>
          <cell r="AA618"/>
          <cell r="AB618"/>
          <cell r="AC618"/>
          <cell r="AD618"/>
          <cell r="AE618"/>
          <cell r="AF618"/>
          <cell r="AH618" t="str">
            <v/>
          </cell>
        </row>
        <row r="619">
          <cell r="C619">
            <v>51167</v>
          </cell>
          <cell r="D619"/>
          <cell r="E619"/>
          <cell r="F619"/>
          <cell r="G619"/>
          <cell r="H619"/>
          <cell r="I619"/>
          <cell r="J619"/>
          <cell r="K619"/>
          <cell r="L619"/>
          <cell r="M619"/>
          <cell r="N619"/>
          <cell r="O619"/>
          <cell r="P619"/>
          <cell r="Q619"/>
          <cell r="R619"/>
          <cell r="T619" t="str">
            <v/>
          </cell>
          <cell r="U619"/>
          <cell r="V619"/>
          <cell r="W619"/>
          <cell r="X619"/>
          <cell r="Y619"/>
          <cell r="Z619"/>
          <cell r="AA619"/>
          <cell r="AB619"/>
          <cell r="AC619"/>
          <cell r="AD619"/>
          <cell r="AE619"/>
          <cell r="AF619"/>
          <cell r="AH619" t="str">
            <v/>
          </cell>
        </row>
        <row r="620">
          <cell r="C620">
            <v>51196</v>
          </cell>
          <cell r="D620"/>
          <cell r="E620"/>
          <cell r="F620"/>
          <cell r="G620"/>
          <cell r="H620"/>
          <cell r="I620"/>
          <cell r="J620"/>
          <cell r="K620"/>
          <cell r="L620"/>
          <cell r="M620"/>
          <cell r="N620"/>
          <cell r="O620"/>
          <cell r="P620"/>
          <cell r="Q620"/>
          <cell r="R620"/>
          <cell r="T620" t="str">
            <v/>
          </cell>
          <cell r="U620"/>
          <cell r="V620"/>
          <cell r="W620"/>
          <cell r="X620"/>
          <cell r="Y620"/>
          <cell r="Z620"/>
          <cell r="AA620"/>
          <cell r="AB620"/>
          <cell r="AC620"/>
          <cell r="AD620"/>
          <cell r="AE620"/>
          <cell r="AF620"/>
          <cell r="AH620" t="str">
            <v/>
          </cell>
        </row>
        <row r="621">
          <cell r="C621">
            <v>51227</v>
          </cell>
          <cell r="D621"/>
          <cell r="E621"/>
          <cell r="F621"/>
          <cell r="G621"/>
          <cell r="H621"/>
          <cell r="I621"/>
          <cell r="J621"/>
          <cell r="K621"/>
          <cell r="L621"/>
          <cell r="M621"/>
          <cell r="N621"/>
          <cell r="O621"/>
          <cell r="P621"/>
          <cell r="Q621"/>
          <cell r="R621"/>
          <cell r="T621" t="str">
            <v/>
          </cell>
          <cell r="U621"/>
          <cell r="V621"/>
          <cell r="W621"/>
          <cell r="X621"/>
          <cell r="Y621"/>
          <cell r="Z621"/>
          <cell r="AA621"/>
          <cell r="AB621"/>
          <cell r="AC621"/>
          <cell r="AD621"/>
          <cell r="AE621"/>
          <cell r="AF621"/>
          <cell r="AH621" t="str">
            <v/>
          </cell>
        </row>
        <row r="622">
          <cell r="C622">
            <v>51257</v>
          </cell>
          <cell r="D622"/>
          <cell r="E622"/>
          <cell r="F622"/>
          <cell r="G622"/>
          <cell r="H622"/>
          <cell r="I622"/>
          <cell r="J622"/>
          <cell r="K622"/>
          <cell r="L622"/>
          <cell r="M622"/>
          <cell r="N622"/>
          <cell r="O622"/>
          <cell r="P622"/>
          <cell r="Q622"/>
          <cell r="R622"/>
          <cell r="T622" t="str">
            <v/>
          </cell>
          <cell r="U622"/>
          <cell r="V622"/>
          <cell r="W622"/>
          <cell r="X622"/>
          <cell r="Y622"/>
          <cell r="Z622"/>
          <cell r="AA622"/>
          <cell r="AB622"/>
          <cell r="AC622"/>
          <cell r="AD622"/>
          <cell r="AE622"/>
          <cell r="AF622"/>
          <cell r="AH622" t="str">
            <v/>
          </cell>
        </row>
        <row r="623">
          <cell r="C623">
            <v>51288</v>
          </cell>
          <cell r="D623"/>
          <cell r="E623"/>
          <cell r="F623"/>
          <cell r="G623"/>
          <cell r="H623"/>
          <cell r="I623"/>
          <cell r="J623"/>
          <cell r="K623"/>
          <cell r="L623"/>
          <cell r="M623"/>
          <cell r="N623"/>
          <cell r="O623"/>
          <cell r="P623"/>
          <cell r="Q623"/>
          <cell r="R623"/>
          <cell r="T623" t="str">
            <v/>
          </cell>
          <cell r="U623"/>
          <cell r="V623"/>
          <cell r="W623"/>
          <cell r="X623"/>
          <cell r="Y623"/>
          <cell r="Z623"/>
          <cell r="AA623"/>
          <cell r="AB623"/>
          <cell r="AC623"/>
          <cell r="AD623"/>
          <cell r="AE623"/>
          <cell r="AF623"/>
          <cell r="AH623" t="str">
            <v/>
          </cell>
        </row>
        <row r="624">
          <cell r="C624">
            <v>51318</v>
          </cell>
          <cell r="D624"/>
          <cell r="E624"/>
          <cell r="F624"/>
          <cell r="G624"/>
          <cell r="H624"/>
          <cell r="I624"/>
          <cell r="J624"/>
          <cell r="K624"/>
          <cell r="L624"/>
          <cell r="M624"/>
          <cell r="N624"/>
          <cell r="O624"/>
          <cell r="P624"/>
          <cell r="Q624"/>
          <cell r="R624"/>
          <cell r="T624" t="str">
            <v/>
          </cell>
          <cell r="U624"/>
          <cell r="V624"/>
          <cell r="W624"/>
          <cell r="X624"/>
          <cell r="Y624"/>
          <cell r="Z624"/>
          <cell r="AA624"/>
          <cell r="AB624"/>
          <cell r="AC624"/>
          <cell r="AD624"/>
          <cell r="AE624"/>
          <cell r="AF624"/>
          <cell r="AH624" t="str">
            <v/>
          </cell>
        </row>
        <row r="625">
          <cell r="C625">
            <v>51349</v>
          </cell>
          <cell r="D625"/>
          <cell r="E625"/>
          <cell r="F625"/>
          <cell r="G625"/>
          <cell r="H625"/>
          <cell r="I625"/>
          <cell r="J625"/>
          <cell r="K625"/>
          <cell r="L625"/>
          <cell r="M625"/>
          <cell r="N625"/>
          <cell r="O625"/>
          <cell r="P625"/>
          <cell r="Q625"/>
          <cell r="R625"/>
          <cell r="T625" t="str">
            <v/>
          </cell>
          <cell r="U625"/>
          <cell r="V625"/>
          <cell r="W625"/>
          <cell r="X625"/>
          <cell r="Y625"/>
          <cell r="Z625"/>
          <cell r="AA625"/>
          <cell r="AB625"/>
          <cell r="AC625"/>
          <cell r="AD625"/>
          <cell r="AE625"/>
          <cell r="AF625"/>
          <cell r="AH625" t="str">
            <v/>
          </cell>
        </row>
        <row r="626">
          <cell r="C626">
            <v>51380</v>
          </cell>
          <cell r="D626"/>
          <cell r="E626"/>
          <cell r="F626"/>
          <cell r="G626"/>
          <cell r="H626"/>
          <cell r="I626"/>
          <cell r="J626"/>
          <cell r="K626"/>
          <cell r="L626"/>
          <cell r="M626"/>
          <cell r="N626"/>
          <cell r="O626"/>
          <cell r="P626"/>
          <cell r="Q626"/>
          <cell r="R626"/>
          <cell r="T626" t="str">
            <v/>
          </cell>
          <cell r="U626"/>
          <cell r="V626"/>
          <cell r="W626"/>
          <cell r="X626"/>
          <cell r="Y626"/>
          <cell r="Z626"/>
          <cell r="AA626"/>
          <cell r="AB626"/>
          <cell r="AC626"/>
          <cell r="AD626"/>
          <cell r="AE626"/>
          <cell r="AF626"/>
          <cell r="AH626" t="str">
            <v/>
          </cell>
        </row>
        <row r="627">
          <cell r="C627">
            <v>51410</v>
          </cell>
          <cell r="D627"/>
          <cell r="E627"/>
          <cell r="F627"/>
          <cell r="G627"/>
          <cell r="H627"/>
          <cell r="I627"/>
          <cell r="J627"/>
          <cell r="K627"/>
          <cell r="L627"/>
          <cell r="M627"/>
          <cell r="N627"/>
          <cell r="O627"/>
          <cell r="P627"/>
          <cell r="Q627"/>
          <cell r="R627"/>
          <cell r="T627" t="str">
            <v/>
          </cell>
          <cell r="U627"/>
          <cell r="V627"/>
          <cell r="W627"/>
          <cell r="X627"/>
          <cell r="Y627"/>
          <cell r="Z627"/>
          <cell r="AA627"/>
          <cell r="AB627"/>
          <cell r="AC627"/>
          <cell r="AD627"/>
          <cell r="AE627"/>
          <cell r="AF627"/>
          <cell r="AH627" t="str">
            <v/>
          </cell>
        </row>
        <row r="628">
          <cell r="C628">
            <v>51441</v>
          </cell>
          <cell r="D628"/>
          <cell r="E628"/>
          <cell r="F628"/>
          <cell r="G628"/>
          <cell r="H628"/>
          <cell r="I628"/>
          <cell r="J628"/>
          <cell r="K628"/>
          <cell r="L628"/>
          <cell r="M628"/>
          <cell r="N628"/>
          <cell r="O628"/>
          <cell r="P628"/>
          <cell r="Q628"/>
          <cell r="R628"/>
          <cell r="T628" t="str">
            <v/>
          </cell>
          <cell r="U628"/>
          <cell r="V628"/>
          <cell r="W628"/>
          <cell r="X628"/>
          <cell r="Y628"/>
          <cell r="Z628"/>
          <cell r="AA628"/>
          <cell r="AB628"/>
          <cell r="AC628"/>
          <cell r="AD628"/>
          <cell r="AE628"/>
          <cell r="AF628"/>
          <cell r="AH628" t="str">
            <v/>
          </cell>
        </row>
        <row r="629">
          <cell r="C629">
            <v>51471</v>
          </cell>
          <cell r="D629"/>
          <cell r="E629"/>
          <cell r="F629"/>
          <cell r="G629"/>
          <cell r="H629"/>
          <cell r="I629"/>
          <cell r="J629"/>
          <cell r="K629"/>
          <cell r="L629"/>
          <cell r="M629"/>
          <cell r="N629"/>
          <cell r="O629"/>
          <cell r="P629"/>
          <cell r="Q629"/>
          <cell r="R629"/>
          <cell r="T629" t="str">
            <v/>
          </cell>
          <cell r="U629"/>
          <cell r="V629"/>
          <cell r="W629"/>
          <cell r="X629"/>
          <cell r="Y629"/>
          <cell r="Z629"/>
          <cell r="AA629"/>
          <cell r="AB629"/>
          <cell r="AC629"/>
          <cell r="AD629"/>
          <cell r="AE629"/>
          <cell r="AF629"/>
          <cell r="AH629" t="str">
            <v/>
          </cell>
        </row>
        <row r="630">
          <cell r="C630">
            <v>51502</v>
          </cell>
          <cell r="D630"/>
          <cell r="E630"/>
          <cell r="F630"/>
          <cell r="G630"/>
          <cell r="H630"/>
          <cell r="I630"/>
          <cell r="J630"/>
          <cell r="K630"/>
          <cell r="L630"/>
          <cell r="M630"/>
          <cell r="N630"/>
          <cell r="O630"/>
          <cell r="P630"/>
          <cell r="Q630"/>
          <cell r="R630"/>
          <cell r="T630" t="str">
            <v/>
          </cell>
          <cell r="U630"/>
          <cell r="V630"/>
          <cell r="W630"/>
          <cell r="X630"/>
          <cell r="Y630"/>
          <cell r="Z630"/>
          <cell r="AA630"/>
          <cell r="AB630"/>
          <cell r="AC630"/>
          <cell r="AD630"/>
          <cell r="AE630"/>
          <cell r="AF630"/>
          <cell r="AH630" t="str">
            <v/>
          </cell>
        </row>
        <row r="631">
          <cell r="C631">
            <v>51533</v>
          </cell>
          <cell r="D631"/>
          <cell r="E631"/>
          <cell r="F631"/>
          <cell r="G631"/>
          <cell r="H631"/>
          <cell r="I631"/>
          <cell r="J631"/>
          <cell r="K631"/>
          <cell r="L631"/>
          <cell r="M631"/>
          <cell r="N631"/>
          <cell r="O631"/>
          <cell r="P631"/>
          <cell r="Q631"/>
          <cell r="R631"/>
          <cell r="T631" t="str">
            <v/>
          </cell>
          <cell r="U631"/>
          <cell r="V631"/>
          <cell r="W631"/>
          <cell r="X631"/>
          <cell r="Y631"/>
          <cell r="Z631"/>
          <cell r="AA631"/>
          <cell r="AB631"/>
          <cell r="AC631"/>
          <cell r="AD631"/>
          <cell r="AE631"/>
          <cell r="AF631"/>
          <cell r="AH631" t="str">
            <v/>
          </cell>
        </row>
        <row r="632">
          <cell r="C632">
            <v>51561</v>
          </cell>
          <cell r="D632"/>
          <cell r="E632"/>
          <cell r="F632"/>
          <cell r="G632"/>
          <cell r="H632"/>
          <cell r="I632"/>
          <cell r="J632"/>
          <cell r="K632"/>
          <cell r="L632"/>
          <cell r="M632"/>
          <cell r="N632"/>
          <cell r="O632"/>
          <cell r="P632"/>
          <cell r="Q632"/>
          <cell r="R632"/>
          <cell r="T632" t="str">
            <v/>
          </cell>
          <cell r="U632"/>
          <cell r="V632"/>
          <cell r="W632"/>
          <cell r="X632"/>
          <cell r="Y632"/>
          <cell r="Z632"/>
          <cell r="AA632"/>
          <cell r="AB632"/>
          <cell r="AC632"/>
          <cell r="AD632"/>
          <cell r="AE632"/>
          <cell r="AF632"/>
          <cell r="AH632" t="str">
            <v/>
          </cell>
        </row>
        <row r="633">
          <cell r="C633">
            <v>51592</v>
          </cell>
          <cell r="D633"/>
          <cell r="E633"/>
          <cell r="F633"/>
          <cell r="G633"/>
          <cell r="H633"/>
          <cell r="I633"/>
          <cell r="J633"/>
          <cell r="K633"/>
          <cell r="L633"/>
          <cell r="M633"/>
          <cell r="N633"/>
          <cell r="O633"/>
          <cell r="P633"/>
          <cell r="Q633"/>
          <cell r="R633"/>
          <cell r="T633" t="str">
            <v/>
          </cell>
          <cell r="U633"/>
          <cell r="V633"/>
          <cell r="W633"/>
          <cell r="X633"/>
          <cell r="Y633"/>
          <cell r="Z633"/>
          <cell r="AA633"/>
          <cell r="AB633"/>
          <cell r="AC633"/>
          <cell r="AD633"/>
          <cell r="AE633"/>
          <cell r="AF633"/>
          <cell r="AH633" t="str">
            <v/>
          </cell>
        </row>
        <row r="634">
          <cell r="C634">
            <v>51622</v>
          </cell>
          <cell r="D634"/>
          <cell r="E634"/>
          <cell r="F634"/>
          <cell r="G634"/>
          <cell r="H634"/>
          <cell r="I634"/>
          <cell r="J634"/>
          <cell r="K634"/>
          <cell r="L634"/>
          <cell r="M634"/>
          <cell r="N634"/>
          <cell r="O634"/>
          <cell r="P634"/>
          <cell r="Q634"/>
          <cell r="R634"/>
          <cell r="T634" t="str">
            <v/>
          </cell>
          <cell r="U634"/>
          <cell r="V634"/>
          <cell r="W634"/>
          <cell r="X634"/>
          <cell r="Y634"/>
          <cell r="Z634"/>
          <cell r="AA634"/>
          <cell r="AB634"/>
          <cell r="AC634"/>
          <cell r="AD634"/>
          <cell r="AE634"/>
          <cell r="AF634"/>
          <cell r="AH634" t="str">
            <v/>
          </cell>
        </row>
        <row r="635">
          <cell r="C635">
            <v>51653</v>
          </cell>
          <cell r="D635"/>
          <cell r="E635"/>
          <cell r="F635"/>
          <cell r="G635"/>
          <cell r="H635"/>
          <cell r="I635"/>
          <cell r="J635"/>
          <cell r="K635"/>
          <cell r="L635"/>
          <cell r="M635"/>
          <cell r="N635"/>
          <cell r="O635"/>
          <cell r="P635"/>
          <cell r="Q635"/>
          <cell r="R635"/>
          <cell r="T635" t="str">
            <v/>
          </cell>
          <cell r="U635"/>
          <cell r="V635"/>
          <cell r="W635"/>
          <cell r="X635"/>
          <cell r="Y635"/>
          <cell r="Z635"/>
          <cell r="AA635"/>
          <cell r="AB635"/>
          <cell r="AC635"/>
          <cell r="AD635"/>
          <cell r="AE635"/>
          <cell r="AF635"/>
          <cell r="AH635" t="str">
            <v/>
          </cell>
        </row>
        <row r="636">
          <cell r="C636">
            <v>51683</v>
          </cell>
          <cell r="D636"/>
          <cell r="E636"/>
          <cell r="F636"/>
          <cell r="G636"/>
          <cell r="H636"/>
          <cell r="I636"/>
          <cell r="J636"/>
          <cell r="K636"/>
          <cell r="L636"/>
          <cell r="M636"/>
          <cell r="N636"/>
          <cell r="O636"/>
          <cell r="P636"/>
          <cell r="Q636"/>
          <cell r="R636"/>
          <cell r="T636" t="str">
            <v/>
          </cell>
          <cell r="U636"/>
          <cell r="V636"/>
          <cell r="W636"/>
          <cell r="X636"/>
          <cell r="Y636"/>
          <cell r="Z636"/>
          <cell r="AA636"/>
          <cell r="AB636"/>
          <cell r="AC636"/>
          <cell r="AD636"/>
          <cell r="AE636"/>
          <cell r="AF636"/>
          <cell r="AH636" t="str">
            <v/>
          </cell>
        </row>
        <row r="637">
          <cell r="C637">
            <v>51714</v>
          </cell>
          <cell r="D637"/>
          <cell r="E637"/>
          <cell r="F637"/>
          <cell r="G637"/>
          <cell r="H637"/>
          <cell r="I637"/>
          <cell r="J637"/>
          <cell r="K637"/>
          <cell r="L637"/>
          <cell r="M637"/>
          <cell r="N637"/>
          <cell r="O637"/>
          <cell r="P637"/>
          <cell r="Q637"/>
          <cell r="R637"/>
          <cell r="T637" t="str">
            <v/>
          </cell>
          <cell r="U637"/>
          <cell r="V637"/>
          <cell r="W637"/>
          <cell r="X637"/>
          <cell r="Y637"/>
          <cell r="Z637"/>
          <cell r="AA637"/>
          <cell r="AB637"/>
          <cell r="AC637"/>
          <cell r="AD637"/>
          <cell r="AE637"/>
          <cell r="AF637"/>
          <cell r="AH637" t="str">
            <v/>
          </cell>
        </row>
        <row r="638">
          <cell r="C638">
            <v>51745</v>
          </cell>
          <cell r="D638"/>
          <cell r="E638"/>
          <cell r="F638"/>
          <cell r="G638"/>
          <cell r="H638"/>
          <cell r="I638"/>
          <cell r="J638"/>
          <cell r="K638"/>
          <cell r="L638"/>
          <cell r="M638"/>
          <cell r="N638"/>
          <cell r="O638"/>
          <cell r="P638"/>
          <cell r="Q638"/>
          <cell r="R638"/>
          <cell r="T638" t="str">
            <v/>
          </cell>
          <cell r="U638"/>
          <cell r="V638"/>
          <cell r="W638"/>
          <cell r="X638"/>
          <cell r="Y638"/>
          <cell r="Z638"/>
          <cell r="AA638"/>
          <cell r="AB638"/>
          <cell r="AC638"/>
          <cell r="AD638"/>
          <cell r="AE638"/>
          <cell r="AF638"/>
          <cell r="AH638" t="str">
            <v/>
          </cell>
        </row>
        <row r="639">
          <cell r="C639">
            <v>51775</v>
          </cell>
          <cell r="D639"/>
          <cell r="E639"/>
          <cell r="F639"/>
          <cell r="G639"/>
          <cell r="H639"/>
          <cell r="I639"/>
          <cell r="J639"/>
          <cell r="K639"/>
          <cell r="L639"/>
          <cell r="M639"/>
          <cell r="N639"/>
          <cell r="O639"/>
          <cell r="P639"/>
          <cell r="Q639"/>
          <cell r="R639"/>
          <cell r="T639" t="str">
            <v/>
          </cell>
          <cell r="U639"/>
          <cell r="V639"/>
          <cell r="W639"/>
          <cell r="X639"/>
          <cell r="Y639"/>
          <cell r="Z639"/>
          <cell r="AA639"/>
          <cell r="AB639"/>
          <cell r="AC639"/>
          <cell r="AD639"/>
          <cell r="AE639"/>
          <cell r="AF639"/>
          <cell r="AH639" t="str">
            <v/>
          </cell>
        </row>
        <row r="640">
          <cell r="C640">
            <v>51806</v>
          </cell>
          <cell r="D640"/>
          <cell r="E640"/>
          <cell r="F640"/>
          <cell r="G640"/>
          <cell r="H640"/>
          <cell r="I640"/>
          <cell r="J640"/>
          <cell r="K640"/>
          <cell r="L640"/>
          <cell r="M640"/>
          <cell r="N640"/>
          <cell r="O640"/>
          <cell r="P640"/>
          <cell r="Q640"/>
          <cell r="R640"/>
          <cell r="T640" t="str">
            <v/>
          </cell>
          <cell r="U640"/>
          <cell r="V640"/>
          <cell r="W640"/>
          <cell r="X640"/>
          <cell r="Y640"/>
          <cell r="Z640"/>
          <cell r="AA640"/>
          <cell r="AB640"/>
          <cell r="AC640"/>
          <cell r="AD640"/>
          <cell r="AE640"/>
          <cell r="AF640"/>
          <cell r="AH640" t="str">
            <v/>
          </cell>
        </row>
        <row r="641">
          <cell r="C641">
            <v>51836</v>
          </cell>
          <cell r="D641"/>
          <cell r="E641"/>
          <cell r="F641"/>
          <cell r="G641"/>
          <cell r="H641"/>
          <cell r="I641"/>
          <cell r="J641"/>
          <cell r="K641"/>
          <cell r="L641"/>
          <cell r="M641"/>
          <cell r="N641"/>
          <cell r="O641"/>
          <cell r="P641"/>
          <cell r="Q641"/>
          <cell r="R641"/>
          <cell r="T641" t="str">
            <v/>
          </cell>
          <cell r="U641"/>
          <cell r="V641"/>
          <cell r="W641"/>
          <cell r="X641"/>
          <cell r="Y641"/>
          <cell r="Z641"/>
          <cell r="AA641"/>
          <cell r="AB641"/>
          <cell r="AC641"/>
          <cell r="AD641"/>
          <cell r="AE641"/>
          <cell r="AF641"/>
          <cell r="AH641" t="str">
            <v/>
          </cell>
        </row>
        <row r="642">
          <cell r="C642">
            <v>51867</v>
          </cell>
          <cell r="D642"/>
          <cell r="E642"/>
          <cell r="F642"/>
          <cell r="G642"/>
          <cell r="H642"/>
          <cell r="I642"/>
          <cell r="J642"/>
          <cell r="K642"/>
          <cell r="L642"/>
          <cell r="M642"/>
          <cell r="N642"/>
          <cell r="O642"/>
          <cell r="P642"/>
          <cell r="Q642"/>
          <cell r="R642"/>
          <cell r="T642" t="str">
            <v/>
          </cell>
          <cell r="U642"/>
          <cell r="V642"/>
          <cell r="W642"/>
          <cell r="X642"/>
          <cell r="Y642"/>
          <cell r="Z642"/>
          <cell r="AA642"/>
          <cell r="AB642"/>
          <cell r="AC642"/>
          <cell r="AD642"/>
          <cell r="AE642"/>
          <cell r="AF642"/>
          <cell r="AH642" t="str">
            <v/>
          </cell>
        </row>
        <row r="643">
          <cell r="C643">
            <v>51898</v>
          </cell>
          <cell r="D643"/>
          <cell r="E643"/>
          <cell r="F643"/>
          <cell r="G643"/>
          <cell r="H643"/>
          <cell r="I643"/>
          <cell r="J643"/>
          <cell r="K643"/>
          <cell r="L643"/>
          <cell r="M643"/>
          <cell r="N643"/>
          <cell r="O643"/>
          <cell r="P643"/>
          <cell r="Q643"/>
          <cell r="R643"/>
          <cell r="T643" t="str">
            <v/>
          </cell>
          <cell r="U643"/>
          <cell r="V643"/>
          <cell r="W643"/>
          <cell r="X643"/>
          <cell r="Y643"/>
          <cell r="Z643"/>
          <cell r="AA643"/>
          <cell r="AB643"/>
          <cell r="AC643"/>
          <cell r="AD643"/>
          <cell r="AE643"/>
          <cell r="AF643"/>
          <cell r="AH643" t="str">
            <v/>
          </cell>
        </row>
        <row r="644">
          <cell r="C644">
            <v>51926</v>
          </cell>
          <cell r="D644"/>
          <cell r="E644"/>
          <cell r="F644"/>
          <cell r="G644"/>
          <cell r="H644"/>
          <cell r="I644"/>
          <cell r="J644"/>
          <cell r="K644"/>
          <cell r="L644"/>
          <cell r="M644"/>
          <cell r="N644"/>
          <cell r="O644"/>
          <cell r="P644"/>
          <cell r="Q644"/>
          <cell r="R644"/>
          <cell r="T644" t="str">
            <v/>
          </cell>
          <cell r="U644"/>
          <cell r="V644"/>
          <cell r="W644"/>
          <cell r="X644"/>
          <cell r="Y644"/>
          <cell r="Z644"/>
          <cell r="AA644"/>
          <cell r="AB644"/>
          <cell r="AC644"/>
          <cell r="AD644"/>
          <cell r="AE644"/>
          <cell r="AF644"/>
          <cell r="AH644" t="str">
            <v/>
          </cell>
        </row>
        <row r="645">
          <cell r="C645">
            <v>51957</v>
          </cell>
          <cell r="D645"/>
          <cell r="E645"/>
          <cell r="F645"/>
          <cell r="G645"/>
          <cell r="H645"/>
          <cell r="I645"/>
          <cell r="J645"/>
          <cell r="K645"/>
          <cell r="L645"/>
          <cell r="M645"/>
          <cell r="N645"/>
          <cell r="O645"/>
          <cell r="P645"/>
          <cell r="Q645"/>
          <cell r="R645"/>
          <cell r="T645" t="str">
            <v/>
          </cell>
          <cell r="U645"/>
          <cell r="V645"/>
          <cell r="W645"/>
          <cell r="X645"/>
          <cell r="Y645"/>
          <cell r="Z645"/>
          <cell r="AA645"/>
          <cell r="AB645"/>
          <cell r="AC645"/>
          <cell r="AD645"/>
          <cell r="AE645"/>
          <cell r="AF645"/>
          <cell r="AH645" t="str">
            <v/>
          </cell>
        </row>
        <row r="646">
          <cell r="C646">
            <v>51987</v>
          </cell>
          <cell r="D646"/>
          <cell r="E646"/>
          <cell r="F646"/>
          <cell r="G646"/>
          <cell r="H646"/>
          <cell r="I646"/>
          <cell r="J646"/>
          <cell r="K646"/>
          <cell r="L646"/>
          <cell r="M646"/>
          <cell r="N646"/>
          <cell r="O646"/>
          <cell r="P646"/>
          <cell r="Q646"/>
          <cell r="R646"/>
          <cell r="T646" t="str">
            <v/>
          </cell>
          <cell r="U646"/>
          <cell r="V646"/>
          <cell r="W646"/>
          <cell r="X646"/>
          <cell r="Y646"/>
          <cell r="Z646"/>
          <cell r="AA646"/>
          <cell r="AB646"/>
          <cell r="AC646"/>
          <cell r="AD646"/>
          <cell r="AE646"/>
          <cell r="AF646"/>
          <cell r="AH646" t="str">
            <v/>
          </cell>
        </row>
        <row r="647">
          <cell r="C647">
            <v>52018</v>
          </cell>
          <cell r="D647"/>
          <cell r="E647"/>
          <cell r="F647"/>
          <cell r="G647"/>
          <cell r="H647"/>
          <cell r="I647"/>
          <cell r="J647"/>
          <cell r="K647"/>
          <cell r="L647"/>
          <cell r="M647"/>
          <cell r="N647"/>
          <cell r="O647"/>
          <cell r="P647"/>
          <cell r="Q647"/>
          <cell r="R647"/>
          <cell r="T647" t="str">
            <v/>
          </cell>
          <cell r="U647"/>
          <cell r="V647"/>
          <cell r="W647"/>
          <cell r="X647"/>
          <cell r="Y647"/>
          <cell r="Z647"/>
          <cell r="AA647"/>
          <cell r="AB647"/>
          <cell r="AC647"/>
          <cell r="AD647"/>
          <cell r="AE647"/>
          <cell r="AF647"/>
          <cell r="AH647" t="str">
            <v/>
          </cell>
        </row>
        <row r="648">
          <cell r="C648">
            <v>52048</v>
          </cell>
          <cell r="D648"/>
          <cell r="E648"/>
          <cell r="F648"/>
          <cell r="G648"/>
          <cell r="H648"/>
          <cell r="I648"/>
          <cell r="J648"/>
          <cell r="K648"/>
          <cell r="L648"/>
          <cell r="M648"/>
          <cell r="N648"/>
          <cell r="O648"/>
          <cell r="P648"/>
          <cell r="Q648"/>
          <cell r="R648"/>
          <cell r="T648" t="str">
            <v/>
          </cell>
          <cell r="U648"/>
          <cell r="V648"/>
          <cell r="W648"/>
          <cell r="X648"/>
          <cell r="Y648"/>
          <cell r="Z648"/>
          <cell r="AA648"/>
          <cell r="AB648"/>
          <cell r="AC648"/>
          <cell r="AD648"/>
          <cell r="AE648"/>
          <cell r="AF648"/>
          <cell r="AH648" t="str">
            <v/>
          </cell>
        </row>
        <row r="649">
          <cell r="C649">
            <v>52079</v>
          </cell>
          <cell r="D649"/>
          <cell r="E649"/>
          <cell r="F649"/>
          <cell r="G649"/>
          <cell r="H649"/>
          <cell r="I649"/>
          <cell r="J649"/>
          <cell r="K649"/>
          <cell r="L649"/>
          <cell r="M649"/>
          <cell r="N649"/>
          <cell r="O649"/>
          <cell r="P649"/>
          <cell r="Q649"/>
          <cell r="R649"/>
          <cell r="T649" t="str">
            <v/>
          </cell>
          <cell r="U649"/>
          <cell r="V649"/>
          <cell r="W649"/>
          <cell r="X649"/>
          <cell r="Y649"/>
          <cell r="Z649"/>
          <cell r="AA649"/>
          <cell r="AB649"/>
          <cell r="AC649"/>
          <cell r="AD649"/>
          <cell r="AE649"/>
          <cell r="AF649"/>
          <cell r="AH649" t="str">
            <v/>
          </cell>
        </row>
        <row r="650">
          <cell r="C650">
            <v>52110</v>
          </cell>
          <cell r="D650"/>
          <cell r="E650"/>
          <cell r="F650"/>
          <cell r="G650"/>
          <cell r="H650"/>
          <cell r="I650"/>
          <cell r="J650"/>
          <cell r="K650"/>
          <cell r="L650"/>
          <cell r="M650"/>
          <cell r="N650"/>
          <cell r="O650"/>
          <cell r="P650"/>
          <cell r="Q650"/>
          <cell r="R650"/>
          <cell r="T650" t="str">
            <v/>
          </cell>
          <cell r="U650"/>
          <cell r="V650"/>
          <cell r="W650"/>
          <cell r="X650"/>
          <cell r="Y650"/>
          <cell r="Z650"/>
          <cell r="AA650"/>
          <cell r="AB650"/>
          <cell r="AC650"/>
          <cell r="AD650"/>
          <cell r="AE650"/>
          <cell r="AF650"/>
          <cell r="AH650" t="str">
            <v/>
          </cell>
        </row>
        <row r="651">
          <cell r="C651">
            <v>52140</v>
          </cell>
          <cell r="D651"/>
          <cell r="E651"/>
          <cell r="F651"/>
          <cell r="G651"/>
          <cell r="H651"/>
          <cell r="I651"/>
          <cell r="J651"/>
          <cell r="K651"/>
          <cell r="L651"/>
          <cell r="M651"/>
          <cell r="N651"/>
          <cell r="O651"/>
          <cell r="P651"/>
          <cell r="Q651"/>
          <cell r="R651"/>
          <cell r="T651" t="str">
            <v/>
          </cell>
          <cell r="U651"/>
          <cell r="V651"/>
          <cell r="W651"/>
          <cell r="X651"/>
          <cell r="Y651"/>
          <cell r="Z651"/>
          <cell r="AA651"/>
          <cell r="AB651"/>
          <cell r="AC651"/>
          <cell r="AD651"/>
          <cell r="AE651"/>
          <cell r="AF651"/>
          <cell r="AH651" t="str">
            <v/>
          </cell>
        </row>
        <row r="652">
          <cell r="C652">
            <v>52171</v>
          </cell>
          <cell r="D652"/>
          <cell r="E652"/>
          <cell r="F652"/>
          <cell r="G652"/>
          <cell r="H652"/>
          <cell r="I652"/>
          <cell r="J652"/>
          <cell r="K652"/>
          <cell r="L652"/>
          <cell r="M652"/>
          <cell r="N652"/>
          <cell r="O652"/>
          <cell r="P652"/>
          <cell r="Q652"/>
          <cell r="R652"/>
          <cell r="T652" t="str">
            <v/>
          </cell>
          <cell r="U652"/>
          <cell r="V652"/>
          <cell r="W652"/>
          <cell r="X652"/>
          <cell r="Y652"/>
          <cell r="Z652"/>
          <cell r="AA652"/>
          <cell r="AB652"/>
          <cell r="AC652"/>
          <cell r="AD652"/>
          <cell r="AE652"/>
          <cell r="AF652"/>
          <cell r="AH652" t="str">
            <v/>
          </cell>
        </row>
        <row r="653">
          <cell r="C653">
            <v>52201</v>
          </cell>
          <cell r="D653"/>
          <cell r="E653"/>
          <cell r="F653"/>
          <cell r="G653"/>
          <cell r="H653"/>
          <cell r="I653"/>
          <cell r="J653"/>
          <cell r="K653"/>
          <cell r="L653"/>
          <cell r="M653"/>
          <cell r="N653"/>
          <cell r="O653"/>
          <cell r="P653"/>
          <cell r="Q653"/>
          <cell r="R653"/>
          <cell r="T653" t="str">
            <v/>
          </cell>
          <cell r="U653"/>
          <cell r="V653"/>
          <cell r="W653"/>
          <cell r="X653"/>
          <cell r="Y653"/>
          <cell r="Z653"/>
          <cell r="AA653"/>
          <cell r="AB653"/>
          <cell r="AC653"/>
          <cell r="AD653"/>
          <cell r="AE653"/>
          <cell r="AF653"/>
          <cell r="AH653" t="str">
            <v/>
          </cell>
        </row>
        <row r="654">
          <cell r="C654">
            <v>52232</v>
          </cell>
          <cell r="D654"/>
          <cell r="E654"/>
          <cell r="F654"/>
          <cell r="G654"/>
          <cell r="H654"/>
          <cell r="I654"/>
          <cell r="J654"/>
          <cell r="K654"/>
          <cell r="L654"/>
          <cell r="M654"/>
          <cell r="N654"/>
          <cell r="O654"/>
          <cell r="P654"/>
          <cell r="Q654"/>
          <cell r="R654"/>
          <cell r="T654" t="str">
            <v/>
          </cell>
          <cell r="U654"/>
          <cell r="V654"/>
          <cell r="W654"/>
          <cell r="X654"/>
          <cell r="Y654"/>
          <cell r="Z654"/>
          <cell r="AA654"/>
          <cell r="AB654"/>
          <cell r="AC654"/>
          <cell r="AD654"/>
          <cell r="AE654"/>
          <cell r="AF654"/>
          <cell r="AH654" t="str">
            <v/>
          </cell>
        </row>
        <row r="655">
          <cell r="C655">
            <v>52263</v>
          </cell>
          <cell r="D655"/>
          <cell r="E655"/>
          <cell r="F655"/>
          <cell r="G655"/>
          <cell r="H655"/>
          <cell r="I655"/>
          <cell r="J655"/>
          <cell r="K655"/>
          <cell r="L655"/>
          <cell r="M655"/>
          <cell r="N655"/>
          <cell r="O655"/>
          <cell r="P655"/>
          <cell r="Q655"/>
          <cell r="R655"/>
          <cell r="T655" t="str">
            <v/>
          </cell>
          <cell r="U655"/>
          <cell r="V655"/>
          <cell r="W655"/>
          <cell r="X655"/>
          <cell r="Y655"/>
          <cell r="Z655"/>
          <cell r="AA655"/>
          <cell r="AB655"/>
          <cell r="AC655"/>
          <cell r="AD655"/>
          <cell r="AE655"/>
          <cell r="AF655"/>
          <cell r="AH655" t="str">
            <v/>
          </cell>
        </row>
        <row r="656">
          <cell r="C656">
            <v>52291</v>
          </cell>
          <cell r="D656"/>
          <cell r="E656"/>
          <cell r="F656"/>
          <cell r="G656"/>
          <cell r="H656"/>
          <cell r="I656"/>
          <cell r="J656"/>
          <cell r="K656"/>
          <cell r="L656"/>
          <cell r="M656"/>
          <cell r="N656"/>
          <cell r="O656"/>
          <cell r="P656"/>
          <cell r="Q656"/>
          <cell r="R656"/>
          <cell r="T656" t="str">
            <v/>
          </cell>
          <cell r="U656"/>
          <cell r="V656"/>
          <cell r="W656"/>
          <cell r="X656"/>
          <cell r="Y656"/>
          <cell r="Z656"/>
          <cell r="AA656"/>
          <cell r="AB656"/>
          <cell r="AC656"/>
          <cell r="AD656"/>
          <cell r="AE656"/>
          <cell r="AF656"/>
          <cell r="AH656" t="str">
            <v/>
          </cell>
        </row>
        <row r="657">
          <cell r="C657">
            <v>52322</v>
          </cell>
          <cell r="D657"/>
          <cell r="E657"/>
          <cell r="F657"/>
          <cell r="G657"/>
          <cell r="H657"/>
          <cell r="I657"/>
          <cell r="J657"/>
          <cell r="K657"/>
          <cell r="L657"/>
          <cell r="M657"/>
          <cell r="N657"/>
          <cell r="O657"/>
          <cell r="P657"/>
          <cell r="Q657"/>
          <cell r="R657"/>
          <cell r="T657" t="str">
            <v/>
          </cell>
          <cell r="U657"/>
          <cell r="V657"/>
          <cell r="W657"/>
          <cell r="X657"/>
          <cell r="Y657"/>
          <cell r="Z657"/>
          <cell r="AA657"/>
          <cell r="AB657"/>
          <cell r="AC657"/>
          <cell r="AD657"/>
          <cell r="AE657"/>
          <cell r="AF657"/>
          <cell r="AH657" t="str">
            <v/>
          </cell>
        </row>
        <row r="658">
          <cell r="C658">
            <v>52352</v>
          </cell>
          <cell r="D658"/>
          <cell r="E658"/>
          <cell r="F658"/>
          <cell r="G658"/>
          <cell r="H658"/>
          <cell r="I658"/>
          <cell r="J658"/>
          <cell r="K658"/>
          <cell r="L658"/>
          <cell r="M658"/>
          <cell r="N658"/>
          <cell r="O658"/>
          <cell r="P658"/>
          <cell r="Q658"/>
          <cell r="R658"/>
          <cell r="T658" t="str">
            <v/>
          </cell>
          <cell r="U658"/>
          <cell r="V658"/>
          <cell r="W658"/>
          <cell r="X658"/>
          <cell r="Y658"/>
          <cell r="Z658"/>
          <cell r="AA658"/>
          <cell r="AB658"/>
          <cell r="AC658"/>
          <cell r="AD658"/>
          <cell r="AE658"/>
          <cell r="AF658"/>
          <cell r="AH658" t="str">
            <v/>
          </cell>
        </row>
        <row r="659">
          <cell r="C659">
            <v>52383</v>
          </cell>
          <cell r="D659"/>
          <cell r="E659"/>
          <cell r="F659"/>
          <cell r="G659"/>
          <cell r="H659"/>
          <cell r="I659"/>
          <cell r="J659"/>
          <cell r="K659"/>
          <cell r="L659"/>
          <cell r="M659"/>
          <cell r="N659"/>
          <cell r="O659"/>
          <cell r="P659"/>
          <cell r="Q659"/>
          <cell r="R659"/>
          <cell r="T659" t="str">
            <v/>
          </cell>
          <cell r="U659"/>
          <cell r="V659"/>
          <cell r="W659"/>
          <cell r="X659"/>
          <cell r="Y659"/>
          <cell r="Z659"/>
          <cell r="AA659"/>
          <cell r="AB659"/>
          <cell r="AC659"/>
          <cell r="AD659"/>
          <cell r="AE659"/>
          <cell r="AF659"/>
          <cell r="AH659" t="str">
            <v/>
          </cell>
        </row>
        <row r="660">
          <cell r="C660">
            <v>52413</v>
          </cell>
          <cell r="D660"/>
          <cell r="E660"/>
          <cell r="F660"/>
          <cell r="G660"/>
          <cell r="H660"/>
          <cell r="I660"/>
          <cell r="J660"/>
          <cell r="K660"/>
          <cell r="L660"/>
          <cell r="M660"/>
          <cell r="N660"/>
          <cell r="O660"/>
          <cell r="P660"/>
          <cell r="Q660"/>
          <cell r="R660"/>
          <cell r="T660" t="str">
            <v/>
          </cell>
          <cell r="U660"/>
          <cell r="V660"/>
          <cell r="W660"/>
          <cell r="X660"/>
          <cell r="Y660"/>
          <cell r="Z660"/>
          <cell r="AA660"/>
          <cell r="AB660"/>
          <cell r="AC660"/>
          <cell r="AD660"/>
          <cell r="AE660"/>
          <cell r="AF660"/>
          <cell r="AH660" t="str">
            <v/>
          </cell>
        </row>
        <row r="661">
          <cell r="C661">
            <v>52444</v>
          </cell>
          <cell r="D661"/>
          <cell r="E661"/>
          <cell r="F661"/>
          <cell r="G661"/>
          <cell r="H661"/>
          <cell r="I661"/>
          <cell r="J661"/>
          <cell r="K661"/>
          <cell r="L661"/>
          <cell r="M661"/>
          <cell r="N661"/>
          <cell r="O661"/>
          <cell r="P661"/>
          <cell r="Q661"/>
          <cell r="R661"/>
          <cell r="T661" t="str">
            <v/>
          </cell>
          <cell r="U661"/>
          <cell r="V661"/>
          <cell r="W661"/>
          <cell r="X661"/>
          <cell r="Y661"/>
          <cell r="Z661"/>
          <cell r="AA661"/>
          <cell r="AB661"/>
          <cell r="AC661"/>
          <cell r="AD661"/>
          <cell r="AE661"/>
          <cell r="AF661"/>
          <cell r="AH661" t="str">
            <v/>
          </cell>
        </row>
        <row r="662">
          <cell r="C662">
            <v>52475</v>
          </cell>
          <cell r="D662"/>
          <cell r="E662"/>
          <cell r="F662"/>
          <cell r="G662"/>
          <cell r="H662"/>
          <cell r="I662"/>
          <cell r="J662"/>
          <cell r="K662"/>
          <cell r="L662"/>
          <cell r="M662"/>
          <cell r="N662"/>
          <cell r="O662"/>
          <cell r="P662"/>
          <cell r="Q662"/>
          <cell r="R662"/>
          <cell r="T662" t="str">
            <v/>
          </cell>
          <cell r="U662"/>
          <cell r="V662"/>
          <cell r="W662"/>
          <cell r="X662"/>
          <cell r="Y662"/>
          <cell r="Z662"/>
          <cell r="AA662"/>
          <cell r="AB662"/>
          <cell r="AC662"/>
          <cell r="AD662"/>
          <cell r="AE662"/>
          <cell r="AF662"/>
          <cell r="AH662" t="str">
            <v/>
          </cell>
        </row>
        <row r="663">
          <cell r="C663">
            <v>52505</v>
          </cell>
          <cell r="D663"/>
          <cell r="E663"/>
          <cell r="F663"/>
          <cell r="G663"/>
          <cell r="H663"/>
          <cell r="I663"/>
          <cell r="J663"/>
          <cell r="K663"/>
          <cell r="L663"/>
          <cell r="M663"/>
          <cell r="N663"/>
          <cell r="O663"/>
          <cell r="P663"/>
          <cell r="Q663"/>
          <cell r="R663"/>
          <cell r="T663" t="str">
            <v/>
          </cell>
          <cell r="U663"/>
          <cell r="V663"/>
          <cell r="W663"/>
          <cell r="X663"/>
          <cell r="Y663"/>
          <cell r="Z663"/>
          <cell r="AA663"/>
          <cell r="AB663"/>
          <cell r="AC663"/>
          <cell r="AD663"/>
          <cell r="AE663"/>
          <cell r="AF663"/>
          <cell r="AH663" t="str">
            <v/>
          </cell>
        </row>
        <row r="664">
          <cell r="C664">
            <v>52536</v>
          </cell>
          <cell r="D664"/>
          <cell r="E664"/>
          <cell r="F664"/>
          <cell r="G664"/>
          <cell r="H664"/>
          <cell r="I664"/>
          <cell r="J664"/>
          <cell r="K664"/>
          <cell r="L664"/>
          <cell r="M664"/>
          <cell r="N664"/>
          <cell r="O664"/>
          <cell r="P664"/>
          <cell r="Q664"/>
          <cell r="R664"/>
          <cell r="T664" t="str">
            <v/>
          </cell>
          <cell r="U664"/>
          <cell r="V664"/>
          <cell r="W664"/>
          <cell r="X664"/>
          <cell r="Y664"/>
          <cell r="Z664"/>
          <cell r="AA664"/>
          <cell r="AB664"/>
          <cell r="AC664"/>
          <cell r="AD664"/>
          <cell r="AE664"/>
          <cell r="AF664"/>
          <cell r="AH664" t="str">
            <v/>
          </cell>
        </row>
        <row r="665">
          <cell r="C665">
            <v>52566</v>
          </cell>
          <cell r="D665"/>
          <cell r="E665"/>
          <cell r="F665"/>
          <cell r="G665"/>
          <cell r="H665"/>
          <cell r="I665"/>
          <cell r="J665"/>
          <cell r="K665"/>
          <cell r="L665"/>
          <cell r="M665"/>
          <cell r="N665"/>
          <cell r="O665"/>
          <cell r="P665"/>
          <cell r="Q665"/>
          <cell r="R665"/>
          <cell r="T665" t="str">
            <v/>
          </cell>
          <cell r="U665"/>
          <cell r="V665"/>
          <cell r="W665"/>
          <cell r="X665"/>
          <cell r="Y665"/>
          <cell r="Z665"/>
          <cell r="AA665"/>
          <cell r="AB665"/>
          <cell r="AC665"/>
          <cell r="AD665"/>
          <cell r="AE665"/>
          <cell r="AF665"/>
          <cell r="AH665" t="str">
            <v/>
          </cell>
        </row>
        <row r="666">
          <cell r="C666">
            <v>52597</v>
          </cell>
          <cell r="D666"/>
          <cell r="E666"/>
          <cell r="F666"/>
          <cell r="G666"/>
          <cell r="H666"/>
          <cell r="I666"/>
          <cell r="J666"/>
          <cell r="K666"/>
          <cell r="L666"/>
          <cell r="M666"/>
          <cell r="N666"/>
          <cell r="O666"/>
          <cell r="P666"/>
          <cell r="Q666"/>
          <cell r="R666"/>
          <cell r="T666" t="str">
            <v/>
          </cell>
          <cell r="U666"/>
          <cell r="V666"/>
          <cell r="W666"/>
          <cell r="X666"/>
          <cell r="Y666"/>
          <cell r="Z666"/>
          <cell r="AA666"/>
          <cell r="AB666"/>
          <cell r="AC666"/>
          <cell r="AD666"/>
          <cell r="AE666"/>
          <cell r="AF666"/>
          <cell r="AH666" t="str">
            <v/>
          </cell>
        </row>
        <row r="667">
          <cell r="C667">
            <v>52628</v>
          </cell>
          <cell r="D667"/>
          <cell r="E667"/>
          <cell r="F667"/>
          <cell r="G667"/>
          <cell r="H667"/>
          <cell r="I667"/>
          <cell r="J667"/>
          <cell r="K667"/>
          <cell r="L667"/>
          <cell r="M667"/>
          <cell r="N667"/>
          <cell r="O667"/>
          <cell r="P667"/>
          <cell r="Q667"/>
          <cell r="R667"/>
          <cell r="T667" t="str">
            <v/>
          </cell>
          <cell r="U667"/>
          <cell r="V667"/>
          <cell r="W667"/>
          <cell r="X667"/>
          <cell r="Y667"/>
          <cell r="Z667"/>
          <cell r="AA667"/>
          <cell r="AB667"/>
          <cell r="AC667"/>
          <cell r="AD667"/>
          <cell r="AE667"/>
          <cell r="AF667"/>
          <cell r="AH667" t="str">
            <v/>
          </cell>
        </row>
        <row r="668">
          <cell r="C668">
            <v>52657</v>
          </cell>
          <cell r="D668"/>
          <cell r="E668"/>
          <cell r="F668"/>
          <cell r="G668"/>
          <cell r="H668"/>
          <cell r="I668"/>
          <cell r="J668"/>
          <cell r="K668"/>
          <cell r="L668"/>
          <cell r="M668"/>
          <cell r="N668"/>
          <cell r="O668"/>
          <cell r="P668"/>
          <cell r="Q668"/>
          <cell r="R668"/>
          <cell r="T668" t="str">
            <v/>
          </cell>
          <cell r="U668"/>
          <cell r="V668"/>
          <cell r="W668"/>
          <cell r="X668"/>
          <cell r="Y668"/>
          <cell r="Z668"/>
          <cell r="AA668"/>
          <cell r="AB668"/>
          <cell r="AC668"/>
          <cell r="AD668"/>
          <cell r="AE668"/>
          <cell r="AF668"/>
          <cell r="AH668" t="str">
            <v/>
          </cell>
        </row>
        <row r="669">
          <cell r="C669">
            <v>52688</v>
          </cell>
          <cell r="D669"/>
          <cell r="E669"/>
          <cell r="F669"/>
          <cell r="G669"/>
          <cell r="H669"/>
          <cell r="I669"/>
          <cell r="J669"/>
          <cell r="K669"/>
          <cell r="L669"/>
          <cell r="M669"/>
          <cell r="N669"/>
          <cell r="O669"/>
          <cell r="P669"/>
          <cell r="Q669"/>
          <cell r="R669"/>
          <cell r="T669" t="str">
            <v/>
          </cell>
          <cell r="U669"/>
          <cell r="V669"/>
          <cell r="W669"/>
          <cell r="X669"/>
          <cell r="Y669"/>
          <cell r="Z669"/>
          <cell r="AA669"/>
          <cell r="AB669"/>
          <cell r="AC669"/>
          <cell r="AD669"/>
          <cell r="AE669"/>
          <cell r="AF669"/>
          <cell r="AH669" t="str">
            <v/>
          </cell>
        </row>
        <row r="670">
          <cell r="C670">
            <v>52718</v>
          </cell>
          <cell r="D670"/>
          <cell r="E670"/>
          <cell r="F670"/>
          <cell r="G670"/>
          <cell r="H670"/>
          <cell r="I670"/>
          <cell r="J670"/>
          <cell r="K670"/>
          <cell r="L670"/>
          <cell r="M670"/>
          <cell r="N670"/>
          <cell r="O670"/>
          <cell r="P670"/>
          <cell r="Q670"/>
          <cell r="R670"/>
          <cell r="T670" t="str">
            <v/>
          </cell>
          <cell r="U670"/>
          <cell r="V670"/>
          <cell r="W670"/>
          <cell r="X670"/>
          <cell r="Y670"/>
          <cell r="Z670"/>
          <cell r="AA670"/>
          <cell r="AB670"/>
          <cell r="AC670"/>
          <cell r="AD670"/>
          <cell r="AE670"/>
          <cell r="AF670"/>
          <cell r="AH670" t="str">
            <v/>
          </cell>
        </row>
        <row r="671">
          <cell r="C671">
            <v>52749</v>
          </cell>
          <cell r="D671"/>
          <cell r="E671"/>
          <cell r="F671"/>
          <cell r="G671"/>
          <cell r="H671"/>
          <cell r="I671"/>
          <cell r="J671"/>
          <cell r="K671"/>
          <cell r="L671"/>
          <cell r="M671"/>
          <cell r="N671"/>
          <cell r="O671"/>
          <cell r="P671"/>
          <cell r="Q671"/>
          <cell r="R671"/>
          <cell r="T671" t="str">
            <v/>
          </cell>
          <cell r="U671"/>
          <cell r="V671"/>
          <cell r="W671"/>
          <cell r="X671"/>
          <cell r="Y671"/>
          <cell r="Z671"/>
          <cell r="AA671"/>
          <cell r="AB671"/>
          <cell r="AC671"/>
          <cell r="AD671"/>
          <cell r="AE671"/>
          <cell r="AF671"/>
          <cell r="AH671" t="str">
            <v/>
          </cell>
        </row>
        <row r="672">
          <cell r="C672">
            <v>52779</v>
          </cell>
          <cell r="D672"/>
          <cell r="E672"/>
          <cell r="F672"/>
          <cell r="G672"/>
          <cell r="H672"/>
          <cell r="I672"/>
          <cell r="J672"/>
          <cell r="K672"/>
          <cell r="L672"/>
          <cell r="M672"/>
          <cell r="N672"/>
          <cell r="O672"/>
          <cell r="P672"/>
          <cell r="Q672"/>
          <cell r="R672"/>
          <cell r="T672" t="str">
            <v/>
          </cell>
          <cell r="U672"/>
          <cell r="V672"/>
          <cell r="W672"/>
          <cell r="X672"/>
          <cell r="Y672"/>
          <cell r="Z672"/>
          <cell r="AA672"/>
          <cell r="AB672"/>
          <cell r="AC672"/>
          <cell r="AD672"/>
          <cell r="AE672"/>
          <cell r="AF672"/>
          <cell r="AH672" t="str">
            <v/>
          </cell>
        </row>
        <row r="673">
          <cell r="C673">
            <v>52810</v>
          </cell>
          <cell r="D673"/>
          <cell r="E673"/>
          <cell r="F673"/>
          <cell r="G673"/>
          <cell r="H673"/>
          <cell r="I673"/>
          <cell r="J673"/>
          <cell r="K673"/>
          <cell r="L673"/>
          <cell r="M673"/>
          <cell r="N673"/>
          <cell r="O673"/>
          <cell r="P673"/>
          <cell r="Q673"/>
          <cell r="R673"/>
          <cell r="T673" t="str">
            <v/>
          </cell>
          <cell r="U673"/>
          <cell r="V673"/>
          <cell r="W673"/>
          <cell r="X673"/>
          <cell r="Y673"/>
          <cell r="Z673"/>
          <cell r="AA673"/>
          <cell r="AB673"/>
          <cell r="AC673"/>
          <cell r="AD673"/>
          <cell r="AE673"/>
          <cell r="AF673"/>
          <cell r="AH673" t="str">
            <v/>
          </cell>
        </row>
        <row r="674">
          <cell r="C674">
            <v>52841</v>
          </cell>
          <cell r="D674"/>
          <cell r="E674"/>
          <cell r="F674"/>
          <cell r="G674"/>
          <cell r="H674"/>
          <cell r="I674"/>
          <cell r="J674"/>
          <cell r="K674"/>
          <cell r="L674"/>
          <cell r="M674"/>
          <cell r="N674"/>
          <cell r="O674"/>
          <cell r="P674"/>
          <cell r="Q674"/>
          <cell r="R674"/>
          <cell r="T674" t="str">
            <v/>
          </cell>
          <cell r="U674"/>
          <cell r="V674"/>
          <cell r="W674"/>
          <cell r="X674"/>
          <cell r="Y674"/>
          <cell r="Z674"/>
          <cell r="AA674"/>
          <cell r="AB674"/>
          <cell r="AC674"/>
          <cell r="AD674"/>
          <cell r="AE674"/>
          <cell r="AF674"/>
          <cell r="AH674" t="str">
            <v/>
          </cell>
        </row>
        <row r="675">
          <cell r="C675">
            <v>52871</v>
          </cell>
          <cell r="D675"/>
          <cell r="E675"/>
          <cell r="F675"/>
          <cell r="G675"/>
          <cell r="H675"/>
          <cell r="I675"/>
          <cell r="J675"/>
          <cell r="K675"/>
          <cell r="L675"/>
          <cell r="M675"/>
          <cell r="N675"/>
          <cell r="O675"/>
          <cell r="P675"/>
          <cell r="Q675"/>
          <cell r="R675"/>
          <cell r="T675" t="str">
            <v/>
          </cell>
          <cell r="U675"/>
          <cell r="V675"/>
          <cell r="W675"/>
          <cell r="X675"/>
          <cell r="Y675"/>
          <cell r="Z675"/>
          <cell r="AA675"/>
          <cell r="AB675"/>
          <cell r="AC675"/>
          <cell r="AD675"/>
          <cell r="AE675"/>
          <cell r="AF675"/>
          <cell r="AH675" t="str">
            <v/>
          </cell>
        </row>
        <row r="676">
          <cell r="C676">
            <v>52902</v>
          </cell>
          <cell r="D676"/>
          <cell r="E676"/>
          <cell r="F676"/>
          <cell r="G676"/>
          <cell r="H676"/>
          <cell r="I676"/>
          <cell r="J676"/>
          <cell r="K676"/>
          <cell r="L676"/>
          <cell r="M676"/>
          <cell r="N676"/>
          <cell r="O676"/>
          <cell r="P676"/>
          <cell r="Q676"/>
          <cell r="R676"/>
          <cell r="T676" t="str">
            <v/>
          </cell>
          <cell r="U676"/>
          <cell r="V676"/>
          <cell r="W676"/>
          <cell r="X676"/>
          <cell r="Y676"/>
          <cell r="Z676"/>
          <cell r="AA676"/>
          <cell r="AB676"/>
          <cell r="AC676"/>
          <cell r="AD676"/>
          <cell r="AE676"/>
          <cell r="AF676"/>
          <cell r="AH676" t="str">
            <v/>
          </cell>
        </row>
        <row r="677">
          <cell r="C677">
            <v>52932</v>
          </cell>
          <cell r="D677"/>
          <cell r="E677"/>
          <cell r="F677"/>
          <cell r="G677"/>
          <cell r="H677"/>
          <cell r="I677"/>
          <cell r="J677"/>
          <cell r="K677"/>
          <cell r="L677"/>
          <cell r="M677"/>
          <cell r="N677"/>
          <cell r="O677"/>
          <cell r="P677"/>
          <cell r="Q677"/>
          <cell r="R677"/>
          <cell r="T677" t="str">
            <v/>
          </cell>
          <cell r="U677"/>
          <cell r="V677"/>
          <cell r="W677"/>
          <cell r="X677"/>
          <cell r="Y677"/>
          <cell r="Z677"/>
          <cell r="AA677"/>
          <cell r="AB677"/>
          <cell r="AC677"/>
          <cell r="AD677"/>
          <cell r="AE677"/>
          <cell r="AF677"/>
          <cell r="AH677" t="str">
            <v/>
          </cell>
        </row>
        <row r="678">
          <cell r="C678">
            <v>52963</v>
          </cell>
          <cell r="D678"/>
          <cell r="E678"/>
          <cell r="F678"/>
          <cell r="G678"/>
          <cell r="H678"/>
          <cell r="I678"/>
          <cell r="J678"/>
          <cell r="K678"/>
          <cell r="L678"/>
          <cell r="M678"/>
          <cell r="N678"/>
          <cell r="O678"/>
          <cell r="P678"/>
          <cell r="Q678"/>
          <cell r="R678"/>
          <cell r="T678" t="str">
            <v/>
          </cell>
          <cell r="U678"/>
          <cell r="V678"/>
          <cell r="W678"/>
          <cell r="X678"/>
          <cell r="Y678"/>
          <cell r="Z678"/>
          <cell r="AA678"/>
          <cell r="AB678"/>
          <cell r="AC678"/>
          <cell r="AD678"/>
          <cell r="AE678"/>
          <cell r="AF678"/>
          <cell r="AH678" t="str">
            <v/>
          </cell>
        </row>
        <row r="679">
          <cell r="C679">
            <v>52994</v>
          </cell>
          <cell r="D679"/>
          <cell r="E679"/>
          <cell r="F679"/>
          <cell r="G679"/>
          <cell r="H679"/>
          <cell r="I679"/>
          <cell r="J679"/>
          <cell r="K679"/>
          <cell r="L679"/>
          <cell r="M679"/>
          <cell r="N679"/>
          <cell r="O679"/>
          <cell r="P679"/>
          <cell r="Q679"/>
          <cell r="R679"/>
          <cell r="T679" t="str">
            <v/>
          </cell>
          <cell r="U679"/>
          <cell r="V679"/>
          <cell r="W679"/>
          <cell r="X679"/>
          <cell r="Y679"/>
          <cell r="Z679"/>
          <cell r="AA679"/>
          <cell r="AB679"/>
          <cell r="AC679"/>
          <cell r="AD679"/>
          <cell r="AE679"/>
          <cell r="AF679"/>
          <cell r="AH679" t="str">
            <v/>
          </cell>
        </row>
        <row r="680">
          <cell r="C680">
            <v>53022</v>
          </cell>
          <cell r="D680"/>
          <cell r="E680"/>
          <cell r="F680"/>
          <cell r="G680"/>
          <cell r="H680"/>
          <cell r="I680"/>
          <cell r="J680"/>
          <cell r="K680"/>
          <cell r="L680"/>
          <cell r="M680"/>
          <cell r="N680"/>
          <cell r="O680"/>
          <cell r="P680"/>
          <cell r="Q680"/>
          <cell r="R680"/>
          <cell r="T680" t="str">
            <v/>
          </cell>
          <cell r="U680"/>
          <cell r="V680"/>
          <cell r="W680"/>
          <cell r="X680"/>
          <cell r="Y680"/>
          <cell r="Z680"/>
          <cell r="AA680"/>
          <cell r="AB680"/>
          <cell r="AC680"/>
          <cell r="AD680"/>
          <cell r="AE680"/>
          <cell r="AF680"/>
          <cell r="AH680" t="str">
            <v/>
          </cell>
        </row>
        <row r="681">
          <cell r="C681">
            <v>53053</v>
          </cell>
          <cell r="D681"/>
          <cell r="E681"/>
          <cell r="F681"/>
          <cell r="G681"/>
          <cell r="H681"/>
          <cell r="I681"/>
          <cell r="J681"/>
          <cell r="K681"/>
          <cell r="L681"/>
          <cell r="M681"/>
          <cell r="N681"/>
          <cell r="O681"/>
          <cell r="P681"/>
          <cell r="Q681"/>
          <cell r="R681"/>
          <cell r="T681" t="str">
            <v/>
          </cell>
          <cell r="U681"/>
          <cell r="V681"/>
          <cell r="W681"/>
          <cell r="X681"/>
          <cell r="Y681"/>
          <cell r="Z681"/>
          <cell r="AA681"/>
          <cell r="AB681"/>
          <cell r="AC681"/>
          <cell r="AD681"/>
          <cell r="AE681"/>
          <cell r="AF681"/>
          <cell r="AH681" t="str">
            <v/>
          </cell>
        </row>
        <row r="682">
          <cell r="C682">
            <v>53083</v>
          </cell>
          <cell r="D682"/>
          <cell r="E682"/>
          <cell r="F682"/>
          <cell r="G682"/>
          <cell r="H682"/>
          <cell r="I682"/>
          <cell r="J682"/>
          <cell r="K682"/>
          <cell r="L682"/>
          <cell r="M682"/>
          <cell r="N682"/>
          <cell r="O682"/>
          <cell r="P682"/>
          <cell r="Q682"/>
          <cell r="R682"/>
          <cell r="T682" t="str">
            <v/>
          </cell>
          <cell r="U682"/>
          <cell r="V682"/>
          <cell r="W682"/>
          <cell r="X682"/>
          <cell r="Y682"/>
          <cell r="Z682"/>
          <cell r="AA682"/>
          <cell r="AB682"/>
          <cell r="AC682"/>
          <cell r="AD682"/>
          <cell r="AE682"/>
          <cell r="AF682"/>
          <cell r="AH682" t="str">
            <v/>
          </cell>
        </row>
        <row r="683">
          <cell r="C683">
            <v>53114</v>
          </cell>
          <cell r="D683"/>
          <cell r="E683"/>
          <cell r="F683"/>
          <cell r="G683"/>
          <cell r="H683"/>
          <cell r="I683"/>
          <cell r="J683"/>
          <cell r="K683"/>
          <cell r="L683"/>
          <cell r="M683"/>
          <cell r="N683"/>
          <cell r="O683"/>
          <cell r="P683"/>
          <cell r="Q683"/>
          <cell r="R683"/>
          <cell r="T683" t="str">
            <v/>
          </cell>
          <cell r="U683"/>
          <cell r="V683"/>
          <cell r="W683"/>
          <cell r="X683"/>
          <cell r="Y683"/>
          <cell r="Z683"/>
          <cell r="AA683"/>
          <cell r="AB683"/>
          <cell r="AC683"/>
          <cell r="AD683"/>
          <cell r="AE683"/>
          <cell r="AF683"/>
          <cell r="AH683" t="str">
            <v/>
          </cell>
        </row>
        <row r="684">
          <cell r="C684">
            <v>53144</v>
          </cell>
          <cell r="D684"/>
          <cell r="E684"/>
          <cell r="F684"/>
          <cell r="G684"/>
          <cell r="H684"/>
          <cell r="I684"/>
          <cell r="J684"/>
          <cell r="K684"/>
          <cell r="L684"/>
          <cell r="M684"/>
          <cell r="N684"/>
          <cell r="O684"/>
          <cell r="P684"/>
          <cell r="Q684"/>
          <cell r="R684"/>
          <cell r="T684" t="str">
            <v/>
          </cell>
          <cell r="U684"/>
          <cell r="V684"/>
          <cell r="W684"/>
          <cell r="X684"/>
          <cell r="Y684"/>
          <cell r="Z684"/>
          <cell r="AA684"/>
          <cell r="AB684"/>
          <cell r="AC684"/>
          <cell r="AD684"/>
          <cell r="AE684"/>
          <cell r="AF684"/>
          <cell r="AH684" t="str">
            <v/>
          </cell>
        </row>
        <row r="685">
          <cell r="C685">
            <v>53175</v>
          </cell>
          <cell r="D685"/>
          <cell r="E685"/>
          <cell r="F685"/>
          <cell r="G685"/>
          <cell r="H685"/>
          <cell r="I685"/>
          <cell r="J685"/>
          <cell r="K685"/>
          <cell r="L685"/>
          <cell r="M685"/>
          <cell r="N685"/>
          <cell r="O685"/>
          <cell r="P685"/>
          <cell r="Q685"/>
          <cell r="R685"/>
          <cell r="T685" t="str">
            <v/>
          </cell>
          <cell r="U685"/>
          <cell r="V685"/>
          <cell r="W685"/>
          <cell r="X685"/>
          <cell r="Y685"/>
          <cell r="Z685"/>
          <cell r="AA685"/>
          <cell r="AB685"/>
          <cell r="AC685"/>
          <cell r="AD685"/>
          <cell r="AE685"/>
          <cell r="AF685"/>
          <cell r="AH685" t="str">
            <v/>
          </cell>
        </row>
        <row r="686">
          <cell r="C686">
            <v>53206</v>
          </cell>
          <cell r="D686"/>
          <cell r="E686"/>
          <cell r="F686"/>
          <cell r="G686"/>
          <cell r="H686"/>
          <cell r="I686"/>
          <cell r="J686"/>
          <cell r="K686"/>
          <cell r="L686"/>
          <cell r="M686"/>
          <cell r="N686"/>
          <cell r="O686"/>
          <cell r="P686"/>
          <cell r="Q686"/>
          <cell r="R686"/>
          <cell r="T686" t="str">
            <v/>
          </cell>
          <cell r="U686"/>
          <cell r="V686"/>
          <cell r="W686"/>
          <cell r="X686"/>
          <cell r="Y686"/>
          <cell r="Z686"/>
          <cell r="AA686"/>
          <cell r="AB686"/>
          <cell r="AC686"/>
          <cell r="AD686"/>
          <cell r="AE686"/>
          <cell r="AF686"/>
          <cell r="AH686" t="str">
            <v/>
          </cell>
        </row>
        <row r="687">
          <cell r="C687">
            <v>53236</v>
          </cell>
          <cell r="D687"/>
          <cell r="E687"/>
          <cell r="F687"/>
          <cell r="G687"/>
          <cell r="H687"/>
          <cell r="I687"/>
          <cell r="J687"/>
          <cell r="K687"/>
          <cell r="L687"/>
          <cell r="M687"/>
          <cell r="N687"/>
          <cell r="O687"/>
          <cell r="P687"/>
          <cell r="Q687"/>
          <cell r="R687"/>
          <cell r="T687" t="str">
            <v/>
          </cell>
          <cell r="U687"/>
          <cell r="V687"/>
          <cell r="W687"/>
          <cell r="X687"/>
          <cell r="Y687"/>
          <cell r="Z687"/>
          <cell r="AA687"/>
          <cell r="AB687"/>
          <cell r="AC687"/>
          <cell r="AD687"/>
          <cell r="AE687"/>
          <cell r="AF687"/>
          <cell r="AH687" t="str">
            <v/>
          </cell>
        </row>
        <row r="688">
          <cell r="C688">
            <v>53267</v>
          </cell>
          <cell r="D688"/>
          <cell r="E688"/>
          <cell r="F688"/>
          <cell r="G688"/>
          <cell r="H688"/>
          <cell r="I688"/>
          <cell r="J688"/>
          <cell r="K688"/>
          <cell r="L688"/>
          <cell r="M688"/>
          <cell r="N688"/>
          <cell r="O688"/>
          <cell r="P688"/>
          <cell r="Q688"/>
          <cell r="R688"/>
          <cell r="T688" t="str">
            <v/>
          </cell>
          <cell r="U688"/>
          <cell r="V688"/>
          <cell r="W688"/>
          <cell r="X688"/>
          <cell r="Y688"/>
          <cell r="Z688"/>
          <cell r="AA688"/>
          <cell r="AB688"/>
          <cell r="AC688"/>
          <cell r="AD688"/>
          <cell r="AE688"/>
          <cell r="AF688"/>
          <cell r="AH688" t="str">
            <v/>
          </cell>
        </row>
        <row r="689">
          <cell r="C689">
            <v>53297</v>
          </cell>
          <cell r="D689"/>
          <cell r="E689"/>
          <cell r="F689"/>
          <cell r="G689"/>
          <cell r="H689"/>
          <cell r="I689"/>
          <cell r="J689"/>
          <cell r="K689"/>
          <cell r="L689"/>
          <cell r="M689"/>
          <cell r="N689"/>
          <cell r="O689"/>
          <cell r="P689"/>
          <cell r="Q689"/>
          <cell r="R689"/>
          <cell r="T689" t="str">
            <v/>
          </cell>
          <cell r="U689"/>
          <cell r="V689"/>
          <cell r="W689"/>
          <cell r="X689"/>
          <cell r="Y689"/>
          <cell r="Z689"/>
          <cell r="AA689"/>
          <cell r="AB689"/>
          <cell r="AC689"/>
          <cell r="AD689"/>
          <cell r="AE689"/>
          <cell r="AF689"/>
          <cell r="AH689" t="str">
            <v/>
          </cell>
        </row>
        <row r="690">
          <cell r="C690">
            <v>53328</v>
          </cell>
          <cell r="D690"/>
          <cell r="E690"/>
          <cell r="F690"/>
          <cell r="G690"/>
          <cell r="H690"/>
          <cell r="I690"/>
          <cell r="J690"/>
          <cell r="K690"/>
          <cell r="L690"/>
          <cell r="M690"/>
          <cell r="N690"/>
          <cell r="O690"/>
          <cell r="P690"/>
          <cell r="Q690"/>
          <cell r="R690"/>
          <cell r="T690" t="str">
            <v/>
          </cell>
          <cell r="U690"/>
          <cell r="V690"/>
          <cell r="W690"/>
          <cell r="X690"/>
          <cell r="Y690"/>
          <cell r="Z690"/>
          <cell r="AA690"/>
          <cell r="AB690"/>
          <cell r="AC690"/>
          <cell r="AD690"/>
          <cell r="AE690"/>
          <cell r="AF690"/>
          <cell r="AH690" t="str">
            <v/>
          </cell>
        </row>
        <row r="691">
          <cell r="C691">
            <v>53359</v>
          </cell>
          <cell r="D691"/>
          <cell r="E691"/>
          <cell r="F691"/>
          <cell r="G691"/>
          <cell r="H691"/>
          <cell r="I691"/>
          <cell r="J691"/>
          <cell r="K691"/>
          <cell r="L691"/>
          <cell r="M691"/>
          <cell r="N691"/>
          <cell r="O691"/>
          <cell r="P691"/>
          <cell r="Q691"/>
          <cell r="R691"/>
          <cell r="T691" t="str">
            <v/>
          </cell>
          <cell r="U691"/>
          <cell r="V691"/>
          <cell r="W691"/>
          <cell r="X691"/>
          <cell r="Y691"/>
          <cell r="Z691"/>
          <cell r="AA691"/>
          <cell r="AB691"/>
          <cell r="AC691"/>
          <cell r="AD691"/>
          <cell r="AE691"/>
          <cell r="AF691"/>
          <cell r="AH691" t="str">
            <v/>
          </cell>
        </row>
        <row r="692">
          <cell r="C692">
            <v>53387</v>
          </cell>
          <cell r="D692"/>
          <cell r="E692"/>
          <cell r="F692"/>
          <cell r="G692"/>
          <cell r="H692"/>
          <cell r="I692"/>
          <cell r="J692"/>
          <cell r="K692"/>
          <cell r="L692"/>
          <cell r="M692"/>
          <cell r="N692"/>
          <cell r="O692"/>
          <cell r="P692"/>
          <cell r="Q692"/>
          <cell r="R692"/>
          <cell r="T692" t="str">
            <v/>
          </cell>
          <cell r="U692"/>
          <cell r="V692"/>
          <cell r="W692"/>
          <cell r="X692"/>
          <cell r="Y692"/>
          <cell r="Z692"/>
          <cell r="AA692"/>
          <cell r="AB692"/>
          <cell r="AC692"/>
          <cell r="AD692"/>
          <cell r="AE692"/>
          <cell r="AF692"/>
          <cell r="AH692" t="str">
            <v/>
          </cell>
        </row>
        <row r="693">
          <cell r="C693">
            <v>53418</v>
          </cell>
          <cell r="D693"/>
          <cell r="E693"/>
          <cell r="F693"/>
          <cell r="G693"/>
          <cell r="H693"/>
          <cell r="I693"/>
          <cell r="J693"/>
          <cell r="K693"/>
          <cell r="L693"/>
          <cell r="M693"/>
          <cell r="N693"/>
          <cell r="O693"/>
          <cell r="P693"/>
          <cell r="Q693"/>
          <cell r="R693"/>
          <cell r="T693" t="str">
            <v/>
          </cell>
          <cell r="U693"/>
          <cell r="V693"/>
          <cell r="W693"/>
          <cell r="X693"/>
          <cell r="Y693"/>
          <cell r="Z693"/>
          <cell r="AA693"/>
          <cell r="AB693"/>
          <cell r="AC693"/>
          <cell r="AD693"/>
          <cell r="AE693"/>
          <cell r="AF693"/>
          <cell r="AH693" t="str">
            <v/>
          </cell>
        </row>
        <row r="694">
          <cell r="C694">
            <v>53448</v>
          </cell>
          <cell r="D694"/>
          <cell r="E694"/>
          <cell r="F694"/>
          <cell r="G694"/>
          <cell r="H694"/>
          <cell r="I694"/>
          <cell r="J694"/>
          <cell r="K694"/>
          <cell r="L694"/>
          <cell r="M694"/>
          <cell r="N694"/>
          <cell r="O694"/>
          <cell r="P694"/>
          <cell r="Q694"/>
          <cell r="R694"/>
          <cell r="T694" t="str">
            <v/>
          </cell>
          <cell r="U694"/>
          <cell r="V694"/>
          <cell r="W694"/>
          <cell r="X694"/>
          <cell r="Y694"/>
          <cell r="Z694"/>
          <cell r="AA694"/>
          <cell r="AB694"/>
          <cell r="AC694"/>
          <cell r="AD694"/>
          <cell r="AE694"/>
          <cell r="AF694"/>
          <cell r="AH694" t="str">
            <v/>
          </cell>
        </row>
        <row r="695">
          <cell r="C695">
            <v>53479</v>
          </cell>
          <cell r="D695"/>
          <cell r="E695"/>
          <cell r="F695"/>
          <cell r="G695"/>
          <cell r="H695"/>
          <cell r="I695"/>
          <cell r="J695"/>
          <cell r="K695"/>
          <cell r="L695"/>
          <cell r="M695"/>
          <cell r="N695"/>
          <cell r="O695"/>
          <cell r="P695"/>
          <cell r="Q695"/>
          <cell r="R695"/>
          <cell r="T695" t="str">
            <v/>
          </cell>
          <cell r="U695"/>
          <cell r="V695"/>
          <cell r="W695"/>
          <cell r="X695"/>
          <cell r="Y695"/>
          <cell r="Z695"/>
          <cell r="AA695"/>
          <cell r="AB695"/>
          <cell r="AC695"/>
          <cell r="AD695"/>
          <cell r="AE695"/>
          <cell r="AF695"/>
          <cell r="AH695" t="str">
            <v/>
          </cell>
        </row>
        <row r="696">
          <cell r="C696">
            <v>53509</v>
          </cell>
          <cell r="D696"/>
          <cell r="E696"/>
          <cell r="F696"/>
          <cell r="G696"/>
          <cell r="H696"/>
          <cell r="I696"/>
          <cell r="J696"/>
          <cell r="K696"/>
          <cell r="L696"/>
          <cell r="M696"/>
          <cell r="N696"/>
          <cell r="O696"/>
          <cell r="P696"/>
          <cell r="Q696"/>
          <cell r="R696"/>
          <cell r="T696" t="str">
            <v/>
          </cell>
          <cell r="U696"/>
          <cell r="V696"/>
          <cell r="W696"/>
          <cell r="X696"/>
          <cell r="Y696"/>
          <cell r="Z696"/>
          <cell r="AA696"/>
          <cell r="AB696"/>
          <cell r="AC696"/>
          <cell r="AD696"/>
          <cell r="AE696"/>
          <cell r="AF696"/>
          <cell r="AH696" t="str">
            <v/>
          </cell>
        </row>
        <row r="697">
          <cell r="C697">
            <v>53540</v>
          </cell>
          <cell r="D697"/>
          <cell r="E697"/>
          <cell r="F697"/>
          <cell r="G697"/>
          <cell r="H697"/>
          <cell r="I697"/>
          <cell r="J697"/>
          <cell r="K697"/>
          <cell r="L697"/>
          <cell r="M697"/>
          <cell r="N697"/>
          <cell r="O697"/>
          <cell r="P697"/>
          <cell r="Q697"/>
          <cell r="R697"/>
          <cell r="T697" t="str">
            <v/>
          </cell>
          <cell r="U697"/>
          <cell r="V697"/>
          <cell r="W697"/>
          <cell r="X697"/>
          <cell r="Y697"/>
          <cell r="Z697"/>
          <cell r="AA697"/>
          <cell r="AB697"/>
          <cell r="AC697"/>
          <cell r="AD697"/>
          <cell r="AE697"/>
          <cell r="AF697"/>
          <cell r="AH697" t="str">
            <v/>
          </cell>
        </row>
        <row r="698">
          <cell r="C698">
            <v>53571</v>
          </cell>
          <cell r="D698"/>
          <cell r="E698"/>
          <cell r="F698"/>
          <cell r="G698"/>
          <cell r="H698"/>
          <cell r="I698"/>
          <cell r="J698"/>
          <cell r="K698"/>
          <cell r="L698"/>
          <cell r="M698"/>
          <cell r="N698"/>
          <cell r="O698"/>
          <cell r="P698"/>
          <cell r="Q698"/>
          <cell r="R698"/>
          <cell r="T698" t="str">
            <v/>
          </cell>
          <cell r="U698"/>
          <cell r="V698"/>
          <cell r="W698"/>
          <cell r="X698"/>
          <cell r="Y698"/>
          <cell r="Z698"/>
          <cell r="AA698"/>
          <cell r="AB698"/>
          <cell r="AC698"/>
          <cell r="AD698"/>
          <cell r="AE698"/>
          <cell r="AF698"/>
          <cell r="AH698" t="str">
            <v/>
          </cell>
        </row>
        <row r="699">
          <cell r="C699">
            <v>53601</v>
          </cell>
          <cell r="D699"/>
          <cell r="E699"/>
          <cell r="F699"/>
          <cell r="G699"/>
          <cell r="H699"/>
          <cell r="I699"/>
          <cell r="J699"/>
          <cell r="K699"/>
          <cell r="L699"/>
          <cell r="M699"/>
          <cell r="N699"/>
          <cell r="O699"/>
          <cell r="P699"/>
          <cell r="Q699"/>
          <cell r="R699"/>
          <cell r="T699" t="str">
            <v/>
          </cell>
          <cell r="U699"/>
          <cell r="V699"/>
          <cell r="W699"/>
          <cell r="X699"/>
          <cell r="Y699"/>
          <cell r="Z699"/>
          <cell r="AA699"/>
          <cell r="AB699"/>
          <cell r="AC699"/>
          <cell r="AD699"/>
          <cell r="AE699"/>
          <cell r="AF699"/>
          <cell r="AH699" t="str">
            <v/>
          </cell>
        </row>
        <row r="700">
          <cell r="C700">
            <v>53632</v>
          </cell>
          <cell r="D700"/>
          <cell r="E700"/>
          <cell r="F700"/>
          <cell r="G700"/>
          <cell r="H700"/>
          <cell r="I700"/>
          <cell r="J700"/>
          <cell r="K700"/>
          <cell r="L700"/>
          <cell r="M700"/>
          <cell r="N700"/>
          <cell r="O700"/>
          <cell r="P700"/>
          <cell r="Q700"/>
          <cell r="R700"/>
          <cell r="T700" t="str">
            <v/>
          </cell>
          <cell r="U700"/>
          <cell r="V700"/>
          <cell r="W700"/>
          <cell r="X700"/>
          <cell r="Y700"/>
          <cell r="Z700"/>
          <cell r="AA700"/>
          <cell r="AB700"/>
          <cell r="AC700"/>
          <cell r="AD700"/>
          <cell r="AE700"/>
          <cell r="AF700"/>
          <cell r="AH700" t="str">
            <v/>
          </cell>
        </row>
        <row r="701">
          <cell r="C701">
            <v>53662</v>
          </cell>
          <cell r="D701"/>
          <cell r="E701"/>
          <cell r="F701"/>
          <cell r="G701"/>
          <cell r="H701"/>
          <cell r="I701"/>
          <cell r="J701"/>
          <cell r="K701"/>
          <cell r="L701"/>
          <cell r="M701"/>
          <cell r="N701"/>
          <cell r="O701"/>
          <cell r="P701"/>
          <cell r="Q701"/>
          <cell r="R701"/>
          <cell r="T701" t="str">
            <v/>
          </cell>
          <cell r="U701"/>
          <cell r="V701"/>
          <cell r="W701"/>
          <cell r="X701"/>
          <cell r="Y701"/>
          <cell r="Z701"/>
          <cell r="AA701"/>
          <cell r="AB701"/>
          <cell r="AC701"/>
          <cell r="AD701"/>
          <cell r="AE701"/>
          <cell r="AF701"/>
          <cell r="AH701" t="str">
            <v/>
          </cell>
        </row>
        <row r="702">
          <cell r="C702">
            <v>53693</v>
          </cell>
          <cell r="D702"/>
          <cell r="E702"/>
          <cell r="F702"/>
          <cell r="G702"/>
          <cell r="H702"/>
          <cell r="I702"/>
          <cell r="J702"/>
          <cell r="K702"/>
          <cell r="L702"/>
          <cell r="M702"/>
          <cell r="N702"/>
          <cell r="O702"/>
          <cell r="P702"/>
          <cell r="Q702"/>
          <cell r="R702"/>
          <cell r="T702" t="str">
            <v/>
          </cell>
          <cell r="U702"/>
          <cell r="V702"/>
          <cell r="W702"/>
          <cell r="X702"/>
          <cell r="Y702"/>
          <cell r="Z702"/>
          <cell r="AA702"/>
          <cell r="AB702"/>
          <cell r="AC702"/>
          <cell r="AD702"/>
          <cell r="AE702"/>
          <cell r="AF702"/>
          <cell r="AH702" t="str">
            <v/>
          </cell>
        </row>
        <row r="703">
          <cell r="C703">
            <v>53724</v>
          </cell>
          <cell r="D703"/>
          <cell r="E703"/>
          <cell r="F703"/>
          <cell r="G703"/>
          <cell r="H703"/>
          <cell r="I703"/>
          <cell r="J703"/>
          <cell r="K703"/>
          <cell r="L703"/>
          <cell r="M703"/>
          <cell r="N703"/>
          <cell r="O703"/>
          <cell r="P703"/>
          <cell r="Q703"/>
          <cell r="R703"/>
          <cell r="T703" t="str">
            <v/>
          </cell>
          <cell r="U703"/>
          <cell r="V703"/>
          <cell r="W703"/>
          <cell r="X703"/>
          <cell r="Y703"/>
          <cell r="Z703"/>
          <cell r="AA703"/>
          <cell r="AB703"/>
          <cell r="AC703"/>
          <cell r="AD703"/>
          <cell r="AE703"/>
          <cell r="AF703"/>
          <cell r="AH703" t="str">
            <v/>
          </cell>
        </row>
        <row r="704">
          <cell r="C704">
            <v>53752</v>
          </cell>
          <cell r="D704"/>
          <cell r="E704"/>
          <cell r="F704"/>
          <cell r="G704"/>
          <cell r="H704"/>
          <cell r="I704"/>
          <cell r="J704"/>
          <cell r="K704"/>
          <cell r="L704"/>
          <cell r="M704"/>
          <cell r="N704"/>
          <cell r="O704"/>
          <cell r="P704"/>
          <cell r="Q704"/>
          <cell r="R704"/>
          <cell r="T704" t="str">
            <v/>
          </cell>
          <cell r="U704"/>
          <cell r="V704"/>
          <cell r="W704"/>
          <cell r="X704"/>
          <cell r="Y704"/>
          <cell r="Z704"/>
          <cell r="AA704"/>
          <cell r="AB704"/>
          <cell r="AC704"/>
          <cell r="AD704"/>
          <cell r="AE704"/>
          <cell r="AF704"/>
          <cell r="AH704" t="str">
            <v/>
          </cell>
        </row>
        <row r="705">
          <cell r="C705">
            <v>53783</v>
          </cell>
          <cell r="D705"/>
          <cell r="E705"/>
          <cell r="F705"/>
          <cell r="G705"/>
          <cell r="H705"/>
          <cell r="I705"/>
          <cell r="J705"/>
          <cell r="K705"/>
          <cell r="L705"/>
          <cell r="M705"/>
          <cell r="N705"/>
          <cell r="O705"/>
          <cell r="P705"/>
          <cell r="Q705"/>
          <cell r="R705"/>
          <cell r="T705" t="str">
            <v/>
          </cell>
          <cell r="U705"/>
          <cell r="V705"/>
          <cell r="W705"/>
          <cell r="X705"/>
          <cell r="Y705"/>
          <cell r="Z705"/>
          <cell r="AA705"/>
          <cell r="AB705"/>
          <cell r="AC705"/>
          <cell r="AD705"/>
          <cell r="AE705"/>
          <cell r="AF705"/>
          <cell r="AH705" t="str">
            <v/>
          </cell>
        </row>
        <row r="706">
          <cell r="C706">
            <v>53813</v>
          </cell>
          <cell r="D706"/>
          <cell r="E706"/>
          <cell r="F706"/>
          <cell r="G706"/>
          <cell r="H706"/>
          <cell r="I706"/>
          <cell r="J706"/>
          <cell r="K706"/>
          <cell r="L706"/>
          <cell r="M706"/>
          <cell r="N706"/>
          <cell r="O706"/>
          <cell r="P706"/>
          <cell r="Q706"/>
          <cell r="R706"/>
          <cell r="T706" t="str">
            <v/>
          </cell>
          <cell r="U706"/>
          <cell r="V706"/>
          <cell r="W706"/>
          <cell r="X706"/>
          <cell r="Y706"/>
          <cell r="Z706"/>
          <cell r="AA706"/>
          <cell r="AB706"/>
          <cell r="AC706"/>
          <cell r="AD706"/>
          <cell r="AE706"/>
          <cell r="AF706"/>
          <cell r="AH706" t="str">
            <v/>
          </cell>
        </row>
        <row r="707">
          <cell r="C707">
            <v>53844</v>
          </cell>
          <cell r="D707"/>
          <cell r="E707"/>
          <cell r="F707"/>
          <cell r="G707"/>
          <cell r="H707"/>
          <cell r="I707"/>
          <cell r="J707"/>
          <cell r="K707"/>
          <cell r="L707"/>
          <cell r="M707"/>
          <cell r="N707"/>
          <cell r="O707"/>
          <cell r="P707"/>
          <cell r="Q707"/>
          <cell r="R707"/>
          <cell r="T707" t="str">
            <v/>
          </cell>
          <cell r="U707"/>
          <cell r="V707"/>
          <cell r="W707"/>
          <cell r="X707"/>
          <cell r="Y707"/>
          <cell r="Z707"/>
          <cell r="AA707"/>
          <cell r="AB707"/>
          <cell r="AC707"/>
          <cell r="AD707"/>
          <cell r="AE707"/>
          <cell r="AF707"/>
          <cell r="AH707" t="str">
            <v/>
          </cell>
        </row>
        <row r="708">
          <cell r="C708">
            <v>53874</v>
          </cell>
          <cell r="D708"/>
          <cell r="E708"/>
          <cell r="F708"/>
          <cell r="G708"/>
          <cell r="H708"/>
          <cell r="I708"/>
          <cell r="J708"/>
          <cell r="K708"/>
          <cell r="L708"/>
          <cell r="M708"/>
          <cell r="N708"/>
          <cell r="O708"/>
          <cell r="P708"/>
          <cell r="Q708"/>
          <cell r="R708"/>
          <cell r="T708" t="str">
            <v/>
          </cell>
          <cell r="U708"/>
          <cell r="V708"/>
          <cell r="W708"/>
          <cell r="X708"/>
          <cell r="Y708"/>
          <cell r="Z708"/>
          <cell r="AA708"/>
          <cell r="AB708"/>
          <cell r="AC708"/>
          <cell r="AD708"/>
          <cell r="AE708"/>
          <cell r="AF708"/>
          <cell r="AH708" t="str">
            <v/>
          </cell>
        </row>
        <row r="709">
          <cell r="C709">
            <v>53905</v>
          </cell>
          <cell r="D709"/>
          <cell r="E709"/>
          <cell r="F709"/>
          <cell r="G709"/>
          <cell r="H709"/>
          <cell r="I709"/>
          <cell r="J709"/>
          <cell r="K709"/>
          <cell r="L709"/>
          <cell r="M709"/>
          <cell r="N709"/>
          <cell r="O709"/>
          <cell r="P709"/>
          <cell r="Q709"/>
          <cell r="R709"/>
          <cell r="T709" t="str">
            <v/>
          </cell>
          <cell r="U709"/>
          <cell r="V709"/>
          <cell r="W709"/>
          <cell r="X709"/>
          <cell r="Y709"/>
          <cell r="Z709"/>
          <cell r="AA709"/>
          <cell r="AB709"/>
          <cell r="AC709"/>
          <cell r="AD709"/>
          <cell r="AE709"/>
          <cell r="AF709"/>
          <cell r="AH709" t="str">
            <v/>
          </cell>
        </row>
        <row r="710">
          <cell r="C710">
            <v>53936</v>
          </cell>
          <cell r="D710"/>
          <cell r="E710"/>
          <cell r="F710"/>
          <cell r="G710"/>
          <cell r="H710"/>
          <cell r="I710"/>
          <cell r="J710"/>
          <cell r="K710"/>
          <cell r="L710"/>
          <cell r="M710"/>
          <cell r="N710"/>
          <cell r="O710"/>
          <cell r="P710"/>
          <cell r="Q710"/>
          <cell r="R710"/>
          <cell r="T710" t="str">
            <v/>
          </cell>
          <cell r="U710"/>
          <cell r="V710"/>
          <cell r="W710"/>
          <cell r="X710"/>
          <cell r="Y710"/>
          <cell r="Z710"/>
          <cell r="AA710"/>
          <cell r="AB710"/>
          <cell r="AC710"/>
          <cell r="AD710"/>
          <cell r="AE710"/>
          <cell r="AF710"/>
          <cell r="AH710" t="str">
            <v/>
          </cell>
        </row>
        <row r="711">
          <cell r="C711">
            <v>53966</v>
          </cell>
          <cell r="D711"/>
          <cell r="E711"/>
          <cell r="F711"/>
          <cell r="G711"/>
          <cell r="H711"/>
          <cell r="I711"/>
          <cell r="J711"/>
          <cell r="K711"/>
          <cell r="L711"/>
          <cell r="M711"/>
          <cell r="N711"/>
          <cell r="O711"/>
          <cell r="P711"/>
          <cell r="Q711"/>
          <cell r="R711"/>
          <cell r="T711" t="str">
            <v/>
          </cell>
          <cell r="U711"/>
          <cell r="V711"/>
          <cell r="W711"/>
          <cell r="X711"/>
          <cell r="Y711"/>
          <cell r="Z711"/>
          <cell r="AA711"/>
          <cell r="AB711"/>
          <cell r="AC711"/>
          <cell r="AD711"/>
          <cell r="AE711"/>
          <cell r="AF711"/>
          <cell r="AH711" t="str">
            <v/>
          </cell>
        </row>
        <row r="712">
          <cell r="C712">
            <v>53997</v>
          </cell>
          <cell r="D712"/>
          <cell r="E712"/>
          <cell r="F712"/>
          <cell r="G712"/>
          <cell r="H712"/>
          <cell r="I712"/>
          <cell r="J712"/>
          <cell r="K712"/>
          <cell r="L712"/>
          <cell r="M712"/>
          <cell r="N712"/>
          <cell r="O712"/>
          <cell r="P712"/>
          <cell r="Q712"/>
          <cell r="R712"/>
          <cell r="T712" t="str">
            <v/>
          </cell>
          <cell r="U712"/>
          <cell r="V712"/>
          <cell r="W712"/>
          <cell r="X712"/>
          <cell r="Y712"/>
          <cell r="Z712"/>
          <cell r="AA712"/>
          <cell r="AB712"/>
          <cell r="AC712"/>
          <cell r="AD712"/>
          <cell r="AE712"/>
          <cell r="AF712"/>
          <cell r="AH712" t="str">
            <v/>
          </cell>
        </row>
        <row r="713">
          <cell r="C713">
            <v>54027</v>
          </cell>
          <cell r="D713"/>
          <cell r="E713"/>
          <cell r="F713"/>
          <cell r="G713"/>
          <cell r="H713"/>
          <cell r="I713"/>
          <cell r="J713"/>
          <cell r="K713"/>
          <cell r="L713"/>
          <cell r="M713"/>
          <cell r="N713"/>
          <cell r="O713"/>
          <cell r="P713"/>
          <cell r="Q713"/>
          <cell r="R713"/>
          <cell r="T713" t="str">
            <v/>
          </cell>
          <cell r="U713"/>
          <cell r="V713"/>
          <cell r="W713"/>
          <cell r="X713"/>
          <cell r="Y713"/>
          <cell r="Z713"/>
          <cell r="AA713"/>
          <cell r="AB713"/>
          <cell r="AC713"/>
          <cell r="AD713"/>
          <cell r="AE713"/>
          <cell r="AF713"/>
          <cell r="AH713" t="str">
            <v/>
          </cell>
        </row>
        <row r="714">
          <cell r="C714">
            <v>54058</v>
          </cell>
          <cell r="D714"/>
          <cell r="E714"/>
          <cell r="F714"/>
          <cell r="G714"/>
          <cell r="H714"/>
          <cell r="I714"/>
          <cell r="J714"/>
          <cell r="K714"/>
          <cell r="L714"/>
          <cell r="M714"/>
          <cell r="N714"/>
          <cell r="O714"/>
          <cell r="P714"/>
          <cell r="Q714"/>
          <cell r="R714"/>
          <cell r="T714" t="str">
            <v/>
          </cell>
          <cell r="U714"/>
          <cell r="V714"/>
          <cell r="W714"/>
          <cell r="X714"/>
          <cell r="Y714"/>
          <cell r="Z714"/>
          <cell r="AA714"/>
          <cell r="AB714"/>
          <cell r="AC714"/>
          <cell r="AD714"/>
          <cell r="AE714"/>
          <cell r="AF714"/>
          <cell r="AH714" t="str">
            <v/>
          </cell>
        </row>
        <row r="715">
          <cell r="C715">
            <v>54089</v>
          </cell>
          <cell r="D715"/>
          <cell r="E715"/>
          <cell r="F715"/>
          <cell r="G715"/>
          <cell r="H715"/>
          <cell r="I715"/>
          <cell r="J715"/>
          <cell r="K715"/>
          <cell r="L715"/>
          <cell r="M715"/>
          <cell r="N715"/>
          <cell r="O715"/>
          <cell r="P715"/>
          <cell r="Q715"/>
          <cell r="R715"/>
          <cell r="T715" t="str">
            <v/>
          </cell>
          <cell r="U715"/>
          <cell r="V715"/>
          <cell r="W715"/>
          <cell r="X715"/>
          <cell r="Y715"/>
          <cell r="Z715"/>
          <cell r="AA715"/>
          <cell r="AB715"/>
          <cell r="AC715"/>
          <cell r="AD715"/>
          <cell r="AE715"/>
          <cell r="AF715"/>
          <cell r="AH715" t="str">
            <v/>
          </cell>
        </row>
        <row r="716">
          <cell r="C716">
            <v>54118</v>
          </cell>
          <cell r="D716"/>
          <cell r="E716"/>
          <cell r="F716"/>
          <cell r="G716"/>
          <cell r="H716"/>
          <cell r="I716"/>
          <cell r="J716"/>
          <cell r="K716"/>
          <cell r="L716"/>
          <cell r="M716"/>
          <cell r="N716"/>
          <cell r="O716"/>
          <cell r="P716"/>
          <cell r="Q716"/>
          <cell r="R716"/>
          <cell r="T716" t="str">
            <v/>
          </cell>
          <cell r="U716"/>
          <cell r="V716"/>
          <cell r="W716"/>
          <cell r="X716"/>
          <cell r="Y716"/>
          <cell r="Z716"/>
          <cell r="AA716"/>
          <cell r="AB716"/>
          <cell r="AC716"/>
          <cell r="AD716"/>
          <cell r="AE716"/>
          <cell r="AF716"/>
          <cell r="AH716" t="str">
            <v/>
          </cell>
        </row>
        <row r="717">
          <cell r="C717">
            <v>54149</v>
          </cell>
          <cell r="D717"/>
          <cell r="E717"/>
          <cell r="F717"/>
          <cell r="G717"/>
          <cell r="H717"/>
          <cell r="I717"/>
          <cell r="J717"/>
          <cell r="K717"/>
          <cell r="L717"/>
          <cell r="M717"/>
          <cell r="N717"/>
          <cell r="O717"/>
          <cell r="P717"/>
          <cell r="Q717"/>
          <cell r="R717"/>
          <cell r="T717" t="str">
            <v/>
          </cell>
          <cell r="U717"/>
          <cell r="V717"/>
          <cell r="W717"/>
          <cell r="X717"/>
          <cell r="Y717"/>
          <cell r="Z717"/>
          <cell r="AA717"/>
          <cell r="AB717"/>
          <cell r="AC717"/>
          <cell r="AD717"/>
          <cell r="AE717"/>
          <cell r="AF717"/>
          <cell r="AH717" t="str">
            <v/>
          </cell>
        </row>
        <row r="718">
          <cell r="C718">
            <v>54179</v>
          </cell>
          <cell r="D718"/>
          <cell r="E718"/>
          <cell r="F718"/>
          <cell r="G718"/>
          <cell r="H718"/>
          <cell r="I718"/>
          <cell r="J718"/>
          <cell r="K718"/>
          <cell r="L718"/>
          <cell r="M718"/>
          <cell r="N718"/>
          <cell r="O718"/>
          <cell r="P718"/>
          <cell r="Q718"/>
          <cell r="R718"/>
          <cell r="T718" t="str">
            <v/>
          </cell>
          <cell r="U718"/>
          <cell r="V718"/>
          <cell r="W718"/>
          <cell r="X718"/>
          <cell r="Y718"/>
          <cell r="Z718"/>
          <cell r="AA718"/>
          <cell r="AB718"/>
          <cell r="AC718"/>
          <cell r="AD718"/>
          <cell r="AE718"/>
          <cell r="AF718"/>
          <cell r="AH718" t="str">
            <v/>
          </cell>
        </row>
        <row r="719">
          <cell r="C719">
            <v>54210</v>
          </cell>
          <cell r="D719"/>
          <cell r="E719"/>
          <cell r="F719"/>
          <cell r="G719"/>
          <cell r="H719"/>
          <cell r="I719"/>
          <cell r="J719"/>
          <cell r="K719"/>
          <cell r="L719"/>
          <cell r="M719"/>
          <cell r="N719"/>
          <cell r="O719"/>
          <cell r="P719"/>
          <cell r="Q719"/>
          <cell r="R719"/>
          <cell r="T719" t="str">
            <v/>
          </cell>
          <cell r="U719"/>
          <cell r="V719"/>
          <cell r="W719"/>
          <cell r="X719"/>
          <cell r="Y719"/>
          <cell r="Z719"/>
          <cell r="AA719"/>
          <cell r="AB719"/>
          <cell r="AC719"/>
          <cell r="AD719"/>
          <cell r="AE719"/>
          <cell r="AF719"/>
          <cell r="AH719" t="str">
            <v/>
          </cell>
        </row>
        <row r="720">
          <cell r="C720">
            <v>54240</v>
          </cell>
          <cell r="D720"/>
          <cell r="E720"/>
          <cell r="F720"/>
          <cell r="G720"/>
          <cell r="H720"/>
          <cell r="I720"/>
          <cell r="J720"/>
          <cell r="K720"/>
          <cell r="L720"/>
          <cell r="M720"/>
          <cell r="N720"/>
          <cell r="O720"/>
          <cell r="P720"/>
          <cell r="Q720"/>
          <cell r="R720"/>
          <cell r="T720" t="str">
            <v/>
          </cell>
          <cell r="U720"/>
          <cell r="V720"/>
          <cell r="W720"/>
          <cell r="X720"/>
          <cell r="Y720"/>
          <cell r="Z720"/>
          <cell r="AA720"/>
          <cell r="AB720"/>
          <cell r="AC720"/>
          <cell r="AD720"/>
          <cell r="AE720"/>
          <cell r="AF720"/>
          <cell r="AH720" t="str">
            <v/>
          </cell>
        </row>
        <row r="721">
          <cell r="C721">
            <v>54271</v>
          </cell>
          <cell r="D721"/>
          <cell r="E721"/>
          <cell r="F721"/>
          <cell r="G721"/>
          <cell r="H721"/>
          <cell r="I721"/>
          <cell r="J721"/>
          <cell r="K721"/>
          <cell r="L721"/>
          <cell r="M721"/>
          <cell r="N721"/>
          <cell r="O721"/>
          <cell r="P721"/>
          <cell r="Q721"/>
          <cell r="R721"/>
          <cell r="T721" t="str">
            <v/>
          </cell>
          <cell r="U721"/>
          <cell r="V721"/>
          <cell r="W721"/>
          <cell r="X721"/>
          <cell r="Y721"/>
          <cell r="Z721"/>
          <cell r="AA721"/>
          <cell r="AB721"/>
          <cell r="AC721"/>
          <cell r="AD721"/>
          <cell r="AE721"/>
          <cell r="AF721"/>
          <cell r="AH721" t="str">
            <v/>
          </cell>
        </row>
        <row r="722">
          <cell r="C722">
            <v>54302</v>
          </cell>
          <cell r="D722"/>
          <cell r="E722"/>
          <cell r="F722"/>
          <cell r="G722"/>
          <cell r="H722"/>
          <cell r="I722"/>
          <cell r="J722"/>
          <cell r="K722"/>
          <cell r="L722"/>
          <cell r="M722"/>
          <cell r="N722"/>
          <cell r="O722"/>
          <cell r="P722"/>
          <cell r="Q722"/>
          <cell r="R722"/>
          <cell r="T722" t="str">
            <v/>
          </cell>
          <cell r="U722"/>
          <cell r="V722"/>
          <cell r="W722"/>
          <cell r="X722"/>
          <cell r="Y722"/>
          <cell r="Z722"/>
          <cell r="AA722"/>
          <cell r="AB722"/>
          <cell r="AC722"/>
          <cell r="AD722"/>
          <cell r="AE722"/>
          <cell r="AF722"/>
          <cell r="AH722" t="str">
            <v/>
          </cell>
        </row>
        <row r="723">
          <cell r="C723">
            <v>54332</v>
          </cell>
          <cell r="D723"/>
          <cell r="E723"/>
          <cell r="F723"/>
          <cell r="G723"/>
          <cell r="H723"/>
          <cell r="I723"/>
          <cell r="J723"/>
          <cell r="K723"/>
          <cell r="L723"/>
          <cell r="M723"/>
          <cell r="N723"/>
          <cell r="O723"/>
          <cell r="P723"/>
          <cell r="Q723"/>
          <cell r="R723"/>
          <cell r="T723" t="str">
            <v/>
          </cell>
          <cell r="U723"/>
          <cell r="V723"/>
          <cell r="W723"/>
          <cell r="X723"/>
          <cell r="Y723"/>
          <cell r="Z723"/>
          <cell r="AA723"/>
          <cell r="AB723"/>
          <cell r="AC723"/>
          <cell r="AD723"/>
          <cell r="AE723"/>
          <cell r="AF723"/>
          <cell r="AH723" t="str">
            <v/>
          </cell>
        </row>
        <row r="724">
          <cell r="C724">
            <v>54363</v>
          </cell>
          <cell r="D724"/>
          <cell r="E724"/>
          <cell r="F724"/>
          <cell r="G724"/>
          <cell r="H724"/>
          <cell r="I724"/>
          <cell r="J724"/>
          <cell r="K724"/>
          <cell r="L724"/>
          <cell r="M724"/>
          <cell r="N724"/>
          <cell r="O724"/>
          <cell r="P724"/>
          <cell r="Q724"/>
          <cell r="R724"/>
          <cell r="T724" t="str">
            <v/>
          </cell>
          <cell r="U724"/>
          <cell r="V724"/>
          <cell r="W724"/>
          <cell r="X724"/>
          <cell r="Y724"/>
          <cell r="Z724"/>
          <cell r="AA724"/>
          <cell r="AB724"/>
          <cell r="AC724"/>
          <cell r="AD724"/>
          <cell r="AE724"/>
          <cell r="AF724"/>
          <cell r="AH724" t="str">
            <v/>
          </cell>
        </row>
        <row r="725">
          <cell r="C725">
            <v>54393</v>
          </cell>
          <cell r="D725"/>
          <cell r="E725"/>
          <cell r="F725"/>
          <cell r="G725"/>
          <cell r="H725"/>
          <cell r="I725"/>
          <cell r="J725"/>
          <cell r="K725"/>
          <cell r="L725"/>
          <cell r="M725"/>
          <cell r="N725"/>
          <cell r="O725"/>
          <cell r="P725"/>
          <cell r="Q725"/>
          <cell r="R725"/>
          <cell r="T725" t="str">
            <v/>
          </cell>
          <cell r="U725"/>
          <cell r="V725"/>
          <cell r="W725"/>
          <cell r="X725"/>
          <cell r="Y725"/>
          <cell r="Z725"/>
          <cell r="AA725"/>
          <cell r="AB725"/>
          <cell r="AC725"/>
          <cell r="AD725"/>
          <cell r="AE725"/>
          <cell r="AF725"/>
          <cell r="AH725" t="str">
            <v/>
          </cell>
        </row>
        <row r="726">
          <cell r="C726">
            <v>54424</v>
          </cell>
          <cell r="D726"/>
          <cell r="E726"/>
          <cell r="F726"/>
          <cell r="G726"/>
          <cell r="H726"/>
          <cell r="I726"/>
          <cell r="J726"/>
          <cell r="K726"/>
          <cell r="L726"/>
          <cell r="M726"/>
          <cell r="N726"/>
          <cell r="O726"/>
          <cell r="P726"/>
          <cell r="Q726"/>
          <cell r="R726"/>
          <cell r="T726" t="str">
            <v/>
          </cell>
          <cell r="U726"/>
          <cell r="V726"/>
          <cell r="W726"/>
          <cell r="X726"/>
          <cell r="Y726"/>
          <cell r="Z726"/>
          <cell r="AA726"/>
          <cell r="AB726"/>
          <cell r="AC726"/>
          <cell r="AD726"/>
          <cell r="AE726"/>
          <cell r="AF726"/>
          <cell r="AH726" t="str">
            <v/>
          </cell>
        </row>
        <row r="727">
          <cell r="C727">
            <v>54455</v>
          </cell>
          <cell r="D727"/>
          <cell r="E727"/>
          <cell r="F727"/>
          <cell r="G727"/>
          <cell r="H727"/>
          <cell r="I727"/>
          <cell r="J727"/>
          <cell r="K727"/>
          <cell r="L727"/>
          <cell r="M727"/>
          <cell r="N727"/>
          <cell r="O727"/>
          <cell r="P727"/>
          <cell r="Q727"/>
          <cell r="R727"/>
          <cell r="T727" t="str">
            <v/>
          </cell>
          <cell r="U727"/>
          <cell r="V727"/>
          <cell r="W727"/>
          <cell r="X727"/>
          <cell r="Y727"/>
          <cell r="Z727"/>
          <cell r="AA727"/>
          <cell r="AB727"/>
          <cell r="AC727"/>
          <cell r="AD727"/>
          <cell r="AE727"/>
          <cell r="AF727"/>
          <cell r="AH727" t="str">
            <v/>
          </cell>
        </row>
        <row r="728">
          <cell r="C728">
            <v>54483</v>
          </cell>
          <cell r="D728"/>
          <cell r="E728"/>
          <cell r="F728"/>
          <cell r="G728"/>
          <cell r="H728"/>
          <cell r="I728"/>
          <cell r="J728"/>
          <cell r="K728"/>
          <cell r="L728"/>
          <cell r="M728"/>
          <cell r="N728"/>
          <cell r="O728"/>
          <cell r="P728"/>
          <cell r="Q728"/>
          <cell r="R728"/>
          <cell r="T728" t="str">
            <v/>
          </cell>
          <cell r="U728"/>
          <cell r="V728"/>
          <cell r="W728"/>
          <cell r="X728"/>
          <cell r="Y728"/>
          <cell r="Z728"/>
          <cell r="AA728"/>
          <cell r="AB728"/>
          <cell r="AC728"/>
          <cell r="AD728"/>
          <cell r="AE728"/>
          <cell r="AF728"/>
          <cell r="AH728" t="str">
            <v/>
          </cell>
        </row>
        <row r="729">
          <cell r="C729">
            <v>54514</v>
          </cell>
          <cell r="D729"/>
          <cell r="E729"/>
          <cell r="F729"/>
          <cell r="G729"/>
          <cell r="H729"/>
          <cell r="I729"/>
          <cell r="J729"/>
          <cell r="K729"/>
          <cell r="L729"/>
          <cell r="M729"/>
          <cell r="N729"/>
          <cell r="O729"/>
          <cell r="P729"/>
          <cell r="Q729"/>
          <cell r="R729"/>
          <cell r="T729" t="str">
            <v/>
          </cell>
          <cell r="U729"/>
          <cell r="V729"/>
          <cell r="W729"/>
          <cell r="X729"/>
          <cell r="Y729"/>
          <cell r="Z729"/>
          <cell r="AA729"/>
          <cell r="AB729"/>
          <cell r="AC729"/>
          <cell r="AD729"/>
          <cell r="AE729"/>
          <cell r="AF729"/>
          <cell r="AH729" t="str">
            <v/>
          </cell>
        </row>
        <row r="730">
          <cell r="C730">
            <v>54544</v>
          </cell>
          <cell r="D730"/>
          <cell r="E730"/>
          <cell r="F730"/>
          <cell r="G730"/>
          <cell r="H730"/>
          <cell r="I730"/>
          <cell r="J730"/>
          <cell r="K730"/>
          <cell r="L730"/>
          <cell r="M730"/>
          <cell r="N730"/>
          <cell r="O730"/>
          <cell r="P730"/>
          <cell r="Q730"/>
          <cell r="R730"/>
          <cell r="T730" t="str">
            <v/>
          </cell>
          <cell r="U730"/>
          <cell r="V730"/>
          <cell r="W730"/>
          <cell r="X730"/>
          <cell r="Y730"/>
          <cell r="Z730"/>
          <cell r="AA730"/>
          <cell r="AB730"/>
          <cell r="AC730"/>
          <cell r="AD730"/>
          <cell r="AE730"/>
          <cell r="AF730"/>
          <cell r="AH730" t="str">
            <v/>
          </cell>
        </row>
        <row r="731">
          <cell r="C731">
            <v>54575</v>
          </cell>
          <cell r="D731"/>
          <cell r="E731"/>
          <cell r="F731"/>
          <cell r="G731"/>
          <cell r="H731"/>
          <cell r="I731"/>
          <cell r="J731"/>
          <cell r="K731"/>
          <cell r="L731"/>
          <cell r="M731"/>
          <cell r="N731"/>
          <cell r="O731"/>
          <cell r="P731"/>
          <cell r="Q731"/>
          <cell r="R731"/>
          <cell r="T731" t="str">
            <v/>
          </cell>
          <cell r="U731"/>
          <cell r="V731"/>
          <cell r="W731"/>
          <cell r="X731"/>
          <cell r="Y731"/>
          <cell r="Z731"/>
          <cell r="AA731"/>
          <cell r="AB731"/>
          <cell r="AC731"/>
          <cell r="AD731"/>
          <cell r="AE731"/>
          <cell r="AF731"/>
          <cell r="AH731" t="str">
            <v/>
          </cell>
        </row>
        <row r="732">
          <cell r="C732">
            <v>54605</v>
          </cell>
          <cell r="D732"/>
          <cell r="E732"/>
          <cell r="F732"/>
          <cell r="G732"/>
          <cell r="H732"/>
          <cell r="I732"/>
          <cell r="J732"/>
          <cell r="K732"/>
          <cell r="L732"/>
          <cell r="M732"/>
          <cell r="N732"/>
          <cell r="O732"/>
          <cell r="P732"/>
          <cell r="Q732"/>
          <cell r="R732"/>
          <cell r="T732" t="str">
            <v/>
          </cell>
          <cell r="U732"/>
          <cell r="V732"/>
          <cell r="W732"/>
          <cell r="X732"/>
          <cell r="Y732"/>
          <cell r="Z732"/>
          <cell r="AA732"/>
          <cell r="AB732"/>
          <cell r="AC732"/>
          <cell r="AD732"/>
          <cell r="AE732"/>
          <cell r="AF732"/>
          <cell r="AH732" t="str">
            <v/>
          </cell>
        </row>
        <row r="733">
          <cell r="C733">
            <v>54636</v>
          </cell>
          <cell r="D733"/>
          <cell r="E733"/>
          <cell r="F733"/>
          <cell r="G733"/>
          <cell r="H733"/>
          <cell r="I733"/>
          <cell r="J733"/>
          <cell r="K733"/>
          <cell r="L733"/>
          <cell r="M733"/>
          <cell r="N733"/>
          <cell r="O733"/>
          <cell r="P733"/>
          <cell r="Q733"/>
          <cell r="R733"/>
          <cell r="T733" t="str">
            <v/>
          </cell>
          <cell r="U733"/>
          <cell r="V733"/>
          <cell r="W733"/>
          <cell r="X733"/>
          <cell r="Y733"/>
          <cell r="Z733"/>
          <cell r="AA733"/>
          <cell r="AB733"/>
          <cell r="AC733"/>
          <cell r="AD733"/>
          <cell r="AE733"/>
          <cell r="AF733"/>
          <cell r="AH733" t="str">
            <v/>
          </cell>
        </row>
        <row r="734">
          <cell r="C734">
            <v>54667</v>
          </cell>
          <cell r="D734"/>
          <cell r="E734"/>
          <cell r="F734"/>
          <cell r="G734"/>
          <cell r="H734"/>
          <cell r="I734"/>
          <cell r="J734"/>
          <cell r="K734"/>
          <cell r="L734"/>
          <cell r="M734"/>
          <cell r="N734"/>
          <cell r="O734"/>
          <cell r="P734"/>
          <cell r="Q734"/>
          <cell r="R734"/>
          <cell r="T734" t="str">
            <v/>
          </cell>
          <cell r="U734"/>
          <cell r="V734"/>
          <cell r="W734"/>
          <cell r="X734"/>
          <cell r="Y734"/>
          <cell r="Z734"/>
          <cell r="AA734"/>
          <cell r="AB734"/>
          <cell r="AC734"/>
          <cell r="AD734"/>
          <cell r="AE734"/>
          <cell r="AF734"/>
          <cell r="AH734" t="str">
            <v/>
          </cell>
        </row>
        <row r="735">
          <cell r="C735">
            <v>54697</v>
          </cell>
          <cell r="D735"/>
          <cell r="E735"/>
          <cell r="F735"/>
          <cell r="G735"/>
          <cell r="H735"/>
          <cell r="I735"/>
          <cell r="J735"/>
          <cell r="K735"/>
          <cell r="L735"/>
          <cell r="M735"/>
          <cell r="N735"/>
          <cell r="O735"/>
          <cell r="P735"/>
          <cell r="Q735"/>
          <cell r="R735"/>
          <cell r="T735" t="str">
            <v/>
          </cell>
          <cell r="U735"/>
          <cell r="V735"/>
          <cell r="W735"/>
          <cell r="X735"/>
          <cell r="Y735"/>
          <cell r="Z735"/>
          <cell r="AA735"/>
          <cell r="AB735"/>
          <cell r="AC735"/>
          <cell r="AD735"/>
          <cell r="AE735"/>
          <cell r="AF735"/>
          <cell r="AH735" t="str">
            <v/>
          </cell>
        </row>
        <row r="736">
          <cell r="C736">
            <v>54728</v>
          </cell>
          <cell r="D736"/>
          <cell r="E736"/>
          <cell r="F736"/>
          <cell r="G736"/>
          <cell r="H736"/>
          <cell r="I736"/>
          <cell r="J736"/>
          <cell r="K736"/>
          <cell r="L736"/>
          <cell r="M736"/>
          <cell r="N736"/>
          <cell r="O736"/>
          <cell r="P736"/>
          <cell r="Q736"/>
          <cell r="R736"/>
          <cell r="T736" t="str">
            <v/>
          </cell>
          <cell r="U736"/>
          <cell r="V736"/>
          <cell r="W736"/>
          <cell r="X736"/>
          <cell r="Y736"/>
          <cell r="Z736"/>
          <cell r="AA736"/>
          <cell r="AB736"/>
          <cell r="AC736"/>
          <cell r="AD736"/>
          <cell r="AE736"/>
          <cell r="AF736"/>
          <cell r="AH736" t="str">
            <v/>
          </cell>
        </row>
        <row r="737">
          <cell r="C737">
            <v>54758</v>
          </cell>
          <cell r="D737"/>
          <cell r="E737"/>
          <cell r="F737"/>
          <cell r="G737"/>
          <cell r="H737"/>
          <cell r="I737"/>
          <cell r="J737"/>
          <cell r="K737"/>
          <cell r="L737"/>
          <cell r="M737"/>
          <cell r="N737"/>
          <cell r="O737"/>
          <cell r="P737"/>
          <cell r="Q737"/>
          <cell r="R737"/>
          <cell r="T737" t="str">
            <v/>
          </cell>
          <cell r="U737"/>
          <cell r="V737"/>
          <cell r="W737"/>
          <cell r="X737"/>
          <cell r="Y737"/>
          <cell r="Z737"/>
          <cell r="AA737"/>
          <cell r="AB737"/>
          <cell r="AC737"/>
          <cell r="AD737"/>
          <cell r="AE737"/>
          <cell r="AF737"/>
          <cell r="AH737" t="str">
            <v/>
          </cell>
        </row>
        <row r="738">
          <cell r="C738">
            <v>54789</v>
          </cell>
          <cell r="D738"/>
          <cell r="E738"/>
          <cell r="F738"/>
          <cell r="G738"/>
          <cell r="H738"/>
          <cell r="I738"/>
          <cell r="J738"/>
          <cell r="K738"/>
          <cell r="L738"/>
          <cell r="M738"/>
          <cell r="N738"/>
          <cell r="O738"/>
          <cell r="P738"/>
          <cell r="Q738"/>
          <cell r="R738"/>
          <cell r="T738" t="str">
            <v/>
          </cell>
          <cell r="U738"/>
          <cell r="V738"/>
          <cell r="W738"/>
          <cell r="X738"/>
          <cell r="Y738"/>
          <cell r="Z738"/>
          <cell r="AA738"/>
          <cell r="AB738"/>
          <cell r="AC738"/>
          <cell r="AD738"/>
          <cell r="AE738"/>
          <cell r="AF738"/>
          <cell r="AH738" t="str">
            <v/>
          </cell>
        </row>
        <row r="739">
          <cell r="C739">
            <v>54820</v>
          </cell>
          <cell r="D739"/>
          <cell r="E739"/>
          <cell r="F739"/>
          <cell r="G739"/>
          <cell r="H739"/>
          <cell r="I739"/>
          <cell r="J739"/>
          <cell r="K739"/>
          <cell r="L739"/>
          <cell r="M739"/>
          <cell r="N739"/>
          <cell r="O739"/>
          <cell r="P739"/>
          <cell r="Q739"/>
          <cell r="R739"/>
          <cell r="T739" t="str">
            <v/>
          </cell>
          <cell r="U739"/>
          <cell r="V739"/>
          <cell r="W739"/>
          <cell r="X739"/>
          <cell r="Y739"/>
          <cell r="Z739"/>
          <cell r="AA739"/>
          <cell r="AB739"/>
          <cell r="AC739"/>
          <cell r="AD739"/>
          <cell r="AE739"/>
          <cell r="AF739"/>
          <cell r="AH739" t="str">
            <v/>
          </cell>
        </row>
        <row r="740">
          <cell r="C740">
            <v>54848</v>
          </cell>
          <cell r="D740"/>
          <cell r="E740"/>
          <cell r="F740"/>
          <cell r="G740"/>
          <cell r="H740"/>
          <cell r="I740"/>
          <cell r="J740"/>
          <cell r="K740"/>
          <cell r="L740"/>
          <cell r="M740"/>
          <cell r="N740"/>
          <cell r="O740"/>
          <cell r="P740"/>
          <cell r="Q740"/>
          <cell r="R740"/>
          <cell r="T740" t="str">
            <v/>
          </cell>
          <cell r="U740"/>
          <cell r="V740"/>
          <cell r="W740"/>
          <cell r="X740"/>
          <cell r="Y740"/>
          <cell r="Z740"/>
          <cell r="AA740"/>
          <cell r="AB740"/>
          <cell r="AC740"/>
          <cell r="AD740"/>
          <cell r="AE740"/>
          <cell r="AF740"/>
          <cell r="AH740" t="str">
            <v/>
          </cell>
        </row>
        <row r="741">
          <cell r="C741">
            <v>54879</v>
          </cell>
          <cell r="D741"/>
          <cell r="E741"/>
          <cell r="F741"/>
          <cell r="G741"/>
          <cell r="H741"/>
          <cell r="I741"/>
          <cell r="J741"/>
          <cell r="K741"/>
          <cell r="L741"/>
          <cell r="M741"/>
          <cell r="N741"/>
          <cell r="O741"/>
          <cell r="P741"/>
          <cell r="Q741"/>
          <cell r="R741"/>
          <cell r="T741" t="str">
            <v/>
          </cell>
          <cell r="U741"/>
          <cell r="V741"/>
          <cell r="W741"/>
          <cell r="X741"/>
          <cell r="Y741"/>
          <cell r="Z741"/>
          <cell r="AA741"/>
          <cell r="AB741"/>
          <cell r="AC741"/>
          <cell r="AD741"/>
          <cell r="AE741"/>
          <cell r="AF741"/>
          <cell r="AH741" t="str">
            <v/>
          </cell>
        </row>
        <row r="742">
          <cell r="C742">
            <v>54909</v>
          </cell>
          <cell r="D742"/>
          <cell r="E742"/>
          <cell r="F742"/>
          <cell r="G742"/>
          <cell r="H742"/>
          <cell r="I742"/>
          <cell r="J742"/>
          <cell r="K742"/>
          <cell r="L742"/>
          <cell r="M742"/>
          <cell r="N742"/>
          <cell r="O742"/>
          <cell r="P742"/>
          <cell r="Q742"/>
          <cell r="R742"/>
          <cell r="T742" t="str">
            <v/>
          </cell>
          <cell r="U742"/>
          <cell r="V742"/>
          <cell r="W742"/>
          <cell r="X742"/>
          <cell r="Y742"/>
          <cell r="Z742"/>
          <cell r="AA742"/>
          <cell r="AB742"/>
          <cell r="AC742"/>
          <cell r="AD742"/>
          <cell r="AE742"/>
          <cell r="AF742"/>
          <cell r="AH742" t="str">
            <v/>
          </cell>
        </row>
        <row r="743">
          <cell r="C743">
            <v>54940</v>
          </cell>
          <cell r="D743"/>
          <cell r="E743"/>
          <cell r="F743"/>
          <cell r="G743"/>
          <cell r="H743"/>
          <cell r="I743"/>
          <cell r="J743"/>
          <cell r="K743"/>
          <cell r="L743"/>
          <cell r="M743"/>
          <cell r="N743"/>
          <cell r="O743"/>
          <cell r="P743"/>
          <cell r="Q743"/>
          <cell r="R743"/>
          <cell r="T743" t="str">
            <v/>
          </cell>
          <cell r="U743"/>
          <cell r="V743"/>
          <cell r="W743"/>
          <cell r="X743"/>
          <cell r="Y743"/>
          <cell r="Z743"/>
          <cell r="AA743"/>
          <cell r="AB743"/>
          <cell r="AC743"/>
          <cell r="AD743"/>
          <cell r="AE743"/>
          <cell r="AF743"/>
          <cell r="AH743" t="str">
            <v/>
          </cell>
        </row>
        <row r="744">
          <cell r="C744">
            <v>54970</v>
          </cell>
          <cell r="D744"/>
          <cell r="E744"/>
          <cell r="F744"/>
          <cell r="G744"/>
          <cell r="H744"/>
          <cell r="I744"/>
          <cell r="J744"/>
          <cell r="K744"/>
          <cell r="L744"/>
          <cell r="M744"/>
          <cell r="N744"/>
          <cell r="O744"/>
          <cell r="P744"/>
          <cell r="Q744"/>
          <cell r="R744"/>
          <cell r="T744" t="str">
            <v/>
          </cell>
          <cell r="U744"/>
          <cell r="V744"/>
          <cell r="W744"/>
          <cell r="X744"/>
          <cell r="Y744"/>
          <cell r="Z744"/>
          <cell r="AA744"/>
          <cell r="AB744"/>
          <cell r="AC744"/>
          <cell r="AD744"/>
          <cell r="AE744"/>
          <cell r="AF744"/>
          <cell r="AH744" t="str">
            <v/>
          </cell>
        </row>
        <row r="745">
          <cell r="C745">
            <v>55001</v>
          </cell>
          <cell r="D745"/>
          <cell r="E745"/>
          <cell r="F745"/>
          <cell r="G745"/>
          <cell r="H745"/>
          <cell r="I745"/>
          <cell r="J745"/>
          <cell r="K745"/>
          <cell r="L745"/>
          <cell r="M745"/>
          <cell r="N745"/>
          <cell r="O745"/>
          <cell r="P745"/>
          <cell r="Q745"/>
          <cell r="R745"/>
          <cell r="T745" t="str">
            <v/>
          </cell>
          <cell r="U745"/>
          <cell r="V745"/>
          <cell r="W745"/>
          <cell r="X745"/>
          <cell r="Y745"/>
          <cell r="Z745"/>
          <cell r="AA745"/>
          <cell r="AB745"/>
          <cell r="AC745"/>
          <cell r="AD745"/>
          <cell r="AE745"/>
          <cell r="AF745"/>
          <cell r="AH745" t="str">
            <v/>
          </cell>
        </row>
        <row r="746">
          <cell r="C746">
            <v>55032</v>
          </cell>
          <cell r="D746"/>
          <cell r="E746"/>
          <cell r="F746"/>
          <cell r="G746"/>
          <cell r="H746"/>
          <cell r="I746"/>
          <cell r="J746"/>
          <cell r="K746"/>
          <cell r="L746"/>
          <cell r="M746"/>
          <cell r="N746"/>
          <cell r="O746"/>
          <cell r="P746"/>
          <cell r="Q746"/>
          <cell r="R746"/>
          <cell r="T746" t="str">
            <v/>
          </cell>
          <cell r="U746"/>
          <cell r="V746"/>
          <cell r="W746"/>
          <cell r="X746"/>
          <cell r="Y746"/>
          <cell r="Z746"/>
          <cell r="AA746"/>
          <cell r="AB746"/>
          <cell r="AC746"/>
          <cell r="AD746"/>
          <cell r="AE746"/>
          <cell r="AF746"/>
          <cell r="AH746" t="str">
            <v/>
          </cell>
        </row>
        <row r="747">
          <cell r="C747">
            <v>55062</v>
          </cell>
          <cell r="D747"/>
          <cell r="E747"/>
          <cell r="F747"/>
          <cell r="G747"/>
          <cell r="H747"/>
          <cell r="I747"/>
          <cell r="J747"/>
          <cell r="K747"/>
          <cell r="L747"/>
          <cell r="M747"/>
          <cell r="N747"/>
          <cell r="O747"/>
          <cell r="P747"/>
          <cell r="Q747"/>
          <cell r="R747"/>
          <cell r="T747" t="str">
            <v/>
          </cell>
          <cell r="U747"/>
          <cell r="V747"/>
          <cell r="W747"/>
          <cell r="X747"/>
          <cell r="Y747"/>
          <cell r="Z747"/>
          <cell r="AA747"/>
          <cell r="AB747"/>
          <cell r="AC747"/>
          <cell r="AD747"/>
          <cell r="AE747"/>
          <cell r="AF747"/>
          <cell r="AH747" t="str">
            <v/>
          </cell>
        </row>
        <row r="748">
          <cell r="C748">
            <v>55093</v>
          </cell>
          <cell r="D748"/>
          <cell r="E748"/>
          <cell r="F748"/>
          <cell r="G748"/>
          <cell r="H748"/>
          <cell r="I748"/>
          <cell r="J748"/>
          <cell r="K748"/>
          <cell r="L748"/>
          <cell r="M748"/>
          <cell r="N748"/>
          <cell r="O748"/>
          <cell r="P748"/>
          <cell r="Q748"/>
          <cell r="R748"/>
          <cell r="T748" t="str">
            <v/>
          </cell>
          <cell r="U748"/>
          <cell r="V748"/>
          <cell r="W748"/>
          <cell r="X748"/>
          <cell r="Y748"/>
          <cell r="Z748"/>
          <cell r="AA748"/>
          <cell r="AB748"/>
          <cell r="AC748"/>
          <cell r="AD748"/>
          <cell r="AE748"/>
          <cell r="AF748"/>
          <cell r="AH748" t="str">
            <v/>
          </cell>
        </row>
        <row r="749">
          <cell r="C749">
            <v>55123</v>
          </cell>
          <cell r="D749"/>
          <cell r="E749"/>
          <cell r="F749"/>
          <cell r="G749"/>
          <cell r="H749"/>
          <cell r="I749"/>
          <cell r="J749"/>
          <cell r="K749"/>
          <cell r="L749"/>
          <cell r="M749"/>
          <cell r="N749"/>
          <cell r="O749"/>
          <cell r="P749"/>
          <cell r="Q749"/>
          <cell r="R749"/>
          <cell r="T749" t="str">
            <v/>
          </cell>
          <cell r="U749"/>
          <cell r="V749"/>
          <cell r="W749"/>
          <cell r="X749"/>
          <cell r="Y749"/>
          <cell r="Z749"/>
          <cell r="AA749"/>
          <cell r="AB749"/>
          <cell r="AC749"/>
          <cell r="AD749"/>
          <cell r="AE749"/>
          <cell r="AF749"/>
          <cell r="AH749" t="str">
            <v/>
          </cell>
        </row>
        <row r="750">
          <cell r="C750">
            <v>55154</v>
          </cell>
          <cell r="D750"/>
          <cell r="E750"/>
          <cell r="F750"/>
          <cell r="G750"/>
          <cell r="H750"/>
          <cell r="I750"/>
          <cell r="J750"/>
          <cell r="K750"/>
          <cell r="L750"/>
          <cell r="M750"/>
          <cell r="N750"/>
          <cell r="O750"/>
          <cell r="P750"/>
          <cell r="Q750"/>
          <cell r="R750"/>
          <cell r="T750" t="str">
            <v/>
          </cell>
          <cell r="U750"/>
          <cell r="V750"/>
          <cell r="W750"/>
          <cell r="X750"/>
          <cell r="Y750"/>
          <cell r="Z750"/>
          <cell r="AA750"/>
          <cell r="AB750"/>
          <cell r="AC750"/>
          <cell r="AD750"/>
          <cell r="AE750"/>
          <cell r="AF750"/>
          <cell r="AH750" t="str">
            <v/>
          </cell>
        </row>
        <row r="751">
          <cell r="C751">
            <v>55185</v>
          </cell>
          <cell r="D751"/>
          <cell r="E751"/>
          <cell r="F751"/>
          <cell r="G751"/>
          <cell r="H751"/>
          <cell r="I751"/>
          <cell r="J751"/>
          <cell r="K751"/>
          <cell r="L751"/>
          <cell r="M751"/>
          <cell r="N751"/>
          <cell r="O751"/>
          <cell r="P751"/>
          <cell r="Q751"/>
          <cell r="R751"/>
          <cell r="T751" t="str">
            <v/>
          </cell>
          <cell r="U751"/>
          <cell r="V751"/>
          <cell r="W751"/>
          <cell r="X751"/>
          <cell r="Y751"/>
          <cell r="Z751"/>
          <cell r="AA751"/>
          <cell r="AB751"/>
          <cell r="AC751"/>
          <cell r="AD751"/>
          <cell r="AE751"/>
          <cell r="AF751"/>
          <cell r="AH751" t="str">
            <v/>
          </cell>
        </row>
        <row r="752">
          <cell r="C752">
            <v>55213</v>
          </cell>
          <cell r="D752"/>
          <cell r="E752"/>
          <cell r="F752"/>
          <cell r="G752"/>
          <cell r="H752"/>
          <cell r="I752"/>
          <cell r="J752"/>
          <cell r="K752"/>
          <cell r="L752"/>
          <cell r="M752"/>
          <cell r="N752"/>
          <cell r="O752"/>
          <cell r="P752"/>
          <cell r="Q752"/>
          <cell r="R752"/>
          <cell r="T752" t="str">
            <v/>
          </cell>
          <cell r="U752"/>
          <cell r="V752"/>
          <cell r="W752"/>
          <cell r="X752"/>
          <cell r="Y752"/>
          <cell r="Z752"/>
          <cell r="AA752"/>
          <cell r="AB752"/>
          <cell r="AC752"/>
          <cell r="AD752"/>
          <cell r="AE752"/>
          <cell r="AF752"/>
          <cell r="AH752" t="str">
            <v/>
          </cell>
        </row>
        <row r="753">
          <cell r="C753">
            <v>55244</v>
          </cell>
          <cell r="D753"/>
          <cell r="E753"/>
          <cell r="F753"/>
          <cell r="G753"/>
          <cell r="H753"/>
          <cell r="I753"/>
          <cell r="J753"/>
          <cell r="K753"/>
          <cell r="L753"/>
          <cell r="M753"/>
          <cell r="N753"/>
          <cell r="O753"/>
          <cell r="P753"/>
          <cell r="Q753"/>
          <cell r="R753"/>
          <cell r="T753" t="str">
            <v/>
          </cell>
          <cell r="U753"/>
          <cell r="V753"/>
          <cell r="W753"/>
          <cell r="X753"/>
          <cell r="Y753"/>
          <cell r="Z753"/>
          <cell r="AA753"/>
          <cell r="AB753"/>
          <cell r="AC753"/>
          <cell r="AD753"/>
          <cell r="AE753"/>
          <cell r="AF753"/>
          <cell r="AH753" t="str">
            <v/>
          </cell>
        </row>
        <row r="754">
          <cell r="C754">
            <v>55274</v>
          </cell>
          <cell r="D754"/>
          <cell r="E754"/>
          <cell r="F754"/>
          <cell r="G754"/>
          <cell r="H754"/>
          <cell r="I754"/>
          <cell r="J754"/>
          <cell r="K754"/>
          <cell r="L754"/>
          <cell r="M754"/>
          <cell r="N754"/>
          <cell r="O754"/>
          <cell r="P754"/>
          <cell r="Q754"/>
          <cell r="R754"/>
          <cell r="T754" t="str">
            <v/>
          </cell>
          <cell r="U754"/>
          <cell r="V754"/>
          <cell r="W754"/>
          <cell r="X754"/>
          <cell r="Y754"/>
          <cell r="Z754"/>
          <cell r="AA754"/>
          <cell r="AB754"/>
          <cell r="AC754"/>
          <cell r="AD754"/>
          <cell r="AE754"/>
          <cell r="AF754"/>
          <cell r="AH754" t="str">
            <v/>
          </cell>
        </row>
        <row r="755">
          <cell r="C755">
            <v>55305</v>
          </cell>
          <cell r="D755"/>
          <cell r="E755"/>
          <cell r="F755"/>
          <cell r="G755"/>
          <cell r="H755"/>
          <cell r="I755"/>
          <cell r="J755"/>
          <cell r="K755"/>
          <cell r="L755"/>
          <cell r="M755"/>
          <cell r="N755"/>
          <cell r="O755"/>
          <cell r="P755"/>
          <cell r="Q755"/>
          <cell r="R755"/>
          <cell r="T755" t="str">
            <v/>
          </cell>
          <cell r="U755"/>
          <cell r="V755"/>
          <cell r="W755"/>
          <cell r="X755"/>
          <cell r="Y755"/>
          <cell r="Z755"/>
          <cell r="AA755"/>
          <cell r="AB755"/>
          <cell r="AC755"/>
          <cell r="AD755"/>
          <cell r="AE755"/>
          <cell r="AF755"/>
          <cell r="AH755" t="str">
            <v/>
          </cell>
        </row>
        <row r="756">
          <cell r="C756">
            <v>55335</v>
          </cell>
          <cell r="D756"/>
          <cell r="E756"/>
          <cell r="F756"/>
          <cell r="G756"/>
          <cell r="H756"/>
          <cell r="I756"/>
          <cell r="J756"/>
          <cell r="K756"/>
          <cell r="L756"/>
          <cell r="M756"/>
          <cell r="N756"/>
          <cell r="O756"/>
          <cell r="P756"/>
          <cell r="Q756"/>
          <cell r="R756"/>
          <cell r="T756" t="str">
            <v/>
          </cell>
          <cell r="U756"/>
          <cell r="V756"/>
          <cell r="W756"/>
          <cell r="X756"/>
          <cell r="Y756"/>
          <cell r="Z756"/>
          <cell r="AA756"/>
          <cell r="AB756"/>
          <cell r="AC756"/>
          <cell r="AD756"/>
          <cell r="AE756"/>
          <cell r="AF756"/>
          <cell r="AH756" t="str">
            <v/>
          </cell>
        </row>
        <row r="757">
          <cell r="C757">
            <v>55366</v>
          </cell>
          <cell r="D757"/>
          <cell r="E757"/>
          <cell r="F757"/>
          <cell r="G757"/>
          <cell r="H757"/>
          <cell r="I757"/>
          <cell r="J757"/>
          <cell r="K757"/>
          <cell r="L757"/>
          <cell r="M757"/>
          <cell r="N757"/>
          <cell r="O757"/>
          <cell r="P757"/>
          <cell r="Q757"/>
          <cell r="R757"/>
          <cell r="T757" t="str">
            <v/>
          </cell>
          <cell r="U757"/>
          <cell r="V757"/>
          <cell r="W757"/>
          <cell r="X757"/>
          <cell r="Y757"/>
          <cell r="Z757"/>
          <cell r="AA757"/>
          <cell r="AB757"/>
          <cell r="AC757"/>
          <cell r="AD757"/>
          <cell r="AE757"/>
          <cell r="AF757"/>
          <cell r="AH757" t="str">
            <v/>
          </cell>
        </row>
        <row r="758">
          <cell r="C758">
            <v>55397</v>
          </cell>
          <cell r="D758"/>
          <cell r="E758"/>
          <cell r="F758"/>
          <cell r="G758"/>
          <cell r="H758"/>
          <cell r="I758"/>
          <cell r="J758"/>
          <cell r="K758"/>
          <cell r="L758"/>
          <cell r="M758"/>
          <cell r="N758"/>
          <cell r="O758"/>
          <cell r="P758"/>
          <cell r="Q758"/>
          <cell r="R758"/>
          <cell r="T758" t="str">
            <v/>
          </cell>
          <cell r="U758"/>
          <cell r="V758"/>
          <cell r="W758"/>
          <cell r="X758"/>
          <cell r="Y758"/>
          <cell r="Z758"/>
          <cell r="AA758"/>
          <cell r="AB758"/>
          <cell r="AC758"/>
          <cell r="AD758"/>
          <cell r="AE758"/>
          <cell r="AF758"/>
          <cell r="AH758" t="str">
            <v/>
          </cell>
        </row>
        <row r="759">
          <cell r="C759">
            <v>55427</v>
          </cell>
          <cell r="D759"/>
          <cell r="E759"/>
          <cell r="F759"/>
          <cell r="G759"/>
          <cell r="H759"/>
          <cell r="I759"/>
          <cell r="J759"/>
          <cell r="K759"/>
          <cell r="L759"/>
          <cell r="M759"/>
          <cell r="N759"/>
          <cell r="O759"/>
          <cell r="P759"/>
          <cell r="Q759"/>
          <cell r="R759"/>
          <cell r="T759" t="str">
            <v/>
          </cell>
          <cell r="U759"/>
          <cell r="V759"/>
          <cell r="W759"/>
          <cell r="X759"/>
          <cell r="Y759"/>
          <cell r="Z759"/>
          <cell r="AA759"/>
          <cell r="AB759"/>
          <cell r="AC759"/>
          <cell r="AD759"/>
          <cell r="AE759"/>
          <cell r="AF759"/>
          <cell r="AH759" t="str">
            <v/>
          </cell>
        </row>
        <row r="760">
          <cell r="C760">
            <v>55458</v>
          </cell>
          <cell r="D760"/>
          <cell r="E760"/>
          <cell r="F760"/>
          <cell r="G760"/>
          <cell r="H760"/>
          <cell r="I760"/>
          <cell r="J760"/>
          <cell r="K760"/>
          <cell r="L760"/>
          <cell r="M760"/>
          <cell r="N760"/>
          <cell r="O760"/>
          <cell r="P760"/>
          <cell r="Q760"/>
          <cell r="R760"/>
          <cell r="T760" t="str">
            <v/>
          </cell>
          <cell r="U760"/>
          <cell r="V760"/>
          <cell r="W760"/>
          <cell r="X760"/>
          <cell r="Y760"/>
          <cell r="Z760"/>
          <cell r="AA760"/>
          <cell r="AB760"/>
          <cell r="AC760"/>
          <cell r="AD760"/>
          <cell r="AE760"/>
          <cell r="AF760"/>
          <cell r="AH760" t="str">
            <v/>
          </cell>
        </row>
        <row r="761">
          <cell r="C761">
            <v>55488</v>
          </cell>
          <cell r="D761"/>
          <cell r="E761"/>
          <cell r="F761"/>
          <cell r="G761"/>
          <cell r="H761"/>
          <cell r="I761"/>
          <cell r="J761"/>
          <cell r="K761"/>
          <cell r="L761"/>
          <cell r="M761"/>
          <cell r="N761"/>
          <cell r="O761"/>
          <cell r="P761"/>
          <cell r="Q761"/>
          <cell r="R761"/>
          <cell r="T761" t="str">
            <v/>
          </cell>
          <cell r="U761"/>
          <cell r="V761"/>
          <cell r="W761"/>
          <cell r="X761"/>
          <cell r="Y761"/>
          <cell r="Z761"/>
          <cell r="AA761"/>
          <cell r="AB761"/>
          <cell r="AC761"/>
          <cell r="AD761"/>
          <cell r="AE761"/>
          <cell r="AF761"/>
          <cell r="AH761" t="str">
            <v/>
          </cell>
        </row>
        <row r="762">
          <cell r="C762">
            <v>55519</v>
          </cell>
          <cell r="D762"/>
          <cell r="E762"/>
          <cell r="F762"/>
          <cell r="G762"/>
          <cell r="H762"/>
          <cell r="I762"/>
          <cell r="J762"/>
          <cell r="K762"/>
          <cell r="L762"/>
          <cell r="M762"/>
          <cell r="N762"/>
          <cell r="O762"/>
          <cell r="P762"/>
          <cell r="Q762"/>
          <cell r="R762"/>
          <cell r="T762" t="str">
            <v/>
          </cell>
          <cell r="U762"/>
          <cell r="V762"/>
          <cell r="W762"/>
          <cell r="X762"/>
          <cell r="Y762"/>
          <cell r="Z762"/>
          <cell r="AA762"/>
          <cell r="AB762"/>
          <cell r="AC762"/>
          <cell r="AD762"/>
          <cell r="AE762"/>
          <cell r="AF762"/>
          <cell r="AH762" t="str">
            <v/>
          </cell>
        </row>
        <row r="763">
          <cell r="C763">
            <v>55550</v>
          </cell>
          <cell r="D763"/>
          <cell r="E763"/>
          <cell r="F763"/>
          <cell r="G763"/>
          <cell r="H763"/>
          <cell r="I763"/>
          <cell r="J763"/>
          <cell r="K763"/>
          <cell r="L763"/>
          <cell r="M763"/>
          <cell r="N763"/>
          <cell r="O763"/>
          <cell r="P763"/>
          <cell r="Q763"/>
          <cell r="R763"/>
          <cell r="T763" t="str">
            <v/>
          </cell>
          <cell r="U763"/>
          <cell r="V763"/>
          <cell r="W763"/>
          <cell r="X763"/>
          <cell r="Y763"/>
          <cell r="Z763"/>
          <cell r="AA763"/>
          <cell r="AB763"/>
          <cell r="AC763"/>
          <cell r="AD763"/>
          <cell r="AE763"/>
          <cell r="AF763"/>
          <cell r="AH763" t="str">
            <v/>
          </cell>
        </row>
        <row r="764">
          <cell r="C764">
            <v>55579</v>
          </cell>
          <cell r="D764"/>
          <cell r="E764"/>
          <cell r="F764"/>
          <cell r="G764"/>
          <cell r="H764"/>
          <cell r="I764"/>
          <cell r="J764"/>
          <cell r="K764"/>
          <cell r="L764"/>
          <cell r="M764"/>
          <cell r="N764"/>
          <cell r="O764"/>
          <cell r="P764"/>
          <cell r="Q764"/>
          <cell r="R764"/>
          <cell r="T764" t="str">
            <v/>
          </cell>
          <cell r="U764"/>
          <cell r="V764"/>
          <cell r="W764"/>
          <cell r="X764"/>
          <cell r="Y764"/>
          <cell r="Z764"/>
          <cell r="AA764"/>
          <cell r="AB764"/>
          <cell r="AC764"/>
          <cell r="AD764"/>
          <cell r="AE764"/>
          <cell r="AF764"/>
          <cell r="AH764" t="str">
            <v/>
          </cell>
        </row>
        <row r="765">
          <cell r="C765">
            <v>55610</v>
          </cell>
          <cell r="D765"/>
          <cell r="E765"/>
          <cell r="F765"/>
          <cell r="G765"/>
          <cell r="H765"/>
          <cell r="I765"/>
          <cell r="J765"/>
          <cell r="K765"/>
          <cell r="L765"/>
          <cell r="M765"/>
          <cell r="N765"/>
          <cell r="O765"/>
          <cell r="P765"/>
          <cell r="Q765"/>
          <cell r="R765"/>
          <cell r="T765" t="str">
            <v/>
          </cell>
          <cell r="U765"/>
          <cell r="V765"/>
          <cell r="W765"/>
          <cell r="X765"/>
          <cell r="Y765"/>
          <cell r="Z765"/>
          <cell r="AA765"/>
          <cell r="AB765"/>
          <cell r="AC765"/>
          <cell r="AD765"/>
          <cell r="AE765"/>
          <cell r="AF765"/>
          <cell r="AH765" t="str">
            <v/>
          </cell>
        </row>
        <row r="766">
          <cell r="C766">
            <v>55640</v>
          </cell>
          <cell r="D766"/>
          <cell r="E766"/>
          <cell r="F766"/>
          <cell r="G766"/>
          <cell r="H766"/>
          <cell r="I766"/>
          <cell r="J766"/>
          <cell r="K766"/>
          <cell r="L766"/>
          <cell r="M766"/>
          <cell r="N766"/>
          <cell r="O766"/>
          <cell r="P766"/>
          <cell r="Q766"/>
          <cell r="R766"/>
          <cell r="T766" t="str">
            <v/>
          </cell>
          <cell r="U766"/>
          <cell r="V766"/>
          <cell r="W766"/>
          <cell r="X766"/>
          <cell r="Y766"/>
          <cell r="Z766"/>
          <cell r="AA766"/>
          <cell r="AB766"/>
          <cell r="AC766"/>
          <cell r="AD766"/>
          <cell r="AE766"/>
          <cell r="AF766"/>
          <cell r="AH766" t="str">
            <v/>
          </cell>
        </row>
        <row r="767">
          <cell r="C767">
            <v>55671</v>
          </cell>
          <cell r="D767"/>
          <cell r="E767"/>
          <cell r="F767"/>
          <cell r="G767"/>
          <cell r="H767"/>
          <cell r="I767"/>
          <cell r="J767"/>
          <cell r="K767"/>
          <cell r="L767"/>
          <cell r="M767"/>
          <cell r="N767"/>
          <cell r="O767"/>
          <cell r="P767"/>
          <cell r="Q767"/>
          <cell r="R767"/>
          <cell r="T767" t="str">
            <v/>
          </cell>
          <cell r="U767"/>
          <cell r="V767"/>
          <cell r="W767"/>
          <cell r="X767"/>
          <cell r="Y767"/>
          <cell r="Z767"/>
          <cell r="AA767"/>
          <cell r="AB767"/>
          <cell r="AC767"/>
          <cell r="AD767"/>
          <cell r="AE767"/>
          <cell r="AF767"/>
          <cell r="AH767" t="str">
            <v/>
          </cell>
        </row>
        <row r="768">
          <cell r="C768">
            <v>55701</v>
          </cell>
          <cell r="D768"/>
          <cell r="E768"/>
          <cell r="F768"/>
          <cell r="G768"/>
          <cell r="H768"/>
          <cell r="I768"/>
          <cell r="J768"/>
          <cell r="K768"/>
          <cell r="L768"/>
          <cell r="M768"/>
          <cell r="N768"/>
          <cell r="O768"/>
          <cell r="P768"/>
          <cell r="Q768"/>
          <cell r="R768"/>
          <cell r="T768" t="str">
            <v/>
          </cell>
          <cell r="U768"/>
          <cell r="V768"/>
          <cell r="W768"/>
          <cell r="X768"/>
          <cell r="Y768"/>
          <cell r="Z768"/>
          <cell r="AA768"/>
          <cell r="AB768"/>
          <cell r="AC768"/>
          <cell r="AD768"/>
          <cell r="AE768"/>
          <cell r="AF768"/>
          <cell r="AH768" t="str">
            <v/>
          </cell>
        </row>
        <row r="769">
          <cell r="C769">
            <v>55732</v>
          </cell>
          <cell r="D769"/>
          <cell r="E769"/>
          <cell r="F769"/>
          <cell r="G769"/>
          <cell r="H769"/>
          <cell r="I769"/>
          <cell r="J769"/>
          <cell r="K769"/>
          <cell r="L769"/>
          <cell r="M769"/>
          <cell r="N769"/>
          <cell r="O769"/>
          <cell r="P769"/>
          <cell r="Q769"/>
          <cell r="R769"/>
          <cell r="T769" t="str">
            <v/>
          </cell>
          <cell r="U769"/>
          <cell r="V769"/>
          <cell r="W769"/>
          <cell r="X769"/>
          <cell r="Y769"/>
          <cell r="Z769"/>
          <cell r="AA769"/>
          <cell r="AB769"/>
          <cell r="AC769"/>
          <cell r="AD769"/>
          <cell r="AE769"/>
          <cell r="AF769"/>
          <cell r="AH769" t="str">
            <v/>
          </cell>
        </row>
        <row r="770">
          <cell r="C770">
            <v>55763</v>
          </cell>
          <cell r="D770"/>
          <cell r="E770"/>
          <cell r="F770"/>
          <cell r="G770"/>
          <cell r="H770"/>
          <cell r="I770"/>
          <cell r="J770"/>
          <cell r="K770"/>
          <cell r="L770"/>
          <cell r="M770"/>
          <cell r="N770"/>
          <cell r="O770"/>
          <cell r="P770"/>
          <cell r="Q770"/>
          <cell r="R770"/>
          <cell r="T770" t="str">
            <v/>
          </cell>
          <cell r="U770"/>
          <cell r="V770"/>
          <cell r="W770"/>
          <cell r="X770"/>
          <cell r="Y770"/>
          <cell r="Z770"/>
          <cell r="AA770"/>
          <cell r="AB770"/>
          <cell r="AC770"/>
          <cell r="AD770"/>
          <cell r="AE770"/>
          <cell r="AF770"/>
          <cell r="AH770" t="str">
            <v/>
          </cell>
        </row>
        <row r="771">
          <cell r="C771">
            <v>55793</v>
          </cell>
          <cell r="D771"/>
          <cell r="E771"/>
          <cell r="F771"/>
          <cell r="G771"/>
          <cell r="H771"/>
          <cell r="I771"/>
          <cell r="J771"/>
          <cell r="K771"/>
          <cell r="L771"/>
          <cell r="M771"/>
          <cell r="N771"/>
          <cell r="O771"/>
          <cell r="P771"/>
          <cell r="Q771"/>
          <cell r="R771"/>
          <cell r="T771" t="str">
            <v/>
          </cell>
          <cell r="U771"/>
          <cell r="V771"/>
          <cell r="W771"/>
          <cell r="X771"/>
          <cell r="Y771"/>
          <cell r="Z771"/>
          <cell r="AA771"/>
          <cell r="AB771"/>
          <cell r="AC771"/>
          <cell r="AD771"/>
          <cell r="AE771"/>
          <cell r="AF771"/>
          <cell r="AH771" t="str">
            <v/>
          </cell>
        </row>
        <row r="772">
          <cell r="C772">
            <v>55824</v>
          </cell>
          <cell r="D772"/>
          <cell r="E772"/>
          <cell r="F772"/>
          <cell r="G772"/>
          <cell r="H772"/>
          <cell r="I772"/>
          <cell r="J772"/>
          <cell r="K772"/>
          <cell r="L772"/>
          <cell r="M772"/>
          <cell r="N772"/>
          <cell r="O772"/>
          <cell r="P772"/>
          <cell r="Q772"/>
          <cell r="R772"/>
          <cell r="T772" t="str">
            <v/>
          </cell>
          <cell r="U772"/>
          <cell r="V772"/>
          <cell r="W772"/>
          <cell r="X772"/>
          <cell r="Y772"/>
          <cell r="Z772"/>
          <cell r="AA772"/>
          <cell r="AB772"/>
          <cell r="AC772"/>
          <cell r="AD772"/>
          <cell r="AE772"/>
          <cell r="AF772"/>
          <cell r="AH772" t="str">
            <v/>
          </cell>
        </row>
        <row r="773">
          <cell r="C773">
            <v>55854</v>
          </cell>
          <cell r="D773"/>
          <cell r="E773"/>
          <cell r="F773"/>
          <cell r="G773"/>
          <cell r="H773"/>
          <cell r="I773"/>
          <cell r="J773"/>
          <cell r="K773"/>
          <cell r="L773"/>
          <cell r="M773"/>
          <cell r="N773"/>
          <cell r="O773"/>
          <cell r="P773"/>
          <cell r="Q773"/>
          <cell r="R773"/>
          <cell r="T773" t="str">
            <v/>
          </cell>
          <cell r="U773"/>
          <cell r="V773"/>
          <cell r="W773"/>
          <cell r="X773"/>
          <cell r="Y773"/>
          <cell r="Z773"/>
          <cell r="AA773"/>
          <cell r="AB773"/>
          <cell r="AC773"/>
          <cell r="AD773"/>
          <cell r="AE773"/>
          <cell r="AF773"/>
          <cell r="AH773" t="str">
            <v/>
          </cell>
        </row>
        <row r="774">
          <cell r="C774">
            <v>55885</v>
          </cell>
          <cell r="D774"/>
          <cell r="E774"/>
          <cell r="F774"/>
          <cell r="G774"/>
          <cell r="H774"/>
          <cell r="I774"/>
          <cell r="J774"/>
          <cell r="K774"/>
          <cell r="L774"/>
          <cell r="M774"/>
          <cell r="N774"/>
          <cell r="O774"/>
          <cell r="P774"/>
          <cell r="Q774"/>
          <cell r="R774"/>
          <cell r="T774" t="str">
            <v/>
          </cell>
          <cell r="U774"/>
          <cell r="V774"/>
          <cell r="W774"/>
          <cell r="X774"/>
          <cell r="Y774"/>
          <cell r="Z774"/>
          <cell r="AA774"/>
          <cell r="AB774"/>
          <cell r="AC774"/>
          <cell r="AD774"/>
          <cell r="AE774"/>
          <cell r="AF774"/>
          <cell r="AH774" t="str">
            <v/>
          </cell>
        </row>
        <row r="775">
          <cell r="C775">
            <v>55916</v>
          </cell>
          <cell r="D775"/>
          <cell r="E775"/>
          <cell r="F775"/>
          <cell r="G775"/>
          <cell r="H775"/>
          <cell r="I775"/>
          <cell r="J775"/>
          <cell r="K775"/>
          <cell r="L775"/>
          <cell r="M775"/>
          <cell r="N775"/>
          <cell r="O775"/>
          <cell r="P775"/>
          <cell r="Q775"/>
          <cell r="R775"/>
          <cell r="T775" t="str">
            <v/>
          </cell>
          <cell r="U775"/>
          <cell r="V775"/>
          <cell r="W775"/>
          <cell r="X775"/>
          <cell r="Y775"/>
          <cell r="Z775"/>
          <cell r="AA775"/>
          <cell r="AB775"/>
          <cell r="AC775"/>
          <cell r="AD775"/>
          <cell r="AE775"/>
          <cell r="AF775"/>
          <cell r="AH775" t="str">
            <v/>
          </cell>
        </row>
        <row r="776">
          <cell r="C776">
            <v>55944</v>
          </cell>
          <cell r="D776"/>
          <cell r="E776"/>
          <cell r="F776"/>
          <cell r="G776"/>
          <cell r="H776"/>
          <cell r="I776"/>
          <cell r="J776"/>
          <cell r="K776"/>
          <cell r="L776"/>
          <cell r="M776"/>
          <cell r="N776"/>
          <cell r="O776"/>
          <cell r="P776"/>
          <cell r="Q776"/>
          <cell r="R776"/>
          <cell r="T776" t="str">
            <v/>
          </cell>
          <cell r="U776"/>
          <cell r="V776"/>
          <cell r="W776"/>
          <cell r="X776"/>
          <cell r="Y776"/>
          <cell r="Z776"/>
          <cell r="AA776"/>
          <cell r="AB776"/>
          <cell r="AC776"/>
          <cell r="AD776"/>
          <cell r="AE776"/>
          <cell r="AF776"/>
          <cell r="AH776" t="str">
            <v/>
          </cell>
        </row>
        <row r="777">
          <cell r="C777">
            <v>55975</v>
          </cell>
          <cell r="D777"/>
          <cell r="E777"/>
          <cell r="F777"/>
          <cell r="G777"/>
          <cell r="H777"/>
          <cell r="I777"/>
          <cell r="J777"/>
          <cell r="K777"/>
          <cell r="L777"/>
          <cell r="M777"/>
          <cell r="N777"/>
          <cell r="O777"/>
          <cell r="P777"/>
          <cell r="Q777"/>
          <cell r="R777"/>
          <cell r="T777" t="str">
            <v/>
          </cell>
          <cell r="U777"/>
          <cell r="V777"/>
          <cell r="W777"/>
          <cell r="X777"/>
          <cell r="Y777"/>
          <cell r="Z777"/>
          <cell r="AA777"/>
          <cell r="AB777"/>
          <cell r="AC777"/>
          <cell r="AD777"/>
          <cell r="AE777"/>
          <cell r="AF777"/>
          <cell r="AH777" t="str">
            <v/>
          </cell>
        </row>
        <row r="778">
          <cell r="C778">
            <v>56005</v>
          </cell>
          <cell r="D778"/>
          <cell r="E778"/>
          <cell r="F778"/>
          <cell r="G778"/>
          <cell r="H778"/>
          <cell r="I778"/>
          <cell r="J778"/>
          <cell r="K778"/>
          <cell r="L778"/>
          <cell r="M778"/>
          <cell r="N778"/>
          <cell r="O778"/>
          <cell r="P778"/>
          <cell r="Q778"/>
          <cell r="R778"/>
          <cell r="T778" t="str">
            <v/>
          </cell>
          <cell r="U778"/>
          <cell r="V778"/>
          <cell r="W778"/>
          <cell r="X778"/>
          <cell r="Y778"/>
          <cell r="Z778"/>
          <cell r="AA778"/>
          <cell r="AB778"/>
          <cell r="AC778"/>
          <cell r="AD778"/>
          <cell r="AE778"/>
          <cell r="AF778"/>
          <cell r="AH778" t="str">
            <v/>
          </cell>
        </row>
        <row r="779">
          <cell r="C779">
            <v>56036</v>
          </cell>
          <cell r="D779"/>
          <cell r="E779"/>
          <cell r="F779"/>
          <cell r="G779"/>
          <cell r="H779"/>
          <cell r="I779"/>
          <cell r="J779"/>
          <cell r="K779"/>
          <cell r="L779"/>
          <cell r="M779"/>
          <cell r="N779"/>
          <cell r="O779"/>
          <cell r="P779"/>
          <cell r="Q779"/>
          <cell r="R779"/>
          <cell r="T779" t="str">
            <v/>
          </cell>
          <cell r="U779"/>
          <cell r="V779"/>
          <cell r="W779"/>
          <cell r="X779"/>
          <cell r="Y779"/>
          <cell r="Z779"/>
          <cell r="AA779"/>
          <cell r="AB779"/>
          <cell r="AC779"/>
          <cell r="AD779"/>
          <cell r="AE779"/>
          <cell r="AF779"/>
          <cell r="AH779" t="str">
            <v/>
          </cell>
        </row>
        <row r="780">
          <cell r="C780">
            <v>56066</v>
          </cell>
          <cell r="D780"/>
          <cell r="E780"/>
          <cell r="F780"/>
          <cell r="G780"/>
          <cell r="H780"/>
          <cell r="I780"/>
          <cell r="J780"/>
          <cell r="K780"/>
          <cell r="L780"/>
          <cell r="M780"/>
          <cell r="N780"/>
          <cell r="O780"/>
          <cell r="P780"/>
          <cell r="Q780"/>
          <cell r="R780"/>
          <cell r="T780" t="str">
            <v/>
          </cell>
          <cell r="U780"/>
          <cell r="V780"/>
          <cell r="W780"/>
          <cell r="X780"/>
          <cell r="Y780"/>
          <cell r="Z780"/>
          <cell r="AA780"/>
          <cell r="AB780"/>
          <cell r="AC780"/>
          <cell r="AD780"/>
          <cell r="AE780"/>
          <cell r="AF780"/>
          <cell r="AH780" t="str">
            <v/>
          </cell>
        </row>
        <row r="781">
          <cell r="C781">
            <v>56097</v>
          </cell>
          <cell r="D781"/>
          <cell r="E781"/>
          <cell r="F781"/>
          <cell r="G781"/>
          <cell r="H781"/>
          <cell r="I781"/>
          <cell r="J781"/>
          <cell r="K781"/>
          <cell r="L781"/>
          <cell r="M781"/>
          <cell r="N781"/>
          <cell r="O781"/>
          <cell r="P781"/>
          <cell r="Q781"/>
          <cell r="R781"/>
          <cell r="T781" t="str">
            <v/>
          </cell>
          <cell r="U781"/>
          <cell r="V781"/>
          <cell r="W781"/>
          <cell r="X781"/>
          <cell r="Y781"/>
          <cell r="Z781"/>
          <cell r="AA781"/>
          <cell r="AB781"/>
          <cell r="AC781"/>
          <cell r="AD781"/>
          <cell r="AE781"/>
          <cell r="AF781"/>
          <cell r="AH781" t="str">
            <v/>
          </cell>
        </row>
        <row r="782">
          <cell r="C782">
            <v>56128</v>
          </cell>
          <cell r="D782"/>
          <cell r="E782"/>
          <cell r="F782"/>
          <cell r="G782"/>
          <cell r="H782"/>
          <cell r="I782"/>
          <cell r="J782"/>
          <cell r="K782"/>
          <cell r="L782"/>
          <cell r="M782"/>
          <cell r="N782"/>
          <cell r="O782"/>
          <cell r="P782"/>
          <cell r="Q782"/>
          <cell r="R782"/>
          <cell r="T782" t="str">
            <v/>
          </cell>
          <cell r="U782"/>
          <cell r="V782"/>
          <cell r="W782"/>
          <cell r="X782"/>
          <cell r="Y782"/>
          <cell r="Z782"/>
          <cell r="AA782"/>
          <cell r="AB782"/>
          <cell r="AC782"/>
          <cell r="AD782"/>
          <cell r="AE782"/>
          <cell r="AF782"/>
          <cell r="AH782" t="str">
            <v/>
          </cell>
        </row>
        <row r="783">
          <cell r="C783">
            <v>56158</v>
          </cell>
          <cell r="D783"/>
          <cell r="E783"/>
          <cell r="F783"/>
          <cell r="G783"/>
          <cell r="H783"/>
          <cell r="I783"/>
          <cell r="J783"/>
          <cell r="K783"/>
          <cell r="L783"/>
          <cell r="M783"/>
          <cell r="N783"/>
          <cell r="O783"/>
          <cell r="P783"/>
          <cell r="Q783"/>
          <cell r="R783"/>
          <cell r="T783" t="str">
            <v/>
          </cell>
          <cell r="U783"/>
          <cell r="V783"/>
          <cell r="W783"/>
          <cell r="X783"/>
          <cell r="Y783"/>
          <cell r="Z783"/>
          <cell r="AA783"/>
          <cell r="AB783"/>
          <cell r="AC783"/>
          <cell r="AD783"/>
          <cell r="AE783"/>
          <cell r="AF783"/>
          <cell r="AH783" t="str">
            <v/>
          </cell>
        </row>
        <row r="784">
          <cell r="C784">
            <v>56189</v>
          </cell>
          <cell r="D784"/>
          <cell r="E784"/>
          <cell r="F784"/>
          <cell r="G784"/>
          <cell r="H784"/>
          <cell r="I784"/>
          <cell r="J784"/>
          <cell r="K784"/>
          <cell r="L784"/>
          <cell r="M784"/>
          <cell r="N784"/>
          <cell r="O784"/>
          <cell r="P784"/>
          <cell r="Q784"/>
          <cell r="R784"/>
          <cell r="T784" t="str">
            <v/>
          </cell>
          <cell r="U784"/>
          <cell r="V784"/>
          <cell r="W784"/>
          <cell r="X784"/>
          <cell r="Y784"/>
          <cell r="Z784"/>
          <cell r="AA784"/>
          <cell r="AB784"/>
          <cell r="AC784"/>
          <cell r="AD784"/>
          <cell r="AE784"/>
          <cell r="AF784"/>
          <cell r="AH784" t="str">
            <v/>
          </cell>
        </row>
        <row r="785">
          <cell r="C785">
            <v>56219</v>
          </cell>
          <cell r="D785"/>
          <cell r="E785"/>
          <cell r="F785"/>
          <cell r="G785"/>
          <cell r="H785"/>
          <cell r="I785"/>
          <cell r="J785"/>
          <cell r="K785"/>
          <cell r="L785"/>
          <cell r="M785"/>
          <cell r="N785"/>
          <cell r="O785"/>
          <cell r="P785"/>
          <cell r="Q785"/>
          <cell r="R785"/>
          <cell r="T785" t="str">
            <v/>
          </cell>
          <cell r="U785"/>
          <cell r="V785"/>
          <cell r="W785"/>
          <cell r="X785"/>
          <cell r="Y785"/>
          <cell r="Z785"/>
          <cell r="AA785"/>
          <cell r="AB785"/>
          <cell r="AC785"/>
          <cell r="AD785"/>
          <cell r="AE785"/>
          <cell r="AF785"/>
          <cell r="AH785" t="str">
            <v/>
          </cell>
        </row>
        <row r="786">
          <cell r="C786">
            <v>56250</v>
          </cell>
          <cell r="D786"/>
          <cell r="E786"/>
          <cell r="F786"/>
          <cell r="G786"/>
          <cell r="H786"/>
          <cell r="I786"/>
          <cell r="J786"/>
          <cell r="K786"/>
          <cell r="L786"/>
          <cell r="M786"/>
          <cell r="N786"/>
          <cell r="O786"/>
          <cell r="P786"/>
          <cell r="Q786"/>
          <cell r="R786"/>
          <cell r="T786" t="str">
            <v/>
          </cell>
          <cell r="U786"/>
          <cell r="V786"/>
          <cell r="W786"/>
          <cell r="X786"/>
          <cell r="Y786"/>
          <cell r="Z786"/>
          <cell r="AA786"/>
          <cell r="AB786"/>
          <cell r="AC786"/>
          <cell r="AD786"/>
          <cell r="AE786"/>
          <cell r="AF786"/>
          <cell r="AH786" t="str">
            <v/>
          </cell>
        </row>
        <row r="787">
          <cell r="C787">
            <v>56281</v>
          </cell>
          <cell r="D787"/>
          <cell r="E787"/>
          <cell r="F787"/>
          <cell r="G787"/>
          <cell r="H787"/>
          <cell r="I787"/>
          <cell r="J787"/>
          <cell r="K787"/>
          <cell r="L787"/>
          <cell r="M787"/>
          <cell r="N787"/>
          <cell r="O787"/>
          <cell r="P787"/>
          <cell r="Q787"/>
          <cell r="R787"/>
          <cell r="T787" t="str">
            <v/>
          </cell>
          <cell r="U787"/>
          <cell r="V787"/>
          <cell r="W787"/>
          <cell r="X787"/>
          <cell r="Y787"/>
          <cell r="Z787"/>
          <cell r="AA787"/>
          <cell r="AB787"/>
          <cell r="AC787"/>
          <cell r="AD787"/>
          <cell r="AE787"/>
          <cell r="AF787"/>
          <cell r="AH787" t="str">
            <v/>
          </cell>
        </row>
        <row r="788">
          <cell r="C788">
            <v>56309</v>
          </cell>
          <cell r="D788"/>
          <cell r="E788"/>
          <cell r="F788"/>
          <cell r="G788"/>
          <cell r="H788"/>
          <cell r="I788"/>
          <cell r="J788"/>
          <cell r="K788"/>
          <cell r="L788"/>
          <cell r="M788"/>
          <cell r="N788"/>
          <cell r="O788"/>
          <cell r="P788"/>
          <cell r="Q788"/>
          <cell r="R788"/>
          <cell r="T788" t="str">
            <v/>
          </cell>
          <cell r="U788"/>
          <cell r="V788"/>
          <cell r="W788"/>
          <cell r="X788"/>
          <cell r="Y788"/>
          <cell r="Z788"/>
          <cell r="AA788"/>
          <cell r="AB788"/>
          <cell r="AC788"/>
          <cell r="AD788"/>
          <cell r="AE788"/>
          <cell r="AF788"/>
          <cell r="AH788" t="str">
            <v/>
          </cell>
        </row>
        <row r="789">
          <cell r="C789">
            <v>56340</v>
          </cell>
          <cell r="D789"/>
          <cell r="E789"/>
          <cell r="F789"/>
          <cell r="G789"/>
          <cell r="H789"/>
          <cell r="I789"/>
          <cell r="J789"/>
          <cell r="K789"/>
          <cell r="L789"/>
          <cell r="M789"/>
          <cell r="N789"/>
          <cell r="O789"/>
          <cell r="P789"/>
          <cell r="Q789"/>
          <cell r="R789"/>
          <cell r="T789" t="str">
            <v/>
          </cell>
          <cell r="U789"/>
          <cell r="V789"/>
          <cell r="W789"/>
          <cell r="X789"/>
          <cell r="Y789"/>
          <cell r="Z789"/>
          <cell r="AA789"/>
          <cell r="AB789"/>
          <cell r="AC789"/>
          <cell r="AD789"/>
          <cell r="AE789"/>
          <cell r="AF789"/>
          <cell r="AH789" t="str">
            <v/>
          </cell>
        </row>
        <row r="790">
          <cell r="C790">
            <v>56370</v>
          </cell>
          <cell r="D790"/>
          <cell r="E790"/>
          <cell r="F790"/>
          <cell r="G790"/>
          <cell r="H790"/>
          <cell r="I790"/>
          <cell r="J790"/>
          <cell r="K790"/>
          <cell r="L790"/>
          <cell r="M790"/>
          <cell r="N790"/>
          <cell r="O790"/>
          <cell r="P790"/>
          <cell r="Q790"/>
          <cell r="R790"/>
          <cell r="T790" t="str">
            <v/>
          </cell>
          <cell r="U790"/>
          <cell r="V790"/>
          <cell r="W790"/>
          <cell r="X790"/>
          <cell r="Y790"/>
          <cell r="Z790"/>
          <cell r="AA790"/>
          <cell r="AB790"/>
          <cell r="AC790"/>
          <cell r="AD790"/>
          <cell r="AE790"/>
          <cell r="AF790"/>
          <cell r="AH790" t="str">
            <v/>
          </cell>
        </row>
        <row r="791">
          <cell r="C791">
            <v>56401</v>
          </cell>
          <cell r="D791"/>
          <cell r="E791"/>
          <cell r="F791"/>
          <cell r="G791"/>
          <cell r="H791"/>
          <cell r="I791"/>
          <cell r="J791"/>
          <cell r="K791"/>
          <cell r="L791"/>
          <cell r="M791"/>
          <cell r="N791"/>
          <cell r="O791"/>
          <cell r="P791"/>
          <cell r="Q791"/>
          <cell r="R791"/>
          <cell r="T791" t="str">
            <v/>
          </cell>
          <cell r="U791"/>
          <cell r="V791"/>
          <cell r="W791"/>
          <cell r="X791"/>
          <cell r="Y791"/>
          <cell r="Z791"/>
          <cell r="AA791"/>
          <cell r="AB791"/>
          <cell r="AC791"/>
          <cell r="AD791"/>
          <cell r="AE791"/>
          <cell r="AF791"/>
          <cell r="AH791" t="str">
            <v/>
          </cell>
        </row>
        <row r="792">
          <cell r="C792">
            <v>56431</v>
          </cell>
          <cell r="D792"/>
          <cell r="E792"/>
          <cell r="F792"/>
          <cell r="G792"/>
          <cell r="H792"/>
          <cell r="I792"/>
          <cell r="J792"/>
          <cell r="K792"/>
          <cell r="L792"/>
          <cell r="M792"/>
          <cell r="N792"/>
          <cell r="O792"/>
          <cell r="P792"/>
          <cell r="Q792"/>
          <cell r="R792"/>
          <cell r="T792" t="str">
            <v/>
          </cell>
          <cell r="U792"/>
          <cell r="V792"/>
          <cell r="W792"/>
          <cell r="X792"/>
          <cell r="Y792"/>
          <cell r="Z792"/>
          <cell r="AA792"/>
          <cell r="AB792"/>
          <cell r="AC792"/>
          <cell r="AD792"/>
          <cell r="AE792"/>
          <cell r="AF792"/>
          <cell r="AH792" t="str">
            <v/>
          </cell>
        </row>
        <row r="793">
          <cell r="C793">
            <v>56462</v>
          </cell>
          <cell r="D793"/>
          <cell r="E793"/>
          <cell r="F793"/>
          <cell r="G793"/>
          <cell r="H793"/>
          <cell r="I793"/>
          <cell r="J793"/>
          <cell r="K793"/>
          <cell r="L793"/>
          <cell r="M793"/>
          <cell r="N793"/>
          <cell r="O793"/>
          <cell r="P793"/>
          <cell r="Q793"/>
          <cell r="R793"/>
          <cell r="T793" t="str">
            <v/>
          </cell>
          <cell r="U793"/>
          <cell r="V793"/>
          <cell r="W793"/>
          <cell r="X793"/>
          <cell r="Y793"/>
          <cell r="Z793"/>
          <cell r="AA793"/>
          <cell r="AB793"/>
          <cell r="AC793"/>
          <cell r="AD793"/>
          <cell r="AE793"/>
          <cell r="AF793"/>
          <cell r="AH793" t="str">
            <v/>
          </cell>
        </row>
        <row r="794">
          <cell r="C794">
            <v>56493</v>
          </cell>
          <cell r="D794"/>
          <cell r="E794"/>
          <cell r="F794"/>
          <cell r="G794"/>
          <cell r="H794"/>
          <cell r="I794"/>
          <cell r="J794"/>
          <cell r="K794"/>
          <cell r="L794"/>
          <cell r="M794"/>
          <cell r="N794"/>
          <cell r="O794"/>
          <cell r="P794"/>
          <cell r="Q794"/>
          <cell r="R794"/>
          <cell r="T794" t="str">
            <v/>
          </cell>
          <cell r="U794"/>
          <cell r="V794"/>
          <cell r="W794"/>
          <cell r="X794"/>
          <cell r="Y794"/>
          <cell r="Z794"/>
          <cell r="AA794"/>
          <cell r="AB794"/>
          <cell r="AC794"/>
          <cell r="AD794"/>
          <cell r="AE794"/>
          <cell r="AF794"/>
          <cell r="AH794" t="str">
            <v/>
          </cell>
        </row>
        <row r="795">
          <cell r="C795">
            <v>56523</v>
          </cell>
          <cell r="D795"/>
          <cell r="E795"/>
          <cell r="F795"/>
          <cell r="G795"/>
          <cell r="H795"/>
          <cell r="I795"/>
          <cell r="J795"/>
          <cell r="K795"/>
          <cell r="L795"/>
          <cell r="M795"/>
          <cell r="N795"/>
          <cell r="O795"/>
          <cell r="P795"/>
          <cell r="Q795"/>
          <cell r="R795"/>
          <cell r="T795" t="str">
            <v/>
          </cell>
          <cell r="U795"/>
          <cell r="V795"/>
          <cell r="W795"/>
          <cell r="X795"/>
          <cell r="Y795"/>
          <cell r="Z795"/>
          <cell r="AA795"/>
          <cell r="AB795"/>
          <cell r="AC795"/>
          <cell r="AD795"/>
          <cell r="AE795"/>
          <cell r="AF795"/>
          <cell r="AH795" t="str">
            <v/>
          </cell>
        </row>
        <row r="796">
          <cell r="C796">
            <v>56554</v>
          </cell>
          <cell r="D796"/>
          <cell r="E796"/>
          <cell r="F796"/>
          <cell r="G796"/>
          <cell r="H796"/>
          <cell r="I796"/>
          <cell r="J796"/>
          <cell r="K796"/>
          <cell r="L796"/>
          <cell r="M796"/>
          <cell r="N796"/>
          <cell r="O796"/>
          <cell r="P796"/>
          <cell r="Q796"/>
          <cell r="R796"/>
          <cell r="T796" t="str">
            <v/>
          </cell>
          <cell r="U796"/>
          <cell r="V796"/>
          <cell r="W796"/>
          <cell r="X796"/>
          <cell r="Y796"/>
          <cell r="Z796"/>
          <cell r="AA796"/>
          <cell r="AB796"/>
          <cell r="AC796"/>
          <cell r="AD796"/>
          <cell r="AE796"/>
          <cell r="AF796"/>
          <cell r="AH796" t="str">
            <v/>
          </cell>
        </row>
        <row r="797">
          <cell r="C797">
            <v>56584</v>
          </cell>
          <cell r="D797"/>
          <cell r="E797"/>
          <cell r="F797"/>
          <cell r="G797"/>
          <cell r="H797"/>
          <cell r="I797"/>
          <cell r="J797"/>
          <cell r="K797"/>
          <cell r="L797"/>
          <cell r="M797"/>
          <cell r="N797"/>
          <cell r="O797"/>
          <cell r="P797"/>
          <cell r="Q797"/>
          <cell r="R797"/>
          <cell r="T797" t="str">
            <v/>
          </cell>
          <cell r="U797"/>
          <cell r="V797"/>
          <cell r="W797"/>
          <cell r="X797"/>
          <cell r="Y797"/>
          <cell r="Z797"/>
          <cell r="AA797"/>
          <cell r="AB797"/>
          <cell r="AC797"/>
          <cell r="AD797"/>
          <cell r="AE797"/>
          <cell r="AF797"/>
          <cell r="AH797" t="str">
            <v/>
          </cell>
        </row>
        <row r="798">
          <cell r="C798">
            <v>56615</v>
          </cell>
          <cell r="D798"/>
          <cell r="E798"/>
          <cell r="F798"/>
          <cell r="G798"/>
          <cell r="H798"/>
          <cell r="I798"/>
          <cell r="J798"/>
          <cell r="K798"/>
          <cell r="L798"/>
          <cell r="M798"/>
          <cell r="N798"/>
          <cell r="O798"/>
          <cell r="P798"/>
          <cell r="Q798"/>
          <cell r="R798"/>
          <cell r="T798" t="str">
            <v/>
          </cell>
          <cell r="U798"/>
          <cell r="V798"/>
          <cell r="W798"/>
          <cell r="X798"/>
          <cell r="Y798"/>
          <cell r="Z798"/>
          <cell r="AA798"/>
          <cell r="AB798"/>
          <cell r="AC798"/>
          <cell r="AD798"/>
          <cell r="AE798"/>
          <cell r="AF798"/>
          <cell r="AH798" t="str">
            <v/>
          </cell>
        </row>
        <row r="799">
          <cell r="C799">
            <v>56646</v>
          </cell>
          <cell r="D799"/>
          <cell r="E799"/>
          <cell r="F799"/>
          <cell r="G799"/>
          <cell r="H799"/>
          <cell r="I799"/>
          <cell r="J799"/>
          <cell r="K799"/>
          <cell r="L799"/>
          <cell r="M799"/>
          <cell r="N799"/>
          <cell r="O799"/>
          <cell r="P799"/>
          <cell r="Q799"/>
          <cell r="R799"/>
          <cell r="T799" t="str">
            <v/>
          </cell>
          <cell r="U799"/>
          <cell r="V799"/>
          <cell r="W799"/>
          <cell r="X799"/>
          <cell r="Y799"/>
          <cell r="Z799"/>
          <cell r="AA799"/>
          <cell r="AB799"/>
          <cell r="AC799"/>
          <cell r="AD799"/>
          <cell r="AE799"/>
          <cell r="AF799"/>
          <cell r="AH799" t="str">
            <v/>
          </cell>
        </row>
        <row r="800">
          <cell r="C800">
            <v>56674</v>
          </cell>
          <cell r="D800"/>
          <cell r="E800"/>
          <cell r="F800"/>
          <cell r="G800"/>
          <cell r="H800"/>
          <cell r="I800"/>
          <cell r="J800"/>
          <cell r="K800"/>
          <cell r="L800"/>
          <cell r="M800"/>
          <cell r="N800"/>
          <cell r="O800"/>
          <cell r="P800"/>
          <cell r="Q800"/>
          <cell r="R800"/>
          <cell r="T800" t="str">
            <v/>
          </cell>
          <cell r="U800"/>
          <cell r="V800"/>
          <cell r="W800"/>
          <cell r="X800"/>
          <cell r="Y800"/>
          <cell r="Z800"/>
          <cell r="AA800"/>
          <cell r="AB800"/>
          <cell r="AC800"/>
          <cell r="AD800"/>
          <cell r="AE800"/>
          <cell r="AF800"/>
          <cell r="AH800" t="str">
            <v/>
          </cell>
        </row>
        <row r="801">
          <cell r="C801">
            <v>56705</v>
          </cell>
          <cell r="D801"/>
          <cell r="E801"/>
          <cell r="F801"/>
          <cell r="G801"/>
          <cell r="H801"/>
          <cell r="I801"/>
          <cell r="J801"/>
          <cell r="K801"/>
          <cell r="L801"/>
          <cell r="M801"/>
          <cell r="N801"/>
          <cell r="O801"/>
          <cell r="P801"/>
          <cell r="Q801"/>
          <cell r="R801"/>
          <cell r="T801" t="str">
            <v/>
          </cell>
          <cell r="U801"/>
          <cell r="V801"/>
          <cell r="W801"/>
          <cell r="X801"/>
          <cell r="Y801"/>
          <cell r="Z801"/>
          <cell r="AA801"/>
          <cell r="AB801"/>
          <cell r="AC801"/>
          <cell r="AD801"/>
          <cell r="AE801"/>
          <cell r="AF801"/>
          <cell r="AH801" t="str">
            <v/>
          </cell>
        </row>
        <row r="802">
          <cell r="C802">
            <v>56735</v>
          </cell>
          <cell r="D802"/>
          <cell r="E802"/>
          <cell r="F802"/>
          <cell r="G802"/>
          <cell r="H802"/>
          <cell r="I802"/>
          <cell r="J802"/>
          <cell r="K802"/>
          <cell r="L802"/>
          <cell r="M802"/>
          <cell r="N802"/>
          <cell r="O802"/>
          <cell r="P802"/>
          <cell r="Q802"/>
          <cell r="R802"/>
          <cell r="T802" t="str">
            <v/>
          </cell>
          <cell r="U802"/>
          <cell r="V802"/>
          <cell r="W802"/>
          <cell r="X802"/>
          <cell r="Y802"/>
          <cell r="Z802"/>
          <cell r="AA802"/>
          <cell r="AB802"/>
          <cell r="AC802"/>
          <cell r="AD802"/>
          <cell r="AE802"/>
          <cell r="AF802"/>
          <cell r="AH802" t="str">
            <v/>
          </cell>
        </row>
        <row r="803">
          <cell r="C803">
            <v>56766</v>
          </cell>
          <cell r="D803"/>
          <cell r="E803"/>
          <cell r="F803"/>
          <cell r="G803"/>
          <cell r="H803"/>
          <cell r="I803"/>
          <cell r="J803"/>
          <cell r="K803"/>
          <cell r="L803"/>
          <cell r="M803"/>
          <cell r="N803"/>
          <cell r="O803"/>
          <cell r="P803"/>
          <cell r="Q803"/>
          <cell r="R803"/>
          <cell r="T803" t="str">
            <v/>
          </cell>
          <cell r="U803"/>
          <cell r="V803"/>
          <cell r="W803"/>
          <cell r="X803"/>
          <cell r="Y803"/>
          <cell r="Z803"/>
          <cell r="AA803"/>
          <cell r="AB803"/>
          <cell r="AC803"/>
          <cell r="AD803"/>
          <cell r="AE803"/>
          <cell r="AF803"/>
          <cell r="AH803" t="str">
            <v/>
          </cell>
        </row>
        <row r="804">
          <cell r="C804">
            <v>56796</v>
          </cell>
          <cell r="D804"/>
          <cell r="E804"/>
          <cell r="F804"/>
          <cell r="G804"/>
          <cell r="H804"/>
          <cell r="I804"/>
          <cell r="J804"/>
          <cell r="K804"/>
          <cell r="L804"/>
          <cell r="M804"/>
          <cell r="N804"/>
          <cell r="O804"/>
          <cell r="P804"/>
          <cell r="Q804"/>
          <cell r="R804"/>
          <cell r="T804" t="str">
            <v/>
          </cell>
          <cell r="U804"/>
          <cell r="V804"/>
          <cell r="W804"/>
          <cell r="X804"/>
          <cell r="Y804"/>
          <cell r="Z804"/>
          <cell r="AA804"/>
          <cell r="AB804"/>
          <cell r="AC804"/>
          <cell r="AD804"/>
          <cell r="AE804"/>
          <cell r="AF804"/>
          <cell r="AH804" t="str">
            <v/>
          </cell>
        </row>
        <row r="805">
          <cell r="C805">
            <v>56827</v>
          </cell>
          <cell r="D805"/>
          <cell r="E805"/>
          <cell r="F805"/>
          <cell r="G805"/>
          <cell r="H805"/>
          <cell r="I805"/>
          <cell r="J805"/>
          <cell r="K805"/>
          <cell r="L805"/>
          <cell r="M805"/>
          <cell r="N805"/>
          <cell r="O805"/>
          <cell r="P805"/>
          <cell r="Q805"/>
          <cell r="R805"/>
          <cell r="T805" t="str">
            <v/>
          </cell>
          <cell r="U805"/>
          <cell r="V805"/>
          <cell r="W805"/>
          <cell r="X805"/>
          <cell r="Y805"/>
          <cell r="Z805"/>
          <cell r="AA805"/>
          <cell r="AB805"/>
          <cell r="AC805"/>
          <cell r="AD805"/>
          <cell r="AE805"/>
          <cell r="AF805"/>
          <cell r="AH805" t="str">
            <v/>
          </cell>
        </row>
        <row r="806">
          <cell r="C806">
            <v>56858</v>
          </cell>
          <cell r="D806"/>
          <cell r="E806"/>
          <cell r="F806"/>
          <cell r="G806"/>
          <cell r="H806"/>
          <cell r="I806"/>
          <cell r="J806"/>
          <cell r="K806"/>
          <cell r="L806"/>
          <cell r="M806"/>
          <cell r="N806"/>
          <cell r="O806"/>
          <cell r="P806"/>
          <cell r="Q806"/>
          <cell r="R806"/>
          <cell r="T806" t="str">
            <v/>
          </cell>
          <cell r="U806"/>
          <cell r="V806"/>
          <cell r="W806"/>
          <cell r="X806"/>
          <cell r="Y806"/>
          <cell r="Z806"/>
          <cell r="AA806"/>
          <cell r="AB806"/>
          <cell r="AC806"/>
          <cell r="AD806"/>
          <cell r="AE806"/>
          <cell r="AF806"/>
          <cell r="AH806" t="str">
            <v/>
          </cell>
        </row>
        <row r="807">
          <cell r="C807">
            <v>56888</v>
          </cell>
          <cell r="D807"/>
          <cell r="E807"/>
          <cell r="F807"/>
          <cell r="G807"/>
          <cell r="H807"/>
          <cell r="I807"/>
          <cell r="J807"/>
          <cell r="K807"/>
          <cell r="L807"/>
          <cell r="M807"/>
          <cell r="N807"/>
          <cell r="O807"/>
          <cell r="P807"/>
          <cell r="Q807"/>
          <cell r="R807"/>
          <cell r="T807" t="str">
            <v/>
          </cell>
          <cell r="U807"/>
          <cell r="V807"/>
          <cell r="W807"/>
          <cell r="X807"/>
          <cell r="Y807"/>
          <cell r="Z807"/>
          <cell r="AA807"/>
          <cell r="AB807"/>
          <cell r="AC807"/>
          <cell r="AD807"/>
          <cell r="AE807"/>
          <cell r="AF807"/>
          <cell r="AH807" t="str">
            <v/>
          </cell>
        </row>
        <row r="808">
          <cell r="C808">
            <v>56919</v>
          </cell>
          <cell r="D808"/>
          <cell r="E808"/>
          <cell r="F808"/>
          <cell r="G808"/>
          <cell r="H808"/>
          <cell r="I808"/>
          <cell r="J808"/>
          <cell r="K808"/>
          <cell r="L808"/>
          <cell r="M808"/>
          <cell r="N808"/>
          <cell r="O808"/>
          <cell r="P808"/>
          <cell r="Q808"/>
          <cell r="R808"/>
          <cell r="T808" t="str">
            <v/>
          </cell>
          <cell r="U808"/>
          <cell r="V808"/>
          <cell r="W808"/>
          <cell r="X808"/>
          <cell r="Y808"/>
          <cell r="Z808"/>
          <cell r="AA808"/>
          <cell r="AB808"/>
          <cell r="AC808"/>
          <cell r="AD808"/>
          <cell r="AE808"/>
          <cell r="AF808"/>
          <cell r="AH808" t="str">
            <v/>
          </cell>
        </row>
        <row r="809">
          <cell r="C809">
            <v>56949</v>
          </cell>
          <cell r="D809"/>
          <cell r="E809"/>
          <cell r="F809"/>
          <cell r="G809"/>
          <cell r="H809"/>
          <cell r="I809"/>
          <cell r="J809"/>
          <cell r="K809"/>
          <cell r="L809"/>
          <cell r="M809"/>
          <cell r="N809"/>
          <cell r="O809"/>
          <cell r="P809"/>
          <cell r="Q809"/>
          <cell r="R809"/>
          <cell r="T809" t="str">
            <v/>
          </cell>
          <cell r="U809"/>
          <cell r="V809"/>
          <cell r="W809"/>
          <cell r="X809"/>
          <cell r="Y809"/>
          <cell r="Z809"/>
          <cell r="AA809"/>
          <cell r="AB809"/>
          <cell r="AC809"/>
          <cell r="AD809"/>
          <cell r="AE809"/>
          <cell r="AF809"/>
          <cell r="AH809" t="str">
            <v/>
          </cell>
        </row>
        <row r="810">
          <cell r="C810">
            <v>56980</v>
          </cell>
          <cell r="D810"/>
          <cell r="E810"/>
          <cell r="F810"/>
          <cell r="G810"/>
          <cell r="H810"/>
          <cell r="I810"/>
          <cell r="J810"/>
          <cell r="K810"/>
          <cell r="L810"/>
          <cell r="M810"/>
          <cell r="N810"/>
          <cell r="O810"/>
          <cell r="P810"/>
          <cell r="Q810"/>
          <cell r="R810"/>
          <cell r="T810" t="str">
            <v/>
          </cell>
          <cell r="U810"/>
          <cell r="V810"/>
          <cell r="W810"/>
          <cell r="X810"/>
          <cell r="Y810"/>
          <cell r="Z810"/>
          <cell r="AA810"/>
          <cell r="AB810"/>
          <cell r="AC810"/>
          <cell r="AD810"/>
          <cell r="AE810"/>
          <cell r="AF810"/>
          <cell r="AH810" t="str">
            <v/>
          </cell>
        </row>
        <row r="811">
          <cell r="C811">
            <v>57011</v>
          </cell>
          <cell r="D811"/>
          <cell r="E811"/>
          <cell r="F811"/>
          <cell r="G811"/>
          <cell r="H811"/>
          <cell r="I811"/>
          <cell r="J811"/>
          <cell r="K811"/>
          <cell r="L811"/>
          <cell r="M811"/>
          <cell r="N811"/>
          <cell r="O811"/>
          <cell r="P811"/>
          <cell r="Q811"/>
          <cell r="R811"/>
          <cell r="T811" t="str">
            <v/>
          </cell>
          <cell r="U811"/>
          <cell r="V811"/>
          <cell r="W811"/>
          <cell r="X811"/>
          <cell r="Y811"/>
          <cell r="Z811"/>
          <cell r="AA811"/>
          <cell r="AB811"/>
          <cell r="AC811"/>
          <cell r="AD811"/>
          <cell r="AE811"/>
          <cell r="AF811"/>
          <cell r="AH811" t="str">
            <v/>
          </cell>
        </row>
        <row r="812">
          <cell r="C812">
            <v>57040</v>
          </cell>
          <cell r="D812"/>
          <cell r="E812"/>
          <cell r="F812"/>
          <cell r="G812"/>
          <cell r="H812"/>
          <cell r="I812"/>
          <cell r="J812"/>
          <cell r="K812"/>
          <cell r="L812"/>
          <cell r="M812"/>
          <cell r="N812"/>
          <cell r="O812"/>
          <cell r="P812"/>
          <cell r="Q812"/>
          <cell r="R812"/>
          <cell r="T812" t="str">
            <v/>
          </cell>
          <cell r="U812"/>
          <cell r="V812"/>
          <cell r="W812"/>
          <cell r="X812"/>
          <cell r="Y812"/>
          <cell r="Z812"/>
          <cell r="AA812"/>
          <cell r="AB812"/>
          <cell r="AC812"/>
          <cell r="AD812"/>
          <cell r="AE812"/>
          <cell r="AF812"/>
          <cell r="AH812" t="str">
            <v/>
          </cell>
        </row>
        <row r="813">
          <cell r="C813">
            <v>57071</v>
          </cell>
          <cell r="D813"/>
          <cell r="E813"/>
          <cell r="F813"/>
          <cell r="G813"/>
          <cell r="H813"/>
          <cell r="I813"/>
          <cell r="J813"/>
          <cell r="K813"/>
          <cell r="L813"/>
          <cell r="M813"/>
          <cell r="N813"/>
          <cell r="O813"/>
          <cell r="P813"/>
          <cell r="Q813"/>
          <cell r="R813"/>
          <cell r="T813" t="str">
            <v/>
          </cell>
          <cell r="U813"/>
          <cell r="V813"/>
          <cell r="W813"/>
          <cell r="X813"/>
          <cell r="Y813"/>
          <cell r="Z813"/>
          <cell r="AA813"/>
          <cell r="AB813"/>
          <cell r="AC813"/>
          <cell r="AD813"/>
          <cell r="AE813"/>
          <cell r="AF813"/>
          <cell r="AH813" t="str">
            <v/>
          </cell>
        </row>
        <row r="814">
          <cell r="C814">
            <v>57101</v>
          </cell>
          <cell r="D814"/>
          <cell r="E814"/>
          <cell r="F814"/>
          <cell r="G814"/>
          <cell r="H814"/>
          <cell r="I814"/>
          <cell r="J814"/>
          <cell r="K814"/>
          <cell r="L814"/>
          <cell r="M814"/>
          <cell r="N814"/>
          <cell r="O814"/>
          <cell r="P814"/>
          <cell r="Q814"/>
          <cell r="R814"/>
          <cell r="T814" t="str">
            <v/>
          </cell>
          <cell r="U814"/>
          <cell r="V814"/>
          <cell r="W814"/>
          <cell r="X814"/>
          <cell r="Y814"/>
          <cell r="Z814"/>
          <cell r="AA814"/>
          <cell r="AB814"/>
          <cell r="AC814"/>
          <cell r="AD814"/>
          <cell r="AE814"/>
          <cell r="AF814"/>
          <cell r="AH814" t="str">
            <v/>
          </cell>
        </row>
        <row r="815">
          <cell r="C815">
            <v>57132</v>
          </cell>
          <cell r="D815"/>
          <cell r="E815"/>
          <cell r="F815"/>
          <cell r="G815"/>
          <cell r="H815"/>
          <cell r="I815"/>
          <cell r="J815"/>
          <cell r="K815"/>
          <cell r="L815"/>
          <cell r="M815"/>
          <cell r="N815"/>
          <cell r="O815"/>
          <cell r="P815"/>
          <cell r="Q815"/>
          <cell r="R815"/>
          <cell r="T815" t="str">
            <v/>
          </cell>
          <cell r="U815"/>
          <cell r="V815"/>
          <cell r="W815"/>
          <cell r="X815"/>
          <cell r="Y815"/>
          <cell r="Z815"/>
          <cell r="AA815"/>
          <cell r="AB815"/>
          <cell r="AC815"/>
          <cell r="AD815"/>
          <cell r="AE815"/>
          <cell r="AF815"/>
          <cell r="AH815" t="str">
            <v/>
          </cell>
        </row>
        <row r="816">
          <cell r="C816">
            <v>57162</v>
          </cell>
          <cell r="D816"/>
          <cell r="E816"/>
          <cell r="F816"/>
          <cell r="G816"/>
          <cell r="H816"/>
          <cell r="I816"/>
          <cell r="J816"/>
          <cell r="K816"/>
          <cell r="L816"/>
          <cell r="M816"/>
          <cell r="N816"/>
          <cell r="O816"/>
          <cell r="P816"/>
          <cell r="Q816"/>
          <cell r="R816"/>
          <cell r="T816" t="str">
            <v/>
          </cell>
          <cell r="U816"/>
          <cell r="V816"/>
          <cell r="W816"/>
          <cell r="X816"/>
          <cell r="Y816"/>
          <cell r="Z816"/>
          <cell r="AA816"/>
          <cell r="AB816"/>
          <cell r="AC816"/>
          <cell r="AD816"/>
          <cell r="AE816"/>
          <cell r="AF816"/>
          <cell r="AH816" t="str">
            <v/>
          </cell>
        </row>
        <row r="817">
          <cell r="C817">
            <v>57193</v>
          </cell>
          <cell r="D817"/>
          <cell r="E817"/>
          <cell r="F817"/>
          <cell r="G817"/>
          <cell r="H817"/>
          <cell r="I817"/>
          <cell r="J817"/>
          <cell r="K817"/>
          <cell r="L817"/>
          <cell r="M817"/>
          <cell r="N817"/>
          <cell r="O817"/>
          <cell r="P817"/>
          <cell r="Q817"/>
          <cell r="R817"/>
          <cell r="T817" t="str">
            <v/>
          </cell>
          <cell r="U817"/>
          <cell r="V817"/>
          <cell r="W817"/>
          <cell r="X817"/>
          <cell r="Y817"/>
          <cell r="Z817"/>
          <cell r="AA817"/>
          <cell r="AB817"/>
          <cell r="AC817"/>
          <cell r="AD817"/>
          <cell r="AE817"/>
          <cell r="AF817"/>
          <cell r="AH817" t="str">
            <v/>
          </cell>
        </row>
        <row r="818">
          <cell r="C818">
            <v>57224</v>
          </cell>
          <cell r="D818"/>
          <cell r="E818"/>
          <cell r="F818"/>
          <cell r="G818"/>
          <cell r="H818"/>
          <cell r="I818"/>
          <cell r="J818"/>
          <cell r="K818"/>
          <cell r="L818"/>
          <cell r="M818"/>
          <cell r="N818"/>
          <cell r="O818"/>
          <cell r="P818"/>
          <cell r="Q818"/>
          <cell r="R818"/>
          <cell r="T818" t="str">
            <v/>
          </cell>
          <cell r="U818"/>
          <cell r="V818"/>
          <cell r="W818"/>
          <cell r="X818"/>
          <cell r="Y818"/>
          <cell r="Z818"/>
          <cell r="AA818"/>
          <cell r="AB818"/>
          <cell r="AC818"/>
          <cell r="AD818"/>
          <cell r="AE818"/>
          <cell r="AF818"/>
          <cell r="AH818" t="str">
            <v/>
          </cell>
        </row>
        <row r="819">
          <cell r="C819">
            <v>57254</v>
          </cell>
          <cell r="D819"/>
          <cell r="E819"/>
          <cell r="F819"/>
          <cell r="G819"/>
          <cell r="H819"/>
          <cell r="I819"/>
          <cell r="J819"/>
          <cell r="K819"/>
          <cell r="L819"/>
          <cell r="M819"/>
          <cell r="N819"/>
          <cell r="O819"/>
          <cell r="P819"/>
          <cell r="Q819"/>
          <cell r="R819"/>
          <cell r="T819" t="str">
            <v/>
          </cell>
          <cell r="U819"/>
          <cell r="V819"/>
          <cell r="W819"/>
          <cell r="X819"/>
          <cell r="Y819"/>
          <cell r="Z819"/>
          <cell r="AA819"/>
          <cell r="AB819"/>
          <cell r="AC819"/>
          <cell r="AD819"/>
          <cell r="AE819"/>
          <cell r="AF819"/>
          <cell r="AH819" t="str">
            <v/>
          </cell>
        </row>
        <row r="820">
          <cell r="C820">
            <v>57285</v>
          </cell>
          <cell r="D820"/>
          <cell r="E820"/>
          <cell r="F820"/>
          <cell r="G820"/>
          <cell r="H820"/>
          <cell r="I820"/>
          <cell r="J820"/>
          <cell r="K820"/>
          <cell r="L820"/>
          <cell r="M820"/>
          <cell r="N820"/>
          <cell r="O820"/>
          <cell r="P820"/>
          <cell r="Q820"/>
          <cell r="R820"/>
          <cell r="T820" t="str">
            <v/>
          </cell>
          <cell r="U820"/>
          <cell r="V820"/>
          <cell r="W820"/>
          <cell r="X820"/>
          <cell r="Y820"/>
          <cell r="Z820"/>
          <cell r="AA820"/>
          <cell r="AB820"/>
          <cell r="AC820"/>
          <cell r="AD820"/>
          <cell r="AE820"/>
          <cell r="AF820"/>
          <cell r="AH820" t="str">
            <v/>
          </cell>
        </row>
        <row r="821">
          <cell r="C821">
            <v>57315</v>
          </cell>
          <cell r="D821"/>
          <cell r="E821"/>
          <cell r="F821"/>
          <cell r="G821"/>
          <cell r="H821"/>
          <cell r="I821"/>
          <cell r="J821"/>
          <cell r="K821"/>
          <cell r="L821"/>
          <cell r="M821"/>
          <cell r="N821"/>
          <cell r="O821"/>
          <cell r="P821"/>
          <cell r="Q821"/>
          <cell r="R821"/>
          <cell r="T821" t="str">
            <v/>
          </cell>
          <cell r="U821"/>
          <cell r="V821"/>
          <cell r="W821"/>
          <cell r="X821"/>
          <cell r="Y821"/>
          <cell r="Z821"/>
          <cell r="AA821"/>
          <cell r="AB821"/>
          <cell r="AC821"/>
          <cell r="AD821"/>
          <cell r="AE821"/>
          <cell r="AF821"/>
          <cell r="AH821" t="str">
            <v/>
          </cell>
        </row>
        <row r="822">
          <cell r="C822">
            <v>57346</v>
          </cell>
          <cell r="D822"/>
          <cell r="E822"/>
          <cell r="F822"/>
          <cell r="G822"/>
          <cell r="H822"/>
          <cell r="I822"/>
          <cell r="J822"/>
          <cell r="K822"/>
          <cell r="L822"/>
          <cell r="M822"/>
          <cell r="N822"/>
          <cell r="O822"/>
          <cell r="P822"/>
          <cell r="Q822"/>
          <cell r="R822"/>
          <cell r="T822" t="str">
            <v/>
          </cell>
          <cell r="U822"/>
          <cell r="V822"/>
          <cell r="W822"/>
          <cell r="X822"/>
          <cell r="Y822"/>
          <cell r="Z822"/>
          <cell r="AA822"/>
          <cell r="AB822"/>
          <cell r="AC822"/>
          <cell r="AD822"/>
          <cell r="AE822"/>
          <cell r="AF822"/>
          <cell r="AH822" t="str">
            <v/>
          </cell>
        </row>
        <row r="823">
          <cell r="C823">
            <v>57377</v>
          </cell>
          <cell r="D823"/>
          <cell r="E823"/>
          <cell r="F823"/>
          <cell r="G823"/>
          <cell r="H823"/>
          <cell r="I823"/>
          <cell r="J823"/>
          <cell r="K823"/>
          <cell r="L823"/>
          <cell r="M823"/>
          <cell r="N823"/>
          <cell r="O823"/>
          <cell r="P823"/>
          <cell r="Q823"/>
          <cell r="R823"/>
          <cell r="T823" t="str">
            <v/>
          </cell>
          <cell r="U823"/>
          <cell r="V823"/>
          <cell r="W823"/>
          <cell r="X823"/>
          <cell r="Y823"/>
          <cell r="Z823"/>
          <cell r="AA823"/>
          <cell r="AB823"/>
          <cell r="AC823"/>
          <cell r="AD823"/>
          <cell r="AE823"/>
          <cell r="AF823"/>
          <cell r="AH823" t="str">
            <v/>
          </cell>
        </row>
        <row r="824">
          <cell r="C824">
            <v>57405</v>
          </cell>
          <cell r="D824"/>
          <cell r="E824"/>
          <cell r="F824"/>
          <cell r="G824"/>
          <cell r="H824"/>
          <cell r="I824"/>
          <cell r="J824"/>
          <cell r="K824"/>
          <cell r="L824"/>
          <cell r="M824"/>
          <cell r="N824"/>
          <cell r="O824"/>
          <cell r="P824"/>
          <cell r="Q824"/>
          <cell r="R824"/>
          <cell r="T824" t="str">
            <v/>
          </cell>
          <cell r="U824"/>
          <cell r="V824"/>
          <cell r="W824"/>
          <cell r="X824"/>
          <cell r="Y824"/>
          <cell r="Z824"/>
          <cell r="AA824"/>
          <cell r="AB824"/>
          <cell r="AC824"/>
          <cell r="AD824"/>
          <cell r="AE824"/>
          <cell r="AF824"/>
          <cell r="AH824" t="str">
            <v/>
          </cell>
        </row>
        <row r="825">
          <cell r="C825">
            <v>57436</v>
          </cell>
          <cell r="D825"/>
          <cell r="E825"/>
          <cell r="F825"/>
          <cell r="G825"/>
          <cell r="H825"/>
          <cell r="I825"/>
          <cell r="J825"/>
          <cell r="K825"/>
          <cell r="L825"/>
          <cell r="M825"/>
          <cell r="N825"/>
          <cell r="O825"/>
          <cell r="P825"/>
          <cell r="Q825"/>
          <cell r="R825"/>
          <cell r="T825" t="str">
            <v/>
          </cell>
          <cell r="U825"/>
          <cell r="V825"/>
          <cell r="W825"/>
          <cell r="X825"/>
          <cell r="Y825"/>
          <cell r="Z825"/>
          <cell r="AA825"/>
          <cell r="AB825"/>
          <cell r="AC825"/>
          <cell r="AD825"/>
          <cell r="AE825"/>
          <cell r="AF825"/>
          <cell r="AH825" t="str">
            <v/>
          </cell>
        </row>
        <row r="826">
          <cell r="C826">
            <v>57466</v>
          </cell>
          <cell r="D826"/>
          <cell r="E826"/>
          <cell r="F826"/>
          <cell r="G826"/>
          <cell r="H826"/>
          <cell r="I826"/>
          <cell r="J826"/>
          <cell r="K826"/>
          <cell r="L826"/>
          <cell r="M826"/>
          <cell r="N826"/>
          <cell r="O826"/>
          <cell r="P826"/>
          <cell r="Q826"/>
          <cell r="R826"/>
          <cell r="T826" t="str">
            <v/>
          </cell>
          <cell r="U826"/>
          <cell r="V826"/>
          <cell r="W826"/>
          <cell r="X826"/>
          <cell r="Y826"/>
          <cell r="Z826"/>
          <cell r="AA826"/>
          <cell r="AB826"/>
          <cell r="AC826"/>
          <cell r="AD826"/>
          <cell r="AE826"/>
          <cell r="AF826"/>
          <cell r="AH826" t="str">
            <v/>
          </cell>
        </row>
        <row r="827">
          <cell r="C827">
            <v>57497</v>
          </cell>
          <cell r="D827"/>
          <cell r="E827"/>
          <cell r="F827"/>
          <cell r="G827"/>
          <cell r="H827"/>
          <cell r="I827"/>
          <cell r="J827"/>
          <cell r="K827"/>
          <cell r="L827"/>
          <cell r="M827"/>
          <cell r="N827"/>
          <cell r="O827"/>
          <cell r="P827"/>
          <cell r="Q827"/>
          <cell r="R827"/>
          <cell r="T827" t="str">
            <v/>
          </cell>
          <cell r="U827"/>
          <cell r="V827"/>
          <cell r="W827"/>
          <cell r="X827"/>
          <cell r="Y827"/>
          <cell r="Z827"/>
          <cell r="AA827"/>
          <cell r="AB827"/>
          <cell r="AC827"/>
          <cell r="AD827"/>
          <cell r="AE827"/>
          <cell r="AF827"/>
          <cell r="AH827" t="str">
            <v/>
          </cell>
        </row>
        <row r="828">
          <cell r="C828">
            <v>57527</v>
          </cell>
          <cell r="D828"/>
          <cell r="E828"/>
          <cell r="F828"/>
          <cell r="G828"/>
          <cell r="H828"/>
          <cell r="I828"/>
          <cell r="J828"/>
          <cell r="K828"/>
          <cell r="L828"/>
          <cell r="M828"/>
          <cell r="N828"/>
          <cell r="O828"/>
          <cell r="P828"/>
          <cell r="Q828"/>
          <cell r="R828"/>
          <cell r="T828" t="str">
            <v/>
          </cell>
          <cell r="U828"/>
          <cell r="V828"/>
          <cell r="W828"/>
          <cell r="X828"/>
          <cell r="Y828"/>
          <cell r="Z828"/>
          <cell r="AA828"/>
          <cell r="AB828"/>
          <cell r="AC828"/>
          <cell r="AD828"/>
          <cell r="AE828"/>
          <cell r="AF828"/>
          <cell r="AH828" t="str">
            <v/>
          </cell>
        </row>
        <row r="829">
          <cell r="C829">
            <v>57558</v>
          </cell>
          <cell r="D829"/>
          <cell r="E829"/>
          <cell r="F829"/>
          <cell r="G829"/>
          <cell r="H829"/>
          <cell r="I829"/>
          <cell r="J829"/>
          <cell r="K829"/>
          <cell r="L829"/>
          <cell r="M829"/>
          <cell r="N829"/>
          <cell r="O829"/>
          <cell r="P829"/>
          <cell r="Q829"/>
          <cell r="R829"/>
          <cell r="T829" t="str">
            <v/>
          </cell>
          <cell r="U829"/>
          <cell r="V829"/>
          <cell r="W829"/>
          <cell r="X829"/>
          <cell r="Y829"/>
          <cell r="Z829"/>
          <cell r="AA829"/>
          <cell r="AB829"/>
          <cell r="AC829"/>
          <cell r="AD829"/>
          <cell r="AE829"/>
          <cell r="AF829"/>
          <cell r="AH829" t="str">
            <v/>
          </cell>
        </row>
        <row r="830">
          <cell r="C830">
            <v>57589</v>
          </cell>
          <cell r="D830"/>
          <cell r="E830"/>
          <cell r="F830"/>
          <cell r="G830"/>
          <cell r="H830"/>
          <cell r="I830"/>
          <cell r="J830"/>
          <cell r="K830"/>
          <cell r="L830"/>
          <cell r="M830"/>
          <cell r="N830"/>
          <cell r="O830"/>
          <cell r="P830"/>
          <cell r="Q830"/>
          <cell r="R830"/>
          <cell r="T830" t="str">
            <v/>
          </cell>
          <cell r="U830"/>
          <cell r="V830"/>
          <cell r="W830"/>
          <cell r="X830"/>
          <cell r="Y830"/>
          <cell r="Z830"/>
          <cell r="AA830"/>
          <cell r="AB830"/>
          <cell r="AC830"/>
          <cell r="AD830"/>
          <cell r="AE830"/>
          <cell r="AF830"/>
          <cell r="AH830" t="str">
            <v/>
          </cell>
        </row>
        <row r="831">
          <cell r="C831">
            <v>57619</v>
          </cell>
          <cell r="D831"/>
          <cell r="E831"/>
          <cell r="F831"/>
          <cell r="G831"/>
          <cell r="H831"/>
          <cell r="I831"/>
          <cell r="J831"/>
          <cell r="K831"/>
          <cell r="L831"/>
          <cell r="M831"/>
          <cell r="N831"/>
          <cell r="O831"/>
          <cell r="P831"/>
          <cell r="Q831"/>
          <cell r="R831"/>
          <cell r="T831" t="str">
            <v/>
          </cell>
          <cell r="U831"/>
          <cell r="V831"/>
          <cell r="W831"/>
          <cell r="X831"/>
          <cell r="Y831"/>
          <cell r="Z831"/>
          <cell r="AA831"/>
          <cell r="AB831"/>
          <cell r="AC831"/>
          <cell r="AD831"/>
          <cell r="AE831"/>
          <cell r="AF831"/>
          <cell r="AH831" t="str">
            <v/>
          </cell>
        </row>
        <row r="832">
          <cell r="C832">
            <v>57650</v>
          </cell>
          <cell r="D832"/>
          <cell r="E832"/>
          <cell r="F832"/>
          <cell r="G832"/>
          <cell r="H832"/>
          <cell r="I832"/>
          <cell r="J832"/>
          <cell r="K832"/>
          <cell r="L832"/>
          <cell r="M832"/>
          <cell r="N832"/>
          <cell r="O832"/>
          <cell r="P832"/>
          <cell r="Q832"/>
          <cell r="R832"/>
          <cell r="T832" t="str">
            <v/>
          </cell>
          <cell r="U832"/>
          <cell r="V832"/>
          <cell r="W832"/>
          <cell r="X832"/>
          <cell r="Y832"/>
          <cell r="Z832"/>
          <cell r="AA832"/>
          <cell r="AB832"/>
          <cell r="AC832"/>
          <cell r="AD832"/>
          <cell r="AE832"/>
          <cell r="AF832"/>
          <cell r="AH832" t="str">
            <v/>
          </cell>
        </row>
        <row r="833">
          <cell r="C833">
            <v>57680</v>
          </cell>
          <cell r="D833"/>
          <cell r="E833"/>
          <cell r="F833"/>
          <cell r="G833"/>
          <cell r="H833"/>
          <cell r="I833"/>
          <cell r="J833"/>
          <cell r="K833"/>
          <cell r="L833"/>
          <cell r="M833"/>
          <cell r="N833"/>
          <cell r="O833"/>
          <cell r="P833"/>
          <cell r="Q833"/>
          <cell r="R833"/>
          <cell r="T833" t="str">
            <v/>
          </cell>
          <cell r="U833"/>
          <cell r="V833"/>
          <cell r="W833"/>
          <cell r="X833"/>
          <cell r="Y833"/>
          <cell r="Z833"/>
          <cell r="AA833"/>
          <cell r="AB833"/>
          <cell r="AC833"/>
          <cell r="AD833"/>
          <cell r="AE833"/>
          <cell r="AF833"/>
          <cell r="AH833" t="str">
            <v/>
          </cell>
        </row>
        <row r="834">
          <cell r="C834">
            <v>57711</v>
          </cell>
          <cell r="D834"/>
          <cell r="E834"/>
          <cell r="F834"/>
          <cell r="G834"/>
          <cell r="H834"/>
          <cell r="I834"/>
          <cell r="J834"/>
          <cell r="K834"/>
          <cell r="L834"/>
          <cell r="M834"/>
          <cell r="N834"/>
          <cell r="O834"/>
          <cell r="P834"/>
          <cell r="Q834"/>
          <cell r="R834"/>
          <cell r="T834" t="str">
            <v/>
          </cell>
          <cell r="U834"/>
          <cell r="V834"/>
          <cell r="W834"/>
          <cell r="X834"/>
          <cell r="Y834"/>
          <cell r="Z834"/>
          <cell r="AA834"/>
          <cell r="AB834"/>
          <cell r="AC834"/>
          <cell r="AD834"/>
          <cell r="AE834"/>
          <cell r="AF834"/>
          <cell r="AH834" t="str">
            <v/>
          </cell>
        </row>
        <row r="835">
          <cell r="C835">
            <v>57742</v>
          </cell>
          <cell r="D835"/>
          <cell r="E835"/>
          <cell r="F835"/>
          <cell r="G835"/>
          <cell r="H835"/>
          <cell r="I835"/>
          <cell r="J835"/>
          <cell r="K835"/>
          <cell r="L835"/>
          <cell r="M835"/>
          <cell r="N835"/>
          <cell r="O835"/>
          <cell r="P835"/>
          <cell r="Q835"/>
          <cell r="R835"/>
          <cell r="T835" t="str">
            <v/>
          </cell>
          <cell r="U835"/>
          <cell r="V835"/>
          <cell r="W835"/>
          <cell r="X835"/>
          <cell r="Y835"/>
          <cell r="Z835"/>
          <cell r="AA835"/>
          <cell r="AB835"/>
          <cell r="AC835"/>
          <cell r="AD835"/>
          <cell r="AE835"/>
          <cell r="AF835"/>
          <cell r="AH835" t="str">
            <v/>
          </cell>
        </row>
        <row r="836">
          <cell r="C836">
            <v>57770</v>
          </cell>
          <cell r="D836"/>
          <cell r="E836"/>
          <cell r="F836"/>
          <cell r="G836"/>
          <cell r="H836"/>
          <cell r="I836"/>
          <cell r="J836"/>
          <cell r="K836"/>
          <cell r="L836"/>
          <cell r="M836"/>
          <cell r="N836"/>
          <cell r="O836"/>
          <cell r="P836"/>
          <cell r="Q836"/>
          <cell r="R836"/>
          <cell r="T836" t="str">
            <v/>
          </cell>
          <cell r="U836"/>
          <cell r="V836"/>
          <cell r="W836"/>
          <cell r="X836"/>
          <cell r="Y836"/>
          <cell r="Z836"/>
          <cell r="AA836"/>
          <cell r="AB836"/>
          <cell r="AC836"/>
          <cell r="AD836"/>
          <cell r="AE836"/>
          <cell r="AF836"/>
          <cell r="AH836" t="str">
            <v/>
          </cell>
        </row>
        <row r="837">
          <cell r="C837">
            <v>57801</v>
          </cell>
          <cell r="D837"/>
          <cell r="E837"/>
          <cell r="F837"/>
          <cell r="G837"/>
          <cell r="H837"/>
          <cell r="I837"/>
          <cell r="J837"/>
          <cell r="K837"/>
          <cell r="L837"/>
          <cell r="M837"/>
          <cell r="N837"/>
          <cell r="O837"/>
          <cell r="P837"/>
          <cell r="Q837"/>
          <cell r="R837"/>
          <cell r="T837" t="str">
            <v/>
          </cell>
          <cell r="U837"/>
          <cell r="V837"/>
          <cell r="W837"/>
          <cell r="X837"/>
          <cell r="Y837"/>
          <cell r="Z837"/>
          <cell r="AA837"/>
          <cell r="AB837"/>
          <cell r="AC837"/>
          <cell r="AD837"/>
          <cell r="AE837"/>
          <cell r="AF837"/>
          <cell r="AH837" t="str">
            <v/>
          </cell>
        </row>
        <row r="838">
          <cell r="C838">
            <v>57831</v>
          </cell>
          <cell r="D838"/>
          <cell r="E838"/>
          <cell r="F838"/>
          <cell r="G838"/>
          <cell r="H838"/>
          <cell r="I838"/>
          <cell r="J838"/>
          <cell r="K838"/>
          <cell r="L838"/>
          <cell r="M838"/>
          <cell r="N838"/>
          <cell r="O838"/>
          <cell r="P838"/>
          <cell r="Q838"/>
          <cell r="R838"/>
          <cell r="T838" t="str">
            <v/>
          </cell>
          <cell r="U838"/>
          <cell r="V838"/>
          <cell r="W838"/>
          <cell r="X838"/>
          <cell r="Y838"/>
          <cell r="Z838"/>
          <cell r="AA838"/>
          <cell r="AB838"/>
          <cell r="AC838"/>
          <cell r="AD838"/>
          <cell r="AE838"/>
          <cell r="AF838"/>
          <cell r="AH838" t="str">
            <v/>
          </cell>
        </row>
        <row r="839">
          <cell r="C839">
            <v>57862</v>
          </cell>
          <cell r="D839"/>
          <cell r="E839"/>
          <cell r="F839"/>
          <cell r="G839"/>
          <cell r="H839"/>
          <cell r="I839"/>
          <cell r="J839"/>
          <cell r="K839"/>
          <cell r="L839"/>
          <cell r="M839"/>
          <cell r="N839"/>
          <cell r="O839"/>
          <cell r="P839"/>
          <cell r="Q839"/>
          <cell r="R839"/>
          <cell r="T839" t="str">
            <v/>
          </cell>
          <cell r="U839"/>
          <cell r="V839"/>
          <cell r="W839"/>
          <cell r="X839"/>
          <cell r="Y839"/>
          <cell r="Z839"/>
          <cell r="AA839"/>
          <cell r="AB839"/>
          <cell r="AC839"/>
          <cell r="AD839"/>
          <cell r="AE839"/>
          <cell r="AF839"/>
          <cell r="AH839" t="str">
            <v/>
          </cell>
        </row>
        <row r="840">
          <cell r="C840">
            <v>57892</v>
          </cell>
          <cell r="D840"/>
          <cell r="E840"/>
          <cell r="F840"/>
          <cell r="G840"/>
          <cell r="H840"/>
          <cell r="I840"/>
          <cell r="J840"/>
          <cell r="K840"/>
          <cell r="L840"/>
          <cell r="M840"/>
          <cell r="N840"/>
          <cell r="O840"/>
          <cell r="P840"/>
          <cell r="Q840"/>
          <cell r="R840"/>
          <cell r="T840" t="str">
            <v/>
          </cell>
          <cell r="U840"/>
          <cell r="V840"/>
          <cell r="W840"/>
          <cell r="X840"/>
          <cell r="Y840"/>
          <cell r="Z840"/>
          <cell r="AA840"/>
          <cell r="AB840"/>
          <cell r="AC840"/>
          <cell r="AD840"/>
          <cell r="AE840"/>
          <cell r="AF840"/>
          <cell r="AH840" t="str">
            <v/>
          </cell>
        </row>
        <row r="841">
          <cell r="C841">
            <v>57923</v>
          </cell>
          <cell r="D841"/>
          <cell r="E841"/>
          <cell r="F841"/>
          <cell r="G841"/>
          <cell r="H841"/>
          <cell r="I841"/>
          <cell r="J841"/>
          <cell r="K841"/>
          <cell r="L841"/>
          <cell r="M841"/>
          <cell r="N841"/>
          <cell r="O841"/>
          <cell r="P841"/>
          <cell r="Q841"/>
          <cell r="R841"/>
          <cell r="T841" t="str">
            <v/>
          </cell>
          <cell r="U841"/>
          <cell r="V841"/>
          <cell r="W841"/>
          <cell r="X841"/>
          <cell r="Y841"/>
          <cell r="Z841"/>
          <cell r="AA841"/>
          <cell r="AB841"/>
          <cell r="AC841"/>
          <cell r="AD841"/>
          <cell r="AE841"/>
          <cell r="AF841"/>
          <cell r="AH841" t="str">
            <v/>
          </cell>
        </row>
        <row r="842">
          <cell r="C842">
            <v>57954</v>
          </cell>
          <cell r="D842"/>
          <cell r="E842"/>
          <cell r="F842"/>
          <cell r="G842"/>
          <cell r="H842"/>
          <cell r="I842"/>
          <cell r="J842"/>
          <cell r="K842"/>
          <cell r="L842"/>
          <cell r="M842"/>
          <cell r="N842"/>
          <cell r="O842"/>
          <cell r="P842"/>
          <cell r="Q842"/>
          <cell r="R842"/>
          <cell r="T842" t="str">
            <v/>
          </cell>
          <cell r="U842"/>
          <cell r="V842"/>
          <cell r="W842"/>
          <cell r="X842"/>
          <cell r="Y842"/>
          <cell r="Z842"/>
          <cell r="AA842"/>
          <cell r="AB842"/>
          <cell r="AC842"/>
          <cell r="AD842"/>
          <cell r="AE842"/>
          <cell r="AF842"/>
          <cell r="AH842" t="str">
            <v/>
          </cell>
        </row>
        <row r="843">
          <cell r="C843">
            <v>57984</v>
          </cell>
          <cell r="D843"/>
          <cell r="E843"/>
          <cell r="F843"/>
          <cell r="G843"/>
          <cell r="H843"/>
          <cell r="I843"/>
          <cell r="J843"/>
          <cell r="K843"/>
          <cell r="L843"/>
          <cell r="M843"/>
          <cell r="N843"/>
          <cell r="O843"/>
          <cell r="P843"/>
          <cell r="Q843"/>
          <cell r="R843"/>
          <cell r="T843" t="str">
            <v/>
          </cell>
          <cell r="U843"/>
          <cell r="V843"/>
          <cell r="W843"/>
          <cell r="X843"/>
          <cell r="Y843"/>
          <cell r="Z843"/>
          <cell r="AA843"/>
          <cell r="AB843"/>
          <cell r="AC843"/>
          <cell r="AD843"/>
          <cell r="AE843"/>
          <cell r="AF843"/>
          <cell r="AH843" t="str">
            <v/>
          </cell>
        </row>
        <row r="844">
          <cell r="C844">
            <v>58015</v>
          </cell>
          <cell r="D844"/>
          <cell r="E844"/>
          <cell r="F844"/>
          <cell r="G844"/>
          <cell r="H844"/>
          <cell r="I844"/>
          <cell r="J844"/>
          <cell r="K844"/>
          <cell r="L844"/>
          <cell r="M844"/>
          <cell r="N844"/>
          <cell r="O844"/>
          <cell r="P844"/>
          <cell r="Q844"/>
          <cell r="R844"/>
          <cell r="T844" t="str">
            <v/>
          </cell>
          <cell r="U844"/>
          <cell r="V844"/>
          <cell r="W844"/>
          <cell r="X844"/>
          <cell r="Y844"/>
          <cell r="Z844"/>
          <cell r="AA844"/>
          <cell r="AB844"/>
          <cell r="AC844"/>
          <cell r="AD844"/>
          <cell r="AE844"/>
          <cell r="AF844"/>
          <cell r="AH844" t="str">
            <v/>
          </cell>
        </row>
        <row r="845">
          <cell r="C845">
            <v>58045</v>
          </cell>
          <cell r="D845"/>
          <cell r="E845"/>
          <cell r="F845"/>
          <cell r="G845"/>
          <cell r="H845"/>
          <cell r="I845"/>
          <cell r="J845"/>
          <cell r="K845"/>
          <cell r="L845"/>
          <cell r="M845"/>
          <cell r="N845"/>
          <cell r="O845"/>
          <cell r="P845"/>
          <cell r="Q845"/>
          <cell r="R845"/>
          <cell r="T845" t="str">
            <v/>
          </cell>
          <cell r="U845"/>
          <cell r="V845"/>
          <cell r="W845"/>
          <cell r="X845"/>
          <cell r="Y845"/>
          <cell r="Z845"/>
          <cell r="AA845"/>
          <cell r="AB845"/>
          <cell r="AC845"/>
          <cell r="AD845"/>
          <cell r="AE845"/>
          <cell r="AF845"/>
          <cell r="AH845" t="str">
            <v/>
          </cell>
        </row>
        <row r="846">
          <cell r="C846">
            <v>58076</v>
          </cell>
          <cell r="D846"/>
          <cell r="E846"/>
          <cell r="F846"/>
          <cell r="G846"/>
          <cell r="H846"/>
          <cell r="I846"/>
          <cell r="J846"/>
          <cell r="K846"/>
          <cell r="L846"/>
          <cell r="M846"/>
          <cell r="N846"/>
          <cell r="O846"/>
          <cell r="P846"/>
          <cell r="Q846"/>
          <cell r="R846"/>
          <cell r="T846" t="str">
            <v/>
          </cell>
          <cell r="U846"/>
          <cell r="V846"/>
          <cell r="W846"/>
          <cell r="X846"/>
          <cell r="Y846"/>
          <cell r="Z846"/>
          <cell r="AA846"/>
          <cell r="AB846"/>
          <cell r="AC846"/>
          <cell r="AD846"/>
          <cell r="AE846"/>
          <cell r="AF846"/>
          <cell r="AH846" t="str">
            <v/>
          </cell>
        </row>
        <row r="847">
          <cell r="C847">
            <v>58107</v>
          </cell>
          <cell r="D847"/>
          <cell r="E847"/>
          <cell r="F847"/>
          <cell r="G847"/>
          <cell r="H847"/>
          <cell r="I847"/>
          <cell r="J847"/>
          <cell r="K847"/>
          <cell r="L847"/>
          <cell r="M847"/>
          <cell r="N847"/>
          <cell r="O847"/>
          <cell r="P847"/>
          <cell r="Q847"/>
          <cell r="R847"/>
          <cell r="T847" t="str">
            <v/>
          </cell>
          <cell r="U847"/>
          <cell r="V847"/>
          <cell r="W847"/>
          <cell r="X847"/>
          <cell r="Y847"/>
          <cell r="Z847"/>
          <cell r="AA847"/>
          <cell r="AB847"/>
          <cell r="AC847"/>
          <cell r="AD847"/>
          <cell r="AE847"/>
          <cell r="AF847"/>
          <cell r="AH847" t="str">
            <v/>
          </cell>
        </row>
        <row r="848">
          <cell r="C848">
            <v>58135</v>
          </cell>
          <cell r="D848"/>
          <cell r="E848"/>
          <cell r="F848"/>
          <cell r="G848"/>
          <cell r="H848"/>
          <cell r="I848"/>
          <cell r="J848"/>
          <cell r="K848"/>
          <cell r="L848"/>
          <cell r="M848"/>
          <cell r="N848"/>
          <cell r="O848"/>
          <cell r="P848"/>
          <cell r="Q848"/>
          <cell r="R848"/>
          <cell r="T848" t="str">
            <v/>
          </cell>
          <cell r="U848"/>
          <cell r="V848"/>
          <cell r="W848"/>
          <cell r="X848"/>
          <cell r="Y848"/>
          <cell r="Z848"/>
          <cell r="AA848"/>
          <cell r="AB848"/>
          <cell r="AC848"/>
          <cell r="AD848"/>
          <cell r="AE848"/>
          <cell r="AF848"/>
          <cell r="AH848" t="str">
            <v/>
          </cell>
        </row>
        <row r="849">
          <cell r="C849">
            <v>58166</v>
          </cell>
          <cell r="D849"/>
          <cell r="E849"/>
          <cell r="F849"/>
          <cell r="G849"/>
          <cell r="H849"/>
          <cell r="I849"/>
          <cell r="J849"/>
          <cell r="K849"/>
          <cell r="L849"/>
          <cell r="M849"/>
          <cell r="N849"/>
          <cell r="O849"/>
          <cell r="P849"/>
          <cell r="Q849"/>
          <cell r="R849"/>
          <cell r="T849" t="str">
            <v/>
          </cell>
          <cell r="U849"/>
          <cell r="V849"/>
          <cell r="W849"/>
          <cell r="X849"/>
          <cell r="Y849"/>
          <cell r="Z849"/>
          <cell r="AA849"/>
          <cell r="AB849"/>
          <cell r="AC849"/>
          <cell r="AD849"/>
          <cell r="AE849"/>
          <cell r="AF849"/>
          <cell r="AH849" t="str">
            <v/>
          </cell>
        </row>
        <row r="850">
          <cell r="C850">
            <v>58196</v>
          </cell>
          <cell r="D850"/>
          <cell r="E850"/>
          <cell r="F850"/>
          <cell r="G850"/>
          <cell r="H850"/>
          <cell r="I850"/>
          <cell r="J850"/>
          <cell r="K850"/>
          <cell r="L850"/>
          <cell r="M850"/>
          <cell r="N850"/>
          <cell r="O850"/>
          <cell r="P850"/>
          <cell r="Q850"/>
          <cell r="R850"/>
          <cell r="T850" t="str">
            <v/>
          </cell>
          <cell r="U850"/>
          <cell r="V850"/>
          <cell r="W850"/>
          <cell r="X850"/>
          <cell r="Y850"/>
          <cell r="Z850"/>
          <cell r="AA850"/>
          <cell r="AB850"/>
          <cell r="AC850"/>
          <cell r="AD850"/>
          <cell r="AE850"/>
          <cell r="AF850"/>
          <cell r="AH850" t="str">
            <v/>
          </cell>
        </row>
        <row r="851">
          <cell r="C851">
            <v>58227</v>
          </cell>
          <cell r="D851"/>
          <cell r="E851"/>
          <cell r="F851"/>
          <cell r="G851"/>
          <cell r="H851"/>
          <cell r="I851"/>
          <cell r="J851"/>
          <cell r="K851"/>
          <cell r="L851"/>
          <cell r="M851"/>
          <cell r="N851"/>
          <cell r="O851"/>
          <cell r="P851"/>
          <cell r="Q851"/>
          <cell r="R851"/>
          <cell r="T851" t="str">
            <v/>
          </cell>
          <cell r="U851"/>
          <cell r="V851"/>
          <cell r="W851"/>
          <cell r="X851"/>
          <cell r="Y851"/>
          <cell r="Z851"/>
          <cell r="AA851"/>
          <cell r="AB851"/>
          <cell r="AC851"/>
          <cell r="AD851"/>
          <cell r="AE851"/>
          <cell r="AF851"/>
          <cell r="AH851" t="str">
            <v/>
          </cell>
        </row>
        <row r="852">
          <cell r="C852">
            <v>58257</v>
          </cell>
          <cell r="D852"/>
          <cell r="E852"/>
          <cell r="F852"/>
          <cell r="G852"/>
          <cell r="H852"/>
          <cell r="I852"/>
          <cell r="J852"/>
          <cell r="K852"/>
          <cell r="L852"/>
          <cell r="M852"/>
          <cell r="N852"/>
          <cell r="O852"/>
          <cell r="P852"/>
          <cell r="Q852"/>
          <cell r="R852"/>
          <cell r="T852" t="str">
            <v/>
          </cell>
          <cell r="U852"/>
          <cell r="V852"/>
          <cell r="W852"/>
          <cell r="X852"/>
          <cell r="Y852"/>
          <cell r="Z852"/>
          <cell r="AA852"/>
          <cell r="AB852"/>
          <cell r="AC852"/>
          <cell r="AD852"/>
          <cell r="AE852"/>
          <cell r="AF852"/>
          <cell r="AH852" t="str">
            <v/>
          </cell>
        </row>
        <row r="853">
          <cell r="C853">
            <v>58288</v>
          </cell>
          <cell r="D853"/>
          <cell r="E853"/>
          <cell r="F853"/>
          <cell r="G853"/>
          <cell r="H853"/>
          <cell r="I853"/>
          <cell r="J853"/>
          <cell r="K853"/>
          <cell r="L853"/>
          <cell r="M853"/>
          <cell r="N853"/>
          <cell r="O853"/>
          <cell r="P853"/>
          <cell r="Q853"/>
          <cell r="R853"/>
          <cell r="T853" t="str">
            <v/>
          </cell>
          <cell r="U853"/>
          <cell r="V853"/>
          <cell r="W853"/>
          <cell r="X853"/>
          <cell r="Y853"/>
          <cell r="Z853"/>
          <cell r="AA853"/>
          <cell r="AB853"/>
          <cell r="AC853"/>
          <cell r="AD853"/>
          <cell r="AE853"/>
          <cell r="AF853"/>
          <cell r="AH853" t="str">
            <v/>
          </cell>
        </row>
        <row r="854">
          <cell r="C854">
            <v>58319</v>
          </cell>
          <cell r="D854"/>
          <cell r="E854"/>
          <cell r="F854"/>
          <cell r="G854"/>
          <cell r="H854"/>
          <cell r="I854"/>
          <cell r="J854"/>
          <cell r="K854"/>
          <cell r="L854"/>
          <cell r="M854"/>
          <cell r="N854"/>
          <cell r="O854"/>
          <cell r="P854"/>
          <cell r="Q854"/>
          <cell r="R854"/>
          <cell r="T854" t="str">
            <v/>
          </cell>
          <cell r="U854"/>
          <cell r="V854"/>
          <cell r="W854"/>
          <cell r="X854"/>
          <cell r="Y854"/>
          <cell r="Z854"/>
          <cell r="AA854"/>
          <cell r="AB854"/>
          <cell r="AC854"/>
          <cell r="AD854"/>
          <cell r="AE854"/>
          <cell r="AF854"/>
          <cell r="AH854" t="str">
            <v/>
          </cell>
        </row>
        <row r="855">
          <cell r="C855">
            <v>58349</v>
          </cell>
          <cell r="D855"/>
          <cell r="E855"/>
          <cell r="F855"/>
          <cell r="G855"/>
          <cell r="H855"/>
          <cell r="I855"/>
          <cell r="J855"/>
          <cell r="K855"/>
          <cell r="L855"/>
          <cell r="M855"/>
          <cell r="N855"/>
          <cell r="O855"/>
          <cell r="P855"/>
          <cell r="Q855"/>
          <cell r="R855"/>
          <cell r="T855" t="str">
            <v/>
          </cell>
          <cell r="U855"/>
          <cell r="V855"/>
          <cell r="W855"/>
          <cell r="X855"/>
          <cell r="Y855"/>
          <cell r="Z855"/>
          <cell r="AA855"/>
          <cell r="AB855"/>
          <cell r="AC855"/>
          <cell r="AD855"/>
          <cell r="AE855"/>
          <cell r="AF855"/>
          <cell r="AH855" t="str">
            <v/>
          </cell>
        </row>
        <row r="856">
          <cell r="C856">
            <v>58380</v>
          </cell>
          <cell r="D856"/>
          <cell r="E856"/>
          <cell r="F856"/>
          <cell r="G856"/>
          <cell r="H856"/>
          <cell r="I856"/>
          <cell r="J856"/>
          <cell r="K856"/>
          <cell r="L856"/>
          <cell r="M856"/>
          <cell r="N856"/>
          <cell r="O856"/>
          <cell r="P856"/>
          <cell r="Q856"/>
          <cell r="R856"/>
          <cell r="T856" t="str">
            <v/>
          </cell>
          <cell r="U856"/>
          <cell r="V856"/>
          <cell r="W856"/>
          <cell r="X856"/>
          <cell r="Y856"/>
          <cell r="Z856"/>
          <cell r="AA856"/>
          <cell r="AB856"/>
          <cell r="AC856"/>
          <cell r="AD856"/>
          <cell r="AE856"/>
          <cell r="AF856"/>
          <cell r="AH856" t="str">
            <v/>
          </cell>
        </row>
        <row r="857">
          <cell r="C857">
            <v>58410</v>
          </cell>
          <cell r="D857"/>
          <cell r="E857"/>
          <cell r="F857"/>
          <cell r="G857"/>
          <cell r="H857"/>
          <cell r="I857"/>
          <cell r="J857"/>
          <cell r="K857"/>
          <cell r="L857"/>
          <cell r="M857"/>
          <cell r="N857"/>
          <cell r="O857"/>
          <cell r="P857"/>
          <cell r="Q857"/>
          <cell r="R857"/>
          <cell r="T857" t="str">
            <v/>
          </cell>
          <cell r="U857"/>
          <cell r="V857"/>
          <cell r="W857"/>
          <cell r="X857"/>
          <cell r="Y857"/>
          <cell r="Z857"/>
          <cell r="AA857"/>
          <cell r="AB857"/>
          <cell r="AC857"/>
          <cell r="AD857"/>
          <cell r="AE857"/>
          <cell r="AF857"/>
          <cell r="AH857" t="str">
            <v/>
          </cell>
        </row>
        <row r="858">
          <cell r="C858">
            <v>58441</v>
          </cell>
          <cell r="D858"/>
          <cell r="E858"/>
          <cell r="F858"/>
          <cell r="G858"/>
          <cell r="H858"/>
          <cell r="I858"/>
          <cell r="J858"/>
          <cell r="K858"/>
          <cell r="L858"/>
          <cell r="M858"/>
          <cell r="N858"/>
          <cell r="O858"/>
          <cell r="P858"/>
          <cell r="Q858"/>
          <cell r="R858"/>
          <cell r="T858" t="str">
            <v/>
          </cell>
          <cell r="U858"/>
          <cell r="V858"/>
          <cell r="W858"/>
          <cell r="X858"/>
          <cell r="Y858"/>
          <cell r="Z858"/>
          <cell r="AA858"/>
          <cell r="AB858"/>
          <cell r="AC858"/>
          <cell r="AD858"/>
          <cell r="AE858"/>
          <cell r="AF858"/>
          <cell r="AH858" t="str">
            <v/>
          </cell>
        </row>
        <row r="859">
          <cell r="C859">
            <v>58472</v>
          </cell>
          <cell r="D859"/>
          <cell r="E859"/>
          <cell r="F859"/>
          <cell r="G859"/>
          <cell r="H859"/>
          <cell r="I859"/>
          <cell r="J859"/>
          <cell r="K859"/>
          <cell r="L859"/>
          <cell r="M859"/>
          <cell r="N859"/>
          <cell r="O859"/>
          <cell r="P859"/>
          <cell r="Q859"/>
          <cell r="R859"/>
          <cell r="T859" t="str">
            <v/>
          </cell>
          <cell r="U859"/>
          <cell r="V859"/>
          <cell r="W859"/>
          <cell r="X859"/>
          <cell r="Y859"/>
          <cell r="Z859"/>
          <cell r="AA859"/>
          <cell r="AB859"/>
          <cell r="AC859"/>
          <cell r="AD859"/>
          <cell r="AE859"/>
          <cell r="AF859"/>
          <cell r="AH859" t="str">
            <v/>
          </cell>
        </row>
        <row r="860">
          <cell r="C860">
            <v>58501</v>
          </cell>
          <cell r="D860"/>
          <cell r="E860"/>
          <cell r="F860"/>
          <cell r="G860"/>
          <cell r="H860"/>
          <cell r="I860"/>
          <cell r="J860"/>
          <cell r="K860"/>
          <cell r="L860"/>
          <cell r="M860"/>
          <cell r="N860"/>
          <cell r="O860"/>
          <cell r="P860"/>
          <cell r="Q860"/>
          <cell r="R860"/>
          <cell r="T860" t="str">
            <v/>
          </cell>
          <cell r="U860"/>
          <cell r="V860"/>
          <cell r="W860"/>
          <cell r="X860"/>
          <cell r="Y860"/>
          <cell r="Z860"/>
          <cell r="AA860"/>
          <cell r="AB860"/>
          <cell r="AC860"/>
          <cell r="AD860"/>
          <cell r="AE860"/>
          <cell r="AF860"/>
          <cell r="AH860" t="str">
            <v/>
          </cell>
        </row>
        <row r="861">
          <cell r="C861">
            <v>58532</v>
          </cell>
          <cell r="D861"/>
          <cell r="E861"/>
          <cell r="F861"/>
          <cell r="G861"/>
          <cell r="H861"/>
          <cell r="I861"/>
          <cell r="J861"/>
          <cell r="K861"/>
          <cell r="L861"/>
          <cell r="M861"/>
          <cell r="N861"/>
          <cell r="O861"/>
          <cell r="P861"/>
          <cell r="Q861"/>
          <cell r="R861"/>
          <cell r="T861" t="str">
            <v/>
          </cell>
          <cell r="U861"/>
          <cell r="V861"/>
          <cell r="W861"/>
          <cell r="X861"/>
          <cell r="Y861"/>
          <cell r="Z861"/>
          <cell r="AA861"/>
          <cell r="AB861"/>
          <cell r="AC861"/>
          <cell r="AD861"/>
          <cell r="AE861"/>
          <cell r="AF861"/>
          <cell r="AH861" t="str">
            <v/>
          </cell>
        </row>
        <row r="862">
          <cell r="C862">
            <v>58562</v>
          </cell>
          <cell r="D862"/>
          <cell r="E862"/>
          <cell r="F862"/>
          <cell r="G862"/>
          <cell r="H862"/>
          <cell r="I862"/>
          <cell r="J862"/>
          <cell r="K862"/>
          <cell r="L862"/>
          <cell r="M862"/>
          <cell r="N862"/>
          <cell r="O862"/>
          <cell r="P862"/>
          <cell r="Q862"/>
          <cell r="R862"/>
          <cell r="T862" t="str">
            <v/>
          </cell>
          <cell r="U862"/>
          <cell r="V862"/>
          <cell r="W862"/>
          <cell r="X862"/>
          <cell r="Y862"/>
          <cell r="Z862"/>
          <cell r="AA862"/>
          <cell r="AB862"/>
          <cell r="AC862"/>
          <cell r="AD862"/>
          <cell r="AE862"/>
          <cell r="AF862"/>
          <cell r="AH862" t="str">
            <v/>
          </cell>
        </row>
        <row r="863">
          <cell r="C863">
            <v>58593</v>
          </cell>
          <cell r="D863"/>
          <cell r="E863"/>
          <cell r="F863"/>
          <cell r="G863"/>
          <cell r="H863"/>
          <cell r="I863"/>
          <cell r="J863"/>
          <cell r="K863"/>
          <cell r="L863"/>
          <cell r="M863"/>
          <cell r="N863"/>
          <cell r="O863"/>
          <cell r="P863"/>
          <cell r="Q863"/>
          <cell r="R863"/>
          <cell r="T863" t="str">
            <v/>
          </cell>
          <cell r="U863"/>
          <cell r="V863"/>
          <cell r="W863"/>
          <cell r="X863"/>
          <cell r="Y863"/>
          <cell r="Z863"/>
          <cell r="AA863"/>
          <cell r="AB863"/>
          <cell r="AC863"/>
          <cell r="AD863"/>
          <cell r="AE863"/>
          <cell r="AF863"/>
          <cell r="AH863" t="str">
            <v/>
          </cell>
        </row>
        <row r="864">
          <cell r="C864">
            <v>58623</v>
          </cell>
          <cell r="D864"/>
          <cell r="E864"/>
          <cell r="F864"/>
          <cell r="G864"/>
          <cell r="H864"/>
          <cell r="I864"/>
          <cell r="J864"/>
          <cell r="K864"/>
          <cell r="L864"/>
          <cell r="M864"/>
          <cell r="N864"/>
          <cell r="O864"/>
          <cell r="P864"/>
          <cell r="Q864"/>
          <cell r="R864"/>
          <cell r="T864" t="str">
            <v/>
          </cell>
          <cell r="U864"/>
          <cell r="V864"/>
          <cell r="W864"/>
          <cell r="X864"/>
          <cell r="Y864"/>
          <cell r="Z864"/>
          <cell r="AA864"/>
          <cell r="AB864"/>
          <cell r="AC864"/>
          <cell r="AD864"/>
          <cell r="AE864"/>
          <cell r="AF864"/>
          <cell r="AH864" t="str">
            <v/>
          </cell>
        </row>
        <row r="865">
          <cell r="C865">
            <v>58654</v>
          </cell>
          <cell r="D865"/>
          <cell r="E865"/>
          <cell r="F865"/>
          <cell r="G865"/>
          <cell r="H865"/>
          <cell r="I865"/>
          <cell r="J865"/>
          <cell r="K865"/>
          <cell r="L865"/>
          <cell r="M865"/>
          <cell r="N865"/>
          <cell r="O865"/>
          <cell r="P865"/>
          <cell r="Q865"/>
          <cell r="R865"/>
          <cell r="T865" t="str">
            <v/>
          </cell>
          <cell r="U865"/>
          <cell r="V865"/>
          <cell r="W865"/>
          <cell r="X865"/>
          <cell r="Y865"/>
          <cell r="Z865"/>
          <cell r="AA865"/>
          <cell r="AB865"/>
          <cell r="AC865"/>
          <cell r="AD865"/>
          <cell r="AE865"/>
          <cell r="AF865"/>
          <cell r="AH865" t="str">
            <v/>
          </cell>
        </row>
        <row r="866">
          <cell r="C866">
            <v>58685</v>
          </cell>
          <cell r="D866"/>
          <cell r="E866"/>
          <cell r="F866"/>
          <cell r="G866"/>
          <cell r="H866"/>
          <cell r="I866"/>
          <cell r="J866"/>
          <cell r="K866"/>
          <cell r="L866"/>
          <cell r="M866"/>
          <cell r="N866"/>
          <cell r="O866"/>
          <cell r="P866"/>
          <cell r="Q866"/>
          <cell r="R866"/>
          <cell r="T866" t="str">
            <v/>
          </cell>
          <cell r="U866"/>
          <cell r="V866"/>
          <cell r="W866"/>
          <cell r="X866"/>
          <cell r="Y866"/>
          <cell r="Z866"/>
          <cell r="AA866"/>
          <cell r="AB866"/>
          <cell r="AC866"/>
          <cell r="AD866"/>
          <cell r="AE866"/>
          <cell r="AF866"/>
          <cell r="AH866" t="str">
            <v/>
          </cell>
        </row>
        <row r="867">
          <cell r="C867">
            <v>58715</v>
          </cell>
          <cell r="D867"/>
          <cell r="E867"/>
          <cell r="F867"/>
          <cell r="G867"/>
          <cell r="H867"/>
          <cell r="I867"/>
          <cell r="J867"/>
          <cell r="K867"/>
          <cell r="L867"/>
          <cell r="M867"/>
          <cell r="N867"/>
          <cell r="O867"/>
          <cell r="P867"/>
          <cell r="Q867"/>
          <cell r="R867"/>
          <cell r="T867" t="str">
            <v/>
          </cell>
          <cell r="U867"/>
          <cell r="V867"/>
          <cell r="W867"/>
          <cell r="X867"/>
          <cell r="Y867"/>
          <cell r="Z867"/>
          <cell r="AA867"/>
          <cell r="AB867"/>
          <cell r="AC867"/>
          <cell r="AD867"/>
          <cell r="AE867"/>
          <cell r="AF867"/>
          <cell r="AH867" t="str">
            <v/>
          </cell>
        </row>
        <row r="868">
          <cell r="C868">
            <v>58746</v>
          </cell>
          <cell r="D868"/>
          <cell r="E868"/>
          <cell r="F868"/>
          <cell r="G868"/>
          <cell r="H868"/>
          <cell r="I868"/>
          <cell r="J868"/>
          <cell r="K868"/>
          <cell r="L868"/>
          <cell r="M868"/>
          <cell r="N868"/>
          <cell r="O868"/>
          <cell r="P868"/>
          <cell r="Q868"/>
          <cell r="R868"/>
          <cell r="T868" t="str">
            <v/>
          </cell>
          <cell r="U868"/>
          <cell r="V868"/>
          <cell r="W868"/>
          <cell r="X868"/>
          <cell r="Y868"/>
          <cell r="Z868"/>
          <cell r="AA868"/>
          <cell r="AB868"/>
          <cell r="AC868"/>
          <cell r="AD868"/>
          <cell r="AE868"/>
          <cell r="AF868"/>
          <cell r="AH868" t="str">
            <v/>
          </cell>
        </row>
        <row r="869">
          <cell r="C869">
            <v>58776</v>
          </cell>
          <cell r="D869"/>
          <cell r="E869"/>
          <cell r="F869"/>
          <cell r="G869"/>
          <cell r="H869"/>
          <cell r="I869"/>
          <cell r="J869"/>
          <cell r="K869"/>
          <cell r="L869"/>
          <cell r="M869"/>
          <cell r="N869"/>
          <cell r="O869"/>
          <cell r="P869"/>
          <cell r="Q869"/>
          <cell r="R869"/>
          <cell r="T869" t="str">
            <v/>
          </cell>
          <cell r="U869"/>
          <cell r="V869"/>
          <cell r="W869"/>
          <cell r="X869"/>
          <cell r="Y869"/>
          <cell r="Z869"/>
          <cell r="AA869"/>
          <cell r="AB869"/>
          <cell r="AC869"/>
          <cell r="AD869"/>
          <cell r="AE869"/>
          <cell r="AF869"/>
          <cell r="AH869" t="str">
            <v/>
          </cell>
        </row>
        <row r="870">
          <cell r="C870">
            <v>58807</v>
          </cell>
          <cell r="D870"/>
          <cell r="E870"/>
          <cell r="F870"/>
          <cell r="G870"/>
          <cell r="H870"/>
          <cell r="I870"/>
          <cell r="J870"/>
          <cell r="K870"/>
          <cell r="L870"/>
          <cell r="M870"/>
          <cell r="N870"/>
          <cell r="O870"/>
          <cell r="P870"/>
          <cell r="Q870"/>
          <cell r="R870"/>
          <cell r="T870" t="str">
            <v/>
          </cell>
          <cell r="U870"/>
          <cell r="V870"/>
          <cell r="W870"/>
          <cell r="X870"/>
          <cell r="Y870"/>
          <cell r="Z870"/>
          <cell r="AA870"/>
          <cell r="AB870"/>
          <cell r="AC870"/>
          <cell r="AD870"/>
          <cell r="AE870"/>
          <cell r="AF870"/>
          <cell r="AH870" t="str">
            <v/>
          </cell>
        </row>
        <row r="871">
          <cell r="C871">
            <v>58838</v>
          </cell>
          <cell r="D871"/>
          <cell r="E871"/>
          <cell r="F871"/>
          <cell r="G871"/>
          <cell r="H871"/>
          <cell r="I871"/>
          <cell r="J871"/>
          <cell r="K871"/>
          <cell r="L871"/>
          <cell r="M871"/>
          <cell r="N871"/>
          <cell r="O871"/>
          <cell r="P871"/>
          <cell r="Q871"/>
          <cell r="R871"/>
          <cell r="T871" t="str">
            <v/>
          </cell>
          <cell r="U871"/>
          <cell r="V871"/>
          <cell r="W871"/>
          <cell r="X871"/>
          <cell r="Y871"/>
          <cell r="Z871"/>
          <cell r="AA871"/>
          <cell r="AB871"/>
          <cell r="AC871"/>
          <cell r="AD871"/>
          <cell r="AE871"/>
          <cell r="AF871"/>
          <cell r="AH871" t="str">
            <v/>
          </cell>
        </row>
        <row r="872">
          <cell r="C872">
            <v>58866</v>
          </cell>
          <cell r="D872"/>
          <cell r="E872"/>
          <cell r="F872"/>
          <cell r="G872"/>
          <cell r="H872"/>
          <cell r="I872"/>
          <cell r="J872"/>
          <cell r="K872"/>
          <cell r="L872"/>
          <cell r="M872"/>
          <cell r="N872"/>
          <cell r="O872"/>
          <cell r="P872"/>
          <cell r="Q872"/>
          <cell r="R872"/>
          <cell r="T872" t="str">
            <v/>
          </cell>
          <cell r="U872"/>
          <cell r="V872"/>
          <cell r="W872"/>
          <cell r="X872"/>
          <cell r="Y872"/>
          <cell r="Z872"/>
          <cell r="AA872"/>
          <cell r="AB872"/>
          <cell r="AC872"/>
          <cell r="AD872"/>
          <cell r="AE872"/>
          <cell r="AF872"/>
          <cell r="AH872" t="str">
            <v/>
          </cell>
        </row>
        <row r="873">
          <cell r="C873">
            <v>58897</v>
          </cell>
          <cell r="D873"/>
          <cell r="E873"/>
          <cell r="F873"/>
          <cell r="G873"/>
          <cell r="H873"/>
          <cell r="I873"/>
          <cell r="J873"/>
          <cell r="K873"/>
          <cell r="L873"/>
          <cell r="M873"/>
          <cell r="N873"/>
          <cell r="O873"/>
          <cell r="P873"/>
          <cell r="Q873"/>
          <cell r="R873"/>
          <cell r="T873" t="str">
            <v/>
          </cell>
          <cell r="U873"/>
          <cell r="V873"/>
          <cell r="W873"/>
          <cell r="X873"/>
          <cell r="Y873"/>
          <cell r="Z873"/>
          <cell r="AA873"/>
          <cell r="AB873"/>
          <cell r="AC873"/>
          <cell r="AD873"/>
          <cell r="AE873"/>
          <cell r="AF873"/>
          <cell r="AH873" t="str">
            <v/>
          </cell>
        </row>
        <row r="874">
          <cell r="C874">
            <v>58927</v>
          </cell>
          <cell r="D874"/>
          <cell r="E874"/>
          <cell r="F874"/>
          <cell r="G874"/>
          <cell r="H874"/>
          <cell r="I874"/>
          <cell r="J874"/>
          <cell r="K874"/>
          <cell r="L874"/>
          <cell r="M874"/>
          <cell r="N874"/>
          <cell r="O874"/>
          <cell r="P874"/>
          <cell r="Q874"/>
          <cell r="R874"/>
          <cell r="T874" t="str">
            <v/>
          </cell>
          <cell r="U874"/>
          <cell r="V874"/>
          <cell r="W874"/>
          <cell r="X874"/>
          <cell r="Y874"/>
          <cell r="Z874"/>
          <cell r="AA874"/>
          <cell r="AB874"/>
          <cell r="AC874"/>
          <cell r="AD874"/>
          <cell r="AE874"/>
          <cell r="AF874"/>
          <cell r="AH874" t="str">
            <v/>
          </cell>
        </row>
        <row r="875">
          <cell r="C875">
            <v>58958</v>
          </cell>
          <cell r="D875"/>
          <cell r="E875"/>
          <cell r="F875"/>
          <cell r="G875"/>
          <cell r="H875"/>
          <cell r="I875"/>
          <cell r="J875"/>
          <cell r="K875"/>
          <cell r="L875"/>
          <cell r="M875"/>
          <cell r="N875"/>
          <cell r="O875"/>
          <cell r="P875"/>
          <cell r="Q875"/>
          <cell r="R875"/>
          <cell r="T875" t="str">
            <v/>
          </cell>
          <cell r="U875"/>
          <cell r="V875"/>
          <cell r="W875"/>
          <cell r="X875"/>
          <cell r="Y875"/>
          <cell r="Z875"/>
          <cell r="AA875"/>
          <cell r="AB875"/>
          <cell r="AC875"/>
          <cell r="AD875"/>
          <cell r="AE875"/>
          <cell r="AF875"/>
          <cell r="AH875" t="str">
            <v/>
          </cell>
        </row>
        <row r="876">
          <cell r="C876">
            <v>58988</v>
          </cell>
          <cell r="D876"/>
          <cell r="E876"/>
          <cell r="F876"/>
          <cell r="G876"/>
          <cell r="H876"/>
          <cell r="I876"/>
          <cell r="J876"/>
          <cell r="K876"/>
          <cell r="L876"/>
          <cell r="M876"/>
          <cell r="N876"/>
          <cell r="O876"/>
          <cell r="P876"/>
          <cell r="Q876"/>
          <cell r="R876"/>
          <cell r="T876" t="str">
            <v/>
          </cell>
          <cell r="U876"/>
          <cell r="V876"/>
          <cell r="W876"/>
          <cell r="X876"/>
          <cell r="Y876"/>
          <cell r="Z876"/>
          <cell r="AA876"/>
          <cell r="AB876"/>
          <cell r="AC876"/>
          <cell r="AD876"/>
          <cell r="AE876"/>
          <cell r="AF876"/>
          <cell r="AH876" t="str">
            <v/>
          </cell>
        </row>
        <row r="877">
          <cell r="C877">
            <v>59019</v>
          </cell>
          <cell r="D877"/>
          <cell r="E877"/>
          <cell r="F877"/>
          <cell r="G877"/>
          <cell r="H877"/>
          <cell r="I877"/>
          <cell r="J877"/>
          <cell r="K877"/>
          <cell r="L877"/>
          <cell r="M877"/>
          <cell r="N877"/>
          <cell r="O877"/>
          <cell r="P877"/>
          <cell r="Q877"/>
          <cell r="R877"/>
          <cell r="T877" t="str">
            <v/>
          </cell>
          <cell r="U877"/>
          <cell r="V877"/>
          <cell r="W877"/>
          <cell r="X877"/>
          <cell r="Y877"/>
          <cell r="Z877"/>
          <cell r="AA877"/>
          <cell r="AB877"/>
          <cell r="AC877"/>
          <cell r="AD877"/>
          <cell r="AE877"/>
          <cell r="AF877"/>
          <cell r="AH877" t="str">
            <v/>
          </cell>
        </row>
        <row r="878">
          <cell r="C878">
            <v>59050</v>
          </cell>
          <cell r="D878"/>
          <cell r="E878"/>
          <cell r="F878"/>
          <cell r="G878"/>
          <cell r="H878"/>
          <cell r="I878"/>
          <cell r="J878"/>
          <cell r="K878"/>
          <cell r="L878"/>
          <cell r="M878"/>
          <cell r="N878"/>
          <cell r="O878"/>
          <cell r="P878"/>
          <cell r="Q878"/>
          <cell r="R878"/>
          <cell r="T878" t="str">
            <v/>
          </cell>
          <cell r="U878"/>
          <cell r="V878"/>
          <cell r="W878"/>
          <cell r="X878"/>
          <cell r="Y878"/>
          <cell r="Z878"/>
          <cell r="AA878"/>
          <cell r="AB878"/>
          <cell r="AC878"/>
          <cell r="AD878"/>
          <cell r="AE878"/>
          <cell r="AF878"/>
          <cell r="AH878" t="str">
            <v/>
          </cell>
        </row>
        <row r="879">
          <cell r="C879">
            <v>59080</v>
          </cell>
          <cell r="D879"/>
          <cell r="E879"/>
          <cell r="F879"/>
          <cell r="G879"/>
          <cell r="H879"/>
          <cell r="I879"/>
          <cell r="J879"/>
          <cell r="K879"/>
          <cell r="L879"/>
          <cell r="M879"/>
          <cell r="N879"/>
          <cell r="O879"/>
          <cell r="P879"/>
          <cell r="Q879"/>
          <cell r="R879"/>
          <cell r="T879" t="str">
            <v/>
          </cell>
          <cell r="U879"/>
          <cell r="V879"/>
          <cell r="W879"/>
          <cell r="X879"/>
          <cell r="Y879"/>
          <cell r="Z879"/>
          <cell r="AA879"/>
          <cell r="AB879"/>
          <cell r="AC879"/>
          <cell r="AD879"/>
          <cell r="AE879"/>
          <cell r="AF879"/>
          <cell r="AH879" t="str">
            <v/>
          </cell>
        </row>
        <row r="880">
          <cell r="C880">
            <v>59111</v>
          </cell>
          <cell r="D880"/>
          <cell r="E880"/>
          <cell r="F880"/>
          <cell r="G880"/>
          <cell r="H880"/>
          <cell r="I880"/>
          <cell r="J880"/>
          <cell r="K880"/>
          <cell r="L880"/>
          <cell r="M880"/>
          <cell r="N880"/>
          <cell r="O880"/>
          <cell r="P880"/>
          <cell r="Q880"/>
          <cell r="R880"/>
          <cell r="T880" t="str">
            <v/>
          </cell>
          <cell r="U880"/>
          <cell r="V880"/>
          <cell r="W880"/>
          <cell r="X880"/>
          <cell r="Y880"/>
          <cell r="Z880"/>
          <cell r="AA880"/>
          <cell r="AB880"/>
          <cell r="AC880"/>
          <cell r="AD880"/>
          <cell r="AE880"/>
          <cell r="AF880"/>
          <cell r="AH880" t="str">
            <v/>
          </cell>
        </row>
        <row r="881">
          <cell r="C881">
            <v>59141</v>
          </cell>
          <cell r="D881"/>
          <cell r="E881"/>
          <cell r="F881"/>
          <cell r="G881"/>
          <cell r="H881"/>
          <cell r="I881"/>
          <cell r="J881"/>
          <cell r="K881"/>
          <cell r="L881"/>
          <cell r="M881"/>
          <cell r="N881"/>
          <cell r="O881"/>
          <cell r="P881"/>
          <cell r="Q881"/>
          <cell r="R881"/>
          <cell r="T881" t="str">
            <v/>
          </cell>
          <cell r="U881"/>
          <cell r="V881"/>
          <cell r="W881"/>
          <cell r="X881"/>
          <cell r="Y881"/>
          <cell r="Z881"/>
          <cell r="AA881"/>
          <cell r="AB881"/>
          <cell r="AC881"/>
          <cell r="AD881"/>
          <cell r="AE881"/>
          <cell r="AF881"/>
          <cell r="AH881" t="str">
            <v/>
          </cell>
        </row>
        <row r="882">
          <cell r="C882">
            <v>59172</v>
          </cell>
          <cell r="D882"/>
          <cell r="E882"/>
          <cell r="F882"/>
          <cell r="G882"/>
          <cell r="H882"/>
          <cell r="I882"/>
          <cell r="J882"/>
          <cell r="K882"/>
          <cell r="L882"/>
          <cell r="M882"/>
          <cell r="N882"/>
          <cell r="O882"/>
          <cell r="P882"/>
          <cell r="Q882"/>
          <cell r="R882"/>
          <cell r="T882" t="str">
            <v/>
          </cell>
          <cell r="U882"/>
          <cell r="V882"/>
          <cell r="W882"/>
          <cell r="X882"/>
          <cell r="Y882"/>
          <cell r="Z882"/>
          <cell r="AA882"/>
          <cell r="AB882"/>
          <cell r="AC882"/>
          <cell r="AD882"/>
          <cell r="AE882"/>
          <cell r="AF882"/>
          <cell r="AH882" t="str">
            <v/>
          </cell>
        </row>
        <row r="883">
          <cell r="C883">
            <v>59203</v>
          </cell>
          <cell r="D883"/>
          <cell r="E883"/>
          <cell r="F883"/>
          <cell r="G883"/>
          <cell r="H883"/>
          <cell r="I883"/>
          <cell r="J883"/>
          <cell r="K883"/>
          <cell r="L883"/>
          <cell r="M883"/>
          <cell r="N883"/>
          <cell r="O883"/>
          <cell r="P883"/>
          <cell r="Q883"/>
          <cell r="R883"/>
          <cell r="T883" t="str">
            <v/>
          </cell>
          <cell r="U883"/>
          <cell r="V883"/>
          <cell r="W883"/>
          <cell r="X883"/>
          <cell r="Y883"/>
          <cell r="Z883"/>
          <cell r="AA883"/>
          <cell r="AB883"/>
          <cell r="AC883"/>
          <cell r="AD883"/>
          <cell r="AE883"/>
          <cell r="AF883"/>
          <cell r="AH883" t="str">
            <v/>
          </cell>
        </row>
        <row r="884">
          <cell r="C884">
            <v>59231</v>
          </cell>
          <cell r="D884"/>
          <cell r="E884"/>
          <cell r="F884"/>
          <cell r="G884"/>
          <cell r="H884"/>
          <cell r="I884"/>
          <cell r="J884"/>
          <cell r="K884"/>
          <cell r="L884"/>
          <cell r="M884"/>
          <cell r="N884"/>
          <cell r="O884"/>
          <cell r="P884"/>
          <cell r="Q884"/>
          <cell r="R884"/>
          <cell r="T884" t="str">
            <v/>
          </cell>
          <cell r="U884"/>
          <cell r="V884"/>
          <cell r="W884"/>
          <cell r="X884"/>
          <cell r="Y884"/>
          <cell r="Z884"/>
          <cell r="AA884"/>
          <cell r="AB884"/>
          <cell r="AC884"/>
          <cell r="AD884"/>
          <cell r="AE884"/>
          <cell r="AF884"/>
          <cell r="AH884" t="str">
            <v/>
          </cell>
        </row>
        <row r="885">
          <cell r="C885">
            <v>59262</v>
          </cell>
          <cell r="D885"/>
          <cell r="E885"/>
          <cell r="F885"/>
          <cell r="G885"/>
          <cell r="H885"/>
          <cell r="I885"/>
          <cell r="J885"/>
          <cell r="K885"/>
          <cell r="L885"/>
          <cell r="M885"/>
          <cell r="N885"/>
          <cell r="O885"/>
          <cell r="P885"/>
          <cell r="Q885"/>
          <cell r="R885"/>
          <cell r="T885" t="str">
            <v/>
          </cell>
          <cell r="U885"/>
          <cell r="V885"/>
          <cell r="W885"/>
          <cell r="X885"/>
          <cell r="Y885"/>
          <cell r="Z885"/>
          <cell r="AA885"/>
          <cell r="AB885"/>
          <cell r="AC885"/>
          <cell r="AD885"/>
          <cell r="AE885"/>
          <cell r="AF885"/>
          <cell r="AH885" t="str">
            <v/>
          </cell>
        </row>
        <row r="886">
          <cell r="C886">
            <v>59292</v>
          </cell>
          <cell r="D886"/>
          <cell r="E886"/>
          <cell r="F886"/>
          <cell r="G886"/>
          <cell r="H886"/>
          <cell r="I886"/>
          <cell r="J886"/>
          <cell r="K886"/>
          <cell r="L886"/>
          <cell r="M886"/>
          <cell r="N886"/>
          <cell r="O886"/>
          <cell r="P886"/>
          <cell r="Q886"/>
          <cell r="R886"/>
          <cell r="T886" t="str">
            <v/>
          </cell>
          <cell r="U886"/>
          <cell r="V886"/>
          <cell r="W886"/>
          <cell r="X886"/>
          <cell r="Y886"/>
          <cell r="Z886"/>
          <cell r="AA886"/>
          <cell r="AB886"/>
          <cell r="AC886"/>
          <cell r="AD886"/>
          <cell r="AE886"/>
          <cell r="AF886"/>
          <cell r="AH886" t="str">
            <v/>
          </cell>
        </row>
        <row r="887">
          <cell r="C887">
            <v>59323</v>
          </cell>
          <cell r="D887"/>
          <cell r="E887"/>
          <cell r="F887"/>
          <cell r="G887"/>
          <cell r="H887"/>
          <cell r="I887"/>
          <cell r="J887"/>
          <cell r="K887"/>
          <cell r="L887"/>
          <cell r="M887"/>
          <cell r="N887"/>
          <cell r="O887"/>
          <cell r="P887"/>
          <cell r="Q887"/>
          <cell r="R887"/>
          <cell r="T887" t="str">
            <v/>
          </cell>
          <cell r="U887"/>
          <cell r="V887"/>
          <cell r="W887"/>
          <cell r="X887"/>
          <cell r="Y887"/>
          <cell r="Z887"/>
          <cell r="AA887"/>
          <cell r="AB887"/>
          <cell r="AC887"/>
          <cell r="AD887"/>
          <cell r="AE887"/>
          <cell r="AF887"/>
          <cell r="AH887" t="str">
            <v/>
          </cell>
        </row>
        <row r="888">
          <cell r="C888">
            <v>59353</v>
          </cell>
          <cell r="D888"/>
          <cell r="E888"/>
          <cell r="F888"/>
          <cell r="G888"/>
          <cell r="H888"/>
          <cell r="I888"/>
          <cell r="J888"/>
          <cell r="K888"/>
          <cell r="L888"/>
          <cell r="M888"/>
          <cell r="N888"/>
          <cell r="O888"/>
          <cell r="P888"/>
          <cell r="Q888"/>
          <cell r="R888"/>
          <cell r="T888" t="str">
            <v/>
          </cell>
          <cell r="U888"/>
          <cell r="V888"/>
          <cell r="W888"/>
          <cell r="X888"/>
          <cell r="Y888"/>
          <cell r="Z888"/>
          <cell r="AA888"/>
          <cell r="AB888"/>
          <cell r="AC888"/>
          <cell r="AD888"/>
          <cell r="AE888"/>
          <cell r="AF888"/>
          <cell r="AH888" t="str">
            <v/>
          </cell>
        </row>
        <row r="889">
          <cell r="C889">
            <v>59384</v>
          </cell>
          <cell r="D889"/>
          <cell r="E889"/>
          <cell r="F889"/>
          <cell r="G889"/>
          <cell r="H889"/>
          <cell r="I889"/>
          <cell r="J889"/>
          <cell r="K889"/>
          <cell r="L889"/>
          <cell r="M889"/>
          <cell r="N889"/>
          <cell r="O889"/>
          <cell r="P889"/>
          <cell r="Q889"/>
          <cell r="R889"/>
          <cell r="T889" t="str">
            <v/>
          </cell>
          <cell r="U889"/>
          <cell r="V889"/>
          <cell r="W889"/>
          <cell r="X889"/>
          <cell r="Y889"/>
          <cell r="Z889"/>
          <cell r="AA889"/>
          <cell r="AB889"/>
          <cell r="AC889"/>
          <cell r="AD889"/>
          <cell r="AE889"/>
          <cell r="AF889"/>
          <cell r="AH889" t="str">
            <v/>
          </cell>
        </row>
        <row r="890">
          <cell r="C890">
            <v>59415</v>
          </cell>
          <cell r="D890"/>
          <cell r="E890"/>
          <cell r="F890"/>
          <cell r="G890"/>
          <cell r="H890"/>
          <cell r="I890"/>
          <cell r="J890"/>
          <cell r="K890"/>
          <cell r="L890"/>
          <cell r="M890"/>
          <cell r="N890"/>
          <cell r="O890"/>
          <cell r="P890"/>
          <cell r="Q890"/>
          <cell r="R890"/>
          <cell r="T890" t="str">
            <v/>
          </cell>
          <cell r="U890"/>
          <cell r="V890"/>
          <cell r="W890"/>
          <cell r="X890"/>
          <cell r="Y890"/>
          <cell r="Z890"/>
          <cell r="AA890"/>
          <cell r="AB890"/>
          <cell r="AC890"/>
          <cell r="AD890"/>
          <cell r="AE890"/>
          <cell r="AF890"/>
          <cell r="AH890" t="str">
            <v/>
          </cell>
        </row>
        <row r="891">
          <cell r="C891">
            <v>59445</v>
          </cell>
          <cell r="D891"/>
          <cell r="E891"/>
          <cell r="F891"/>
          <cell r="G891"/>
          <cell r="H891"/>
          <cell r="I891"/>
          <cell r="J891"/>
          <cell r="K891"/>
          <cell r="L891"/>
          <cell r="M891"/>
          <cell r="N891"/>
          <cell r="O891"/>
          <cell r="P891"/>
          <cell r="Q891"/>
          <cell r="R891"/>
          <cell r="T891" t="str">
            <v/>
          </cell>
          <cell r="U891"/>
          <cell r="V891"/>
          <cell r="W891"/>
          <cell r="X891"/>
          <cell r="Y891"/>
          <cell r="Z891"/>
          <cell r="AA891"/>
          <cell r="AB891"/>
          <cell r="AC891"/>
          <cell r="AD891"/>
          <cell r="AE891"/>
          <cell r="AF891"/>
          <cell r="AH891" t="str">
            <v/>
          </cell>
        </row>
        <row r="892">
          <cell r="C892">
            <v>59476</v>
          </cell>
          <cell r="D892"/>
          <cell r="E892"/>
          <cell r="F892"/>
          <cell r="G892"/>
          <cell r="H892"/>
          <cell r="I892"/>
          <cell r="J892"/>
          <cell r="K892"/>
          <cell r="L892"/>
          <cell r="M892"/>
          <cell r="N892"/>
          <cell r="O892"/>
          <cell r="P892"/>
          <cell r="Q892"/>
          <cell r="R892"/>
          <cell r="T892" t="str">
            <v/>
          </cell>
          <cell r="U892"/>
          <cell r="V892"/>
          <cell r="W892"/>
          <cell r="X892"/>
          <cell r="Y892"/>
          <cell r="Z892"/>
          <cell r="AA892"/>
          <cell r="AB892"/>
          <cell r="AC892"/>
          <cell r="AD892"/>
          <cell r="AE892"/>
          <cell r="AF892"/>
          <cell r="AH892" t="str">
            <v/>
          </cell>
        </row>
        <row r="893">
          <cell r="C893">
            <v>59506</v>
          </cell>
          <cell r="D893"/>
          <cell r="E893"/>
          <cell r="F893"/>
          <cell r="G893"/>
          <cell r="H893"/>
          <cell r="I893"/>
          <cell r="J893"/>
          <cell r="K893"/>
          <cell r="L893"/>
          <cell r="M893"/>
          <cell r="N893"/>
          <cell r="O893"/>
          <cell r="P893"/>
          <cell r="Q893"/>
          <cell r="R893"/>
          <cell r="T893" t="str">
            <v/>
          </cell>
          <cell r="U893"/>
          <cell r="V893"/>
          <cell r="W893"/>
          <cell r="X893"/>
          <cell r="Y893"/>
          <cell r="Z893"/>
          <cell r="AA893"/>
          <cell r="AB893"/>
          <cell r="AC893"/>
          <cell r="AD893"/>
          <cell r="AE893"/>
          <cell r="AF893"/>
          <cell r="AH893" t="str">
            <v/>
          </cell>
        </row>
        <row r="894">
          <cell r="C894">
            <v>59537</v>
          </cell>
          <cell r="D894"/>
          <cell r="E894"/>
          <cell r="F894"/>
          <cell r="G894"/>
          <cell r="H894"/>
          <cell r="I894"/>
          <cell r="J894"/>
          <cell r="K894"/>
          <cell r="L894"/>
          <cell r="M894"/>
          <cell r="N894"/>
          <cell r="O894"/>
          <cell r="P894"/>
          <cell r="Q894"/>
          <cell r="R894"/>
          <cell r="T894" t="str">
            <v/>
          </cell>
          <cell r="U894"/>
          <cell r="V894"/>
          <cell r="W894"/>
          <cell r="X894"/>
          <cell r="Y894"/>
          <cell r="Z894"/>
          <cell r="AA894"/>
          <cell r="AB894"/>
          <cell r="AC894"/>
          <cell r="AD894"/>
          <cell r="AE894"/>
          <cell r="AF894"/>
          <cell r="AH894" t="str">
            <v/>
          </cell>
        </row>
        <row r="895">
          <cell r="C895">
            <v>59568</v>
          </cell>
          <cell r="D895"/>
          <cell r="E895"/>
          <cell r="F895"/>
          <cell r="G895"/>
          <cell r="H895"/>
          <cell r="I895"/>
          <cell r="J895"/>
          <cell r="K895"/>
          <cell r="L895"/>
          <cell r="M895"/>
          <cell r="N895"/>
          <cell r="O895"/>
          <cell r="P895"/>
          <cell r="Q895"/>
          <cell r="R895"/>
          <cell r="T895" t="str">
            <v/>
          </cell>
          <cell r="U895"/>
          <cell r="V895"/>
          <cell r="W895"/>
          <cell r="X895"/>
          <cell r="Y895"/>
          <cell r="Z895"/>
          <cell r="AA895"/>
          <cell r="AB895"/>
          <cell r="AC895"/>
          <cell r="AD895"/>
          <cell r="AE895"/>
          <cell r="AF895"/>
          <cell r="AH895" t="str">
            <v/>
          </cell>
        </row>
        <row r="896">
          <cell r="C896">
            <v>59596</v>
          </cell>
          <cell r="D896"/>
          <cell r="E896"/>
          <cell r="F896"/>
          <cell r="G896"/>
          <cell r="H896"/>
          <cell r="I896"/>
          <cell r="J896"/>
          <cell r="K896"/>
          <cell r="L896"/>
          <cell r="M896"/>
          <cell r="N896"/>
          <cell r="O896"/>
          <cell r="P896"/>
          <cell r="Q896"/>
          <cell r="R896"/>
          <cell r="T896" t="str">
            <v/>
          </cell>
          <cell r="U896"/>
          <cell r="V896"/>
          <cell r="W896"/>
          <cell r="X896"/>
          <cell r="Y896"/>
          <cell r="Z896"/>
          <cell r="AA896"/>
          <cell r="AB896"/>
          <cell r="AC896"/>
          <cell r="AD896"/>
          <cell r="AE896"/>
          <cell r="AF896"/>
          <cell r="AH896" t="str">
            <v/>
          </cell>
        </row>
        <row r="897">
          <cell r="C897">
            <v>59627</v>
          </cell>
          <cell r="D897"/>
          <cell r="E897"/>
          <cell r="F897"/>
          <cell r="G897"/>
          <cell r="H897"/>
          <cell r="I897"/>
          <cell r="J897"/>
          <cell r="K897"/>
          <cell r="L897"/>
          <cell r="M897"/>
          <cell r="N897"/>
          <cell r="O897"/>
          <cell r="P897"/>
          <cell r="Q897"/>
          <cell r="R897"/>
          <cell r="T897" t="str">
            <v/>
          </cell>
          <cell r="U897"/>
          <cell r="V897"/>
          <cell r="W897"/>
          <cell r="X897"/>
          <cell r="Y897"/>
          <cell r="Z897"/>
          <cell r="AA897"/>
          <cell r="AB897"/>
          <cell r="AC897"/>
          <cell r="AD897"/>
          <cell r="AE897"/>
          <cell r="AF897"/>
          <cell r="AH897" t="str">
            <v/>
          </cell>
        </row>
        <row r="898">
          <cell r="C898">
            <v>59657</v>
          </cell>
          <cell r="D898"/>
          <cell r="E898"/>
          <cell r="F898"/>
          <cell r="G898"/>
          <cell r="H898"/>
          <cell r="I898"/>
          <cell r="J898"/>
          <cell r="K898"/>
          <cell r="L898"/>
          <cell r="M898"/>
          <cell r="N898"/>
          <cell r="O898"/>
          <cell r="P898"/>
          <cell r="Q898"/>
          <cell r="R898"/>
          <cell r="T898" t="str">
            <v/>
          </cell>
          <cell r="U898"/>
          <cell r="V898"/>
          <cell r="W898"/>
          <cell r="X898"/>
          <cell r="Y898"/>
          <cell r="Z898"/>
          <cell r="AA898"/>
          <cell r="AB898"/>
          <cell r="AC898"/>
          <cell r="AD898"/>
          <cell r="AE898"/>
          <cell r="AF898"/>
          <cell r="AH898" t="str">
            <v/>
          </cell>
        </row>
        <row r="899">
          <cell r="C899">
            <v>59688</v>
          </cell>
          <cell r="D899"/>
          <cell r="E899"/>
          <cell r="F899"/>
          <cell r="G899"/>
          <cell r="H899"/>
          <cell r="I899"/>
          <cell r="J899"/>
          <cell r="K899"/>
          <cell r="L899"/>
          <cell r="M899"/>
          <cell r="N899"/>
          <cell r="O899"/>
          <cell r="P899"/>
          <cell r="Q899"/>
          <cell r="R899"/>
          <cell r="T899" t="str">
            <v/>
          </cell>
          <cell r="U899"/>
          <cell r="V899"/>
          <cell r="W899"/>
          <cell r="X899"/>
          <cell r="Y899"/>
          <cell r="Z899"/>
          <cell r="AA899"/>
          <cell r="AB899"/>
          <cell r="AC899"/>
          <cell r="AD899"/>
          <cell r="AE899"/>
          <cell r="AF899"/>
          <cell r="AH899" t="str">
            <v/>
          </cell>
        </row>
        <row r="900">
          <cell r="C900">
            <v>59718</v>
          </cell>
          <cell r="D900"/>
          <cell r="E900"/>
          <cell r="F900"/>
          <cell r="G900"/>
          <cell r="H900"/>
          <cell r="I900"/>
          <cell r="J900"/>
          <cell r="K900"/>
          <cell r="L900"/>
          <cell r="M900"/>
          <cell r="N900"/>
          <cell r="O900"/>
          <cell r="P900"/>
          <cell r="Q900"/>
          <cell r="R900"/>
          <cell r="T900" t="str">
            <v/>
          </cell>
          <cell r="U900"/>
          <cell r="V900"/>
          <cell r="W900"/>
          <cell r="X900"/>
          <cell r="Y900"/>
          <cell r="Z900"/>
          <cell r="AA900"/>
          <cell r="AB900"/>
          <cell r="AC900"/>
          <cell r="AD900"/>
          <cell r="AE900"/>
          <cell r="AF900"/>
          <cell r="AH900" t="str">
            <v/>
          </cell>
        </row>
        <row r="901">
          <cell r="C901">
            <v>59749</v>
          </cell>
          <cell r="D901"/>
          <cell r="E901"/>
          <cell r="F901"/>
          <cell r="G901"/>
          <cell r="H901"/>
          <cell r="I901"/>
          <cell r="J901"/>
          <cell r="K901"/>
          <cell r="L901"/>
          <cell r="M901"/>
          <cell r="N901"/>
          <cell r="O901"/>
          <cell r="P901"/>
          <cell r="Q901"/>
          <cell r="R901"/>
          <cell r="T901" t="str">
            <v/>
          </cell>
          <cell r="U901"/>
          <cell r="V901"/>
          <cell r="W901"/>
          <cell r="X901"/>
          <cell r="Y901"/>
          <cell r="Z901"/>
          <cell r="AA901"/>
          <cell r="AB901"/>
          <cell r="AC901"/>
          <cell r="AD901"/>
          <cell r="AE901"/>
          <cell r="AF901"/>
          <cell r="AH901" t="str">
            <v/>
          </cell>
        </row>
        <row r="902">
          <cell r="C902">
            <v>59780</v>
          </cell>
          <cell r="D902"/>
          <cell r="E902"/>
          <cell r="F902"/>
          <cell r="G902"/>
          <cell r="H902"/>
          <cell r="I902"/>
          <cell r="J902"/>
          <cell r="K902"/>
          <cell r="L902"/>
          <cell r="M902"/>
          <cell r="N902"/>
          <cell r="O902"/>
          <cell r="P902"/>
          <cell r="Q902"/>
          <cell r="R902"/>
          <cell r="T902" t="str">
            <v/>
          </cell>
          <cell r="U902"/>
          <cell r="V902"/>
          <cell r="W902"/>
          <cell r="X902"/>
          <cell r="Y902"/>
          <cell r="Z902"/>
          <cell r="AA902"/>
          <cell r="AB902"/>
          <cell r="AC902"/>
          <cell r="AD902"/>
          <cell r="AE902"/>
          <cell r="AF902"/>
          <cell r="AH902" t="str">
            <v/>
          </cell>
        </row>
        <row r="903">
          <cell r="C903">
            <v>59810</v>
          </cell>
          <cell r="D903"/>
          <cell r="E903"/>
          <cell r="F903"/>
          <cell r="G903"/>
          <cell r="H903"/>
          <cell r="I903"/>
          <cell r="J903"/>
          <cell r="K903"/>
          <cell r="L903"/>
          <cell r="M903"/>
          <cell r="N903"/>
          <cell r="O903"/>
          <cell r="P903"/>
          <cell r="Q903"/>
          <cell r="R903"/>
          <cell r="T903" t="str">
            <v/>
          </cell>
          <cell r="U903"/>
          <cell r="V903"/>
          <cell r="W903"/>
          <cell r="X903"/>
          <cell r="Y903"/>
          <cell r="Z903"/>
          <cell r="AA903"/>
          <cell r="AB903"/>
          <cell r="AC903"/>
          <cell r="AD903"/>
          <cell r="AE903"/>
          <cell r="AF903"/>
          <cell r="AH903" t="str">
            <v/>
          </cell>
        </row>
        <row r="904">
          <cell r="C904">
            <v>59841</v>
          </cell>
          <cell r="D904"/>
          <cell r="E904"/>
          <cell r="F904"/>
          <cell r="G904"/>
          <cell r="H904"/>
          <cell r="I904"/>
          <cell r="J904"/>
          <cell r="K904"/>
          <cell r="L904"/>
          <cell r="M904"/>
          <cell r="N904"/>
          <cell r="O904"/>
          <cell r="P904"/>
          <cell r="Q904"/>
          <cell r="R904"/>
          <cell r="T904" t="str">
            <v/>
          </cell>
          <cell r="U904"/>
          <cell r="V904"/>
          <cell r="W904"/>
          <cell r="X904"/>
          <cell r="Y904"/>
          <cell r="Z904"/>
          <cell r="AA904"/>
          <cell r="AB904"/>
          <cell r="AC904"/>
          <cell r="AD904"/>
          <cell r="AE904"/>
          <cell r="AF904"/>
          <cell r="AH904" t="str">
            <v/>
          </cell>
        </row>
        <row r="905">
          <cell r="C905">
            <v>59871</v>
          </cell>
          <cell r="D905"/>
          <cell r="E905"/>
          <cell r="F905"/>
          <cell r="G905"/>
          <cell r="H905"/>
          <cell r="I905"/>
          <cell r="J905"/>
          <cell r="K905"/>
          <cell r="L905"/>
          <cell r="M905"/>
          <cell r="N905"/>
          <cell r="O905"/>
          <cell r="P905"/>
          <cell r="Q905"/>
          <cell r="R905"/>
          <cell r="T905" t="str">
            <v/>
          </cell>
          <cell r="U905"/>
          <cell r="V905"/>
          <cell r="W905"/>
          <cell r="X905"/>
          <cell r="Y905"/>
          <cell r="Z905"/>
          <cell r="AA905"/>
          <cell r="AB905"/>
          <cell r="AC905"/>
          <cell r="AD905"/>
          <cell r="AE905"/>
          <cell r="AF905"/>
          <cell r="AH905" t="str">
            <v/>
          </cell>
        </row>
        <row r="906">
          <cell r="C906">
            <v>59902</v>
          </cell>
          <cell r="D906"/>
          <cell r="E906"/>
          <cell r="F906"/>
          <cell r="G906"/>
          <cell r="H906"/>
          <cell r="I906"/>
          <cell r="J906"/>
          <cell r="K906"/>
          <cell r="L906"/>
          <cell r="M906"/>
          <cell r="N906"/>
          <cell r="O906"/>
          <cell r="P906"/>
          <cell r="Q906"/>
          <cell r="R906"/>
          <cell r="T906" t="str">
            <v/>
          </cell>
          <cell r="U906"/>
          <cell r="V906"/>
          <cell r="W906"/>
          <cell r="X906"/>
          <cell r="Y906"/>
          <cell r="Z906"/>
          <cell r="AA906"/>
          <cell r="AB906"/>
          <cell r="AC906"/>
          <cell r="AD906"/>
          <cell r="AE906"/>
          <cell r="AF906"/>
          <cell r="AH906" t="str">
            <v/>
          </cell>
        </row>
        <row r="907">
          <cell r="C907">
            <v>59933</v>
          </cell>
          <cell r="D907"/>
          <cell r="E907"/>
          <cell r="F907"/>
          <cell r="G907"/>
          <cell r="H907"/>
          <cell r="I907"/>
          <cell r="J907"/>
          <cell r="K907"/>
          <cell r="L907"/>
          <cell r="M907"/>
          <cell r="N907"/>
          <cell r="O907"/>
          <cell r="P907"/>
          <cell r="Q907"/>
          <cell r="R907"/>
          <cell r="T907" t="str">
            <v/>
          </cell>
          <cell r="U907"/>
          <cell r="V907"/>
          <cell r="W907"/>
          <cell r="X907"/>
          <cell r="Y907"/>
          <cell r="Z907"/>
          <cell r="AA907"/>
          <cell r="AB907"/>
          <cell r="AC907"/>
          <cell r="AD907"/>
          <cell r="AE907"/>
          <cell r="AF907"/>
          <cell r="AH907" t="str">
            <v/>
          </cell>
        </row>
        <row r="908">
          <cell r="C908">
            <v>59962</v>
          </cell>
          <cell r="D908"/>
          <cell r="E908"/>
          <cell r="F908"/>
          <cell r="G908"/>
          <cell r="H908"/>
          <cell r="I908"/>
          <cell r="J908"/>
          <cell r="K908"/>
          <cell r="L908"/>
          <cell r="M908"/>
          <cell r="N908"/>
          <cell r="O908"/>
          <cell r="P908"/>
          <cell r="Q908"/>
          <cell r="R908"/>
          <cell r="T908" t="str">
            <v/>
          </cell>
          <cell r="U908"/>
          <cell r="V908"/>
          <cell r="W908"/>
          <cell r="X908"/>
          <cell r="Y908"/>
          <cell r="Z908"/>
          <cell r="AA908"/>
          <cell r="AB908"/>
          <cell r="AC908"/>
          <cell r="AD908"/>
          <cell r="AE908"/>
          <cell r="AF908"/>
          <cell r="AH908" t="str">
            <v/>
          </cell>
        </row>
        <row r="909">
          <cell r="C909">
            <v>59993</v>
          </cell>
          <cell r="D909"/>
          <cell r="E909"/>
          <cell r="F909"/>
          <cell r="G909"/>
          <cell r="H909"/>
          <cell r="I909"/>
          <cell r="J909"/>
          <cell r="K909"/>
          <cell r="L909"/>
          <cell r="M909"/>
          <cell r="N909"/>
          <cell r="O909"/>
          <cell r="P909"/>
          <cell r="Q909"/>
          <cell r="R909"/>
          <cell r="T909" t="str">
            <v/>
          </cell>
          <cell r="U909"/>
          <cell r="V909"/>
          <cell r="W909"/>
          <cell r="X909"/>
          <cell r="Y909"/>
          <cell r="Z909"/>
          <cell r="AA909"/>
          <cell r="AB909"/>
          <cell r="AC909"/>
          <cell r="AD909"/>
          <cell r="AE909"/>
          <cell r="AF909"/>
          <cell r="AH909" t="str">
            <v/>
          </cell>
        </row>
        <row r="910">
          <cell r="C910">
            <v>60023</v>
          </cell>
          <cell r="D910"/>
          <cell r="E910"/>
          <cell r="F910"/>
          <cell r="G910"/>
          <cell r="H910"/>
          <cell r="I910"/>
          <cell r="J910"/>
          <cell r="K910"/>
          <cell r="L910"/>
          <cell r="M910"/>
          <cell r="N910"/>
          <cell r="O910"/>
          <cell r="P910"/>
          <cell r="Q910"/>
          <cell r="R910"/>
          <cell r="T910" t="str">
            <v/>
          </cell>
          <cell r="U910"/>
          <cell r="V910"/>
          <cell r="W910"/>
          <cell r="X910"/>
          <cell r="Y910"/>
          <cell r="Z910"/>
          <cell r="AA910"/>
          <cell r="AB910"/>
          <cell r="AC910"/>
          <cell r="AD910"/>
          <cell r="AE910"/>
          <cell r="AF910"/>
          <cell r="AH910" t="str">
            <v/>
          </cell>
        </row>
        <row r="911">
          <cell r="C911">
            <v>60054</v>
          </cell>
          <cell r="D911"/>
          <cell r="E911"/>
          <cell r="F911"/>
          <cell r="G911"/>
          <cell r="H911"/>
          <cell r="I911"/>
          <cell r="J911"/>
          <cell r="K911"/>
          <cell r="L911"/>
          <cell r="M911"/>
          <cell r="N911"/>
          <cell r="O911"/>
          <cell r="P911"/>
          <cell r="Q911"/>
          <cell r="R911"/>
          <cell r="T911" t="str">
            <v/>
          </cell>
          <cell r="U911"/>
          <cell r="V911"/>
          <cell r="W911"/>
          <cell r="X911"/>
          <cell r="Y911"/>
          <cell r="Z911"/>
          <cell r="AA911"/>
          <cell r="AB911"/>
          <cell r="AC911"/>
          <cell r="AD911"/>
          <cell r="AE911"/>
          <cell r="AF911"/>
          <cell r="AH911" t="str">
            <v/>
          </cell>
        </row>
        <row r="912">
          <cell r="C912">
            <v>60084</v>
          </cell>
          <cell r="D912"/>
          <cell r="E912"/>
          <cell r="F912"/>
          <cell r="G912"/>
          <cell r="H912"/>
          <cell r="I912"/>
          <cell r="J912"/>
          <cell r="K912"/>
          <cell r="L912"/>
          <cell r="M912"/>
          <cell r="N912"/>
          <cell r="O912"/>
          <cell r="P912"/>
          <cell r="Q912"/>
          <cell r="R912"/>
          <cell r="T912" t="str">
            <v/>
          </cell>
          <cell r="U912"/>
          <cell r="V912"/>
          <cell r="W912"/>
          <cell r="X912"/>
          <cell r="Y912"/>
          <cell r="Z912"/>
          <cell r="AA912"/>
          <cell r="AB912"/>
          <cell r="AC912"/>
          <cell r="AD912"/>
          <cell r="AE912"/>
          <cell r="AF912"/>
          <cell r="AH912" t="str">
            <v/>
          </cell>
        </row>
        <row r="913">
          <cell r="C913">
            <v>60115</v>
          </cell>
          <cell r="D913"/>
          <cell r="E913"/>
          <cell r="F913"/>
          <cell r="G913"/>
          <cell r="H913"/>
          <cell r="I913"/>
          <cell r="J913"/>
          <cell r="K913"/>
          <cell r="L913"/>
          <cell r="M913"/>
          <cell r="N913"/>
          <cell r="O913"/>
          <cell r="P913"/>
          <cell r="Q913"/>
          <cell r="R913"/>
          <cell r="T913" t="str">
            <v/>
          </cell>
          <cell r="U913"/>
          <cell r="V913"/>
          <cell r="W913"/>
          <cell r="X913"/>
          <cell r="Y913"/>
          <cell r="Z913"/>
          <cell r="AA913"/>
          <cell r="AB913"/>
          <cell r="AC913"/>
          <cell r="AD913"/>
          <cell r="AE913"/>
          <cell r="AF913"/>
          <cell r="AH913" t="str">
            <v/>
          </cell>
        </row>
        <row r="914">
          <cell r="C914">
            <v>60146</v>
          </cell>
          <cell r="D914"/>
          <cell r="E914"/>
          <cell r="F914"/>
          <cell r="G914"/>
          <cell r="H914"/>
          <cell r="I914"/>
          <cell r="J914"/>
          <cell r="K914"/>
          <cell r="L914"/>
          <cell r="M914"/>
          <cell r="N914"/>
          <cell r="O914"/>
          <cell r="P914"/>
          <cell r="Q914"/>
          <cell r="R914"/>
          <cell r="T914" t="str">
            <v/>
          </cell>
          <cell r="U914"/>
          <cell r="V914"/>
          <cell r="W914"/>
          <cell r="X914"/>
          <cell r="Y914"/>
          <cell r="Z914"/>
          <cell r="AA914"/>
          <cell r="AB914"/>
          <cell r="AC914"/>
          <cell r="AD914"/>
          <cell r="AE914"/>
          <cell r="AF914"/>
          <cell r="AH914" t="str">
            <v/>
          </cell>
        </row>
        <row r="915">
          <cell r="C915">
            <v>60176</v>
          </cell>
          <cell r="D915"/>
          <cell r="E915"/>
          <cell r="F915"/>
          <cell r="G915"/>
          <cell r="H915"/>
          <cell r="I915"/>
          <cell r="J915"/>
          <cell r="K915"/>
          <cell r="L915"/>
          <cell r="M915"/>
          <cell r="N915"/>
          <cell r="O915"/>
          <cell r="P915"/>
          <cell r="Q915"/>
          <cell r="R915"/>
          <cell r="T915" t="str">
            <v/>
          </cell>
          <cell r="U915"/>
          <cell r="V915"/>
          <cell r="W915"/>
          <cell r="X915"/>
          <cell r="Y915"/>
          <cell r="Z915"/>
          <cell r="AA915"/>
          <cell r="AB915"/>
          <cell r="AC915"/>
          <cell r="AD915"/>
          <cell r="AE915"/>
          <cell r="AF915"/>
          <cell r="AH915" t="str">
            <v/>
          </cell>
        </row>
        <row r="916">
          <cell r="C916">
            <v>60207</v>
          </cell>
          <cell r="D916"/>
          <cell r="E916"/>
          <cell r="F916"/>
          <cell r="G916"/>
          <cell r="H916"/>
          <cell r="I916"/>
          <cell r="J916"/>
          <cell r="K916"/>
          <cell r="L916"/>
          <cell r="M916"/>
          <cell r="N916"/>
          <cell r="O916"/>
          <cell r="P916"/>
          <cell r="Q916"/>
          <cell r="R916"/>
          <cell r="T916" t="str">
            <v/>
          </cell>
          <cell r="U916"/>
          <cell r="V916"/>
          <cell r="W916"/>
          <cell r="X916"/>
          <cell r="Y916"/>
          <cell r="Z916"/>
          <cell r="AA916"/>
          <cell r="AB916"/>
          <cell r="AC916"/>
          <cell r="AD916"/>
          <cell r="AE916"/>
          <cell r="AF916"/>
          <cell r="AH916" t="str">
            <v/>
          </cell>
        </row>
        <row r="917">
          <cell r="C917">
            <v>60237</v>
          </cell>
          <cell r="D917"/>
          <cell r="E917"/>
          <cell r="F917"/>
          <cell r="G917"/>
          <cell r="H917"/>
          <cell r="I917"/>
          <cell r="J917"/>
          <cell r="K917"/>
          <cell r="L917"/>
          <cell r="M917"/>
          <cell r="N917"/>
          <cell r="O917"/>
          <cell r="P917"/>
          <cell r="Q917"/>
          <cell r="R917"/>
          <cell r="T917" t="str">
            <v/>
          </cell>
          <cell r="U917"/>
          <cell r="V917"/>
          <cell r="W917"/>
          <cell r="X917"/>
          <cell r="Y917"/>
          <cell r="Z917"/>
          <cell r="AA917"/>
          <cell r="AB917"/>
          <cell r="AC917"/>
          <cell r="AD917"/>
          <cell r="AE917"/>
          <cell r="AF917"/>
          <cell r="AH917" t="str">
            <v/>
          </cell>
        </row>
        <row r="918">
          <cell r="C918">
            <v>60268</v>
          </cell>
          <cell r="D918"/>
          <cell r="E918"/>
          <cell r="F918"/>
          <cell r="G918"/>
          <cell r="H918"/>
          <cell r="I918"/>
          <cell r="J918"/>
          <cell r="K918"/>
          <cell r="L918"/>
          <cell r="M918"/>
          <cell r="N918"/>
          <cell r="O918"/>
          <cell r="P918"/>
          <cell r="Q918"/>
          <cell r="R918"/>
          <cell r="T918" t="str">
            <v/>
          </cell>
          <cell r="U918"/>
          <cell r="V918"/>
          <cell r="W918"/>
          <cell r="X918"/>
          <cell r="Y918"/>
          <cell r="Z918"/>
          <cell r="AA918"/>
          <cell r="AB918"/>
          <cell r="AC918"/>
          <cell r="AD918"/>
          <cell r="AE918"/>
          <cell r="AF918"/>
          <cell r="AH918" t="str">
            <v/>
          </cell>
        </row>
        <row r="919">
          <cell r="C919">
            <v>60299</v>
          </cell>
          <cell r="D919"/>
          <cell r="E919"/>
          <cell r="F919"/>
          <cell r="G919"/>
          <cell r="H919"/>
          <cell r="I919"/>
          <cell r="J919"/>
          <cell r="K919"/>
          <cell r="L919"/>
          <cell r="M919"/>
          <cell r="N919"/>
          <cell r="O919"/>
          <cell r="P919"/>
          <cell r="Q919"/>
          <cell r="R919"/>
          <cell r="T919" t="str">
            <v/>
          </cell>
          <cell r="U919"/>
          <cell r="V919"/>
          <cell r="W919"/>
          <cell r="X919"/>
          <cell r="Y919"/>
          <cell r="Z919"/>
          <cell r="AA919"/>
          <cell r="AB919"/>
          <cell r="AC919"/>
          <cell r="AD919"/>
          <cell r="AE919"/>
          <cell r="AF919"/>
          <cell r="AH919" t="str">
            <v/>
          </cell>
        </row>
        <row r="920">
          <cell r="C920">
            <v>60327</v>
          </cell>
          <cell r="D920"/>
          <cell r="E920"/>
          <cell r="F920"/>
          <cell r="G920"/>
          <cell r="H920"/>
          <cell r="I920"/>
          <cell r="J920"/>
          <cell r="K920"/>
          <cell r="L920"/>
          <cell r="M920"/>
          <cell r="N920"/>
          <cell r="O920"/>
          <cell r="P920"/>
          <cell r="Q920"/>
          <cell r="R920"/>
          <cell r="T920" t="str">
            <v/>
          </cell>
          <cell r="U920"/>
          <cell r="V920"/>
          <cell r="W920"/>
          <cell r="X920"/>
          <cell r="Y920"/>
          <cell r="Z920"/>
          <cell r="AA920"/>
          <cell r="AB920"/>
          <cell r="AC920"/>
          <cell r="AD920"/>
          <cell r="AE920"/>
          <cell r="AF920"/>
          <cell r="AH920" t="str">
            <v/>
          </cell>
        </row>
        <row r="921">
          <cell r="C921">
            <v>60358</v>
          </cell>
          <cell r="D921"/>
          <cell r="E921"/>
          <cell r="F921"/>
          <cell r="G921"/>
          <cell r="H921"/>
          <cell r="I921"/>
          <cell r="J921"/>
          <cell r="K921"/>
          <cell r="L921"/>
          <cell r="M921"/>
          <cell r="N921"/>
          <cell r="O921"/>
          <cell r="P921"/>
          <cell r="Q921"/>
          <cell r="R921"/>
          <cell r="T921" t="str">
            <v/>
          </cell>
          <cell r="U921"/>
          <cell r="V921"/>
          <cell r="W921"/>
          <cell r="X921"/>
          <cell r="Y921"/>
          <cell r="Z921"/>
          <cell r="AA921"/>
          <cell r="AB921"/>
          <cell r="AC921"/>
          <cell r="AD921"/>
          <cell r="AE921"/>
          <cell r="AF921"/>
          <cell r="AH921" t="str">
            <v/>
          </cell>
        </row>
        <row r="922">
          <cell r="C922">
            <v>60388</v>
          </cell>
          <cell r="D922"/>
          <cell r="E922"/>
          <cell r="F922"/>
          <cell r="G922"/>
          <cell r="H922"/>
          <cell r="I922"/>
          <cell r="J922"/>
          <cell r="K922"/>
          <cell r="L922"/>
          <cell r="M922"/>
          <cell r="N922"/>
          <cell r="O922"/>
          <cell r="P922"/>
          <cell r="Q922"/>
          <cell r="R922"/>
          <cell r="T922" t="str">
            <v/>
          </cell>
          <cell r="U922"/>
          <cell r="V922"/>
          <cell r="W922"/>
          <cell r="X922"/>
          <cell r="Y922"/>
          <cell r="Z922"/>
          <cell r="AA922"/>
          <cell r="AB922"/>
          <cell r="AC922"/>
          <cell r="AD922"/>
          <cell r="AE922"/>
          <cell r="AF922"/>
          <cell r="AH922" t="str">
            <v/>
          </cell>
        </row>
        <row r="923">
          <cell r="C923">
            <v>60419</v>
          </cell>
          <cell r="D923"/>
          <cell r="E923"/>
          <cell r="F923"/>
          <cell r="G923"/>
          <cell r="H923"/>
          <cell r="I923"/>
          <cell r="J923"/>
          <cell r="K923"/>
          <cell r="L923"/>
          <cell r="M923"/>
          <cell r="N923"/>
          <cell r="O923"/>
          <cell r="P923"/>
          <cell r="Q923"/>
          <cell r="R923"/>
          <cell r="T923" t="str">
            <v/>
          </cell>
          <cell r="U923"/>
          <cell r="V923"/>
          <cell r="W923"/>
          <cell r="X923"/>
          <cell r="Y923"/>
          <cell r="Z923"/>
          <cell r="AA923"/>
          <cell r="AB923"/>
          <cell r="AC923"/>
          <cell r="AD923"/>
          <cell r="AE923"/>
          <cell r="AF923"/>
          <cell r="AH923" t="str">
            <v/>
          </cell>
        </row>
        <row r="924">
          <cell r="C924">
            <v>60449</v>
          </cell>
          <cell r="D924"/>
          <cell r="E924"/>
          <cell r="F924"/>
          <cell r="G924"/>
          <cell r="H924"/>
          <cell r="I924"/>
          <cell r="J924"/>
          <cell r="K924"/>
          <cell r="L924"/>
          <cell r="M924"/>
          <cell r="N924"/>
          <cell r="O924"/>
          <cell r="P924"/>
          <cell r="Q924"/>
          <cell r="R924"/>
          <cell r="T924" t="str">
            <v/>
          </cell>
          <cell r="U924"/>
          <cell r="V924"/>
          <cell r="W924"/>
          <cell r="X924"/>
          <cell r="Y924"/>
          <cell r="Z924"/>
          <cell r="AA924"/>
          <cell r="AB924"/>
          <cell r="AC924"/>
          <cell r="AD924"/>
          <cell r="AE924"/>
          <cell r="AF924"/>
          <cell r="AH924" t="str">
            <v/>
          </cell>
        </row>
        <row r="925">
          <cell r="C925">
            <v>60480</v>
          </cell>
          <cell r="D925"/>
          <cell r="E925"/>
          <cell r="F925"/>
          <cell r="G925"/>
          <cell r="H925"/>
          <cell r="I925"/>
          <cell r="J925"/>
          <cell r="K925"/>
          <cell r="L925"/>
          <cell r="M925"/>
          <cell r="N925"/>
          <cell r="O925"/>
          <cell r="P925"/>
          <cell r="Q925"/>
          <cell r="R925"/>
          <cell r="T925" t="str">
            <v/>
          </cell>
          <cell r="U925"/>
          <cell r="V925"/>
          <cell r="W925"/>
          <cell r="X925"/>
          <cell r="Y925"/>
          <cell r="Z925"/>
          <cell r="AA925"/>
          <cell r="AB925"/>
          <cell r="AC925"/>
          <cell r="AD925"/>
          <cell r="AE925"/>
          <cell r="AF925"/>
          <cell r="AH925" t="str">
            <v/>
          </cell>
        </row>
        <row r="926">
          <cell r="C926">
            <v>60511</v>
          </cell>
          <cell r="D926"/>
          <cell r="E926"/>
          <cell r="F926"/>
          <cell r="G926"/>
          <cell r="H926"/>
          <cell r="I926"/>
          <cell r="J926"/>
          <cell r="K926"/>
          <cell r="L926"/>
          <cell r="M926"/>
          <cell r="N926"/>
          <cell r="O926"/>
          <cell r="P926"/>
          <cell r="Q926"/>
          <cell r="R926"/>
          <cell r="T926" t="str">
            <v/>
          </cell>
          <cell r="U926"/>
          <cell r="V926"/>
          <cell r="W926"/>
          <cell r="X926"/>
          <cell r="Y926"/>
          <cell r="Z926"/>
          <cell r="AA926"/>
          <cell r="AB926"/>
          <cell r="AC926"/>
          <cell r="AD926"/>
          <cell r="AE926"/>
          <cell r="AF926"/>
          <cell r="AH926" t="str">
            <v/>
          </cell>
        </row>
        <row r="927">
          <cell r="C927">
            <v>60541</v>
          </cell>
          <cell r="D927"/>
          <cell r="E927"/>
          <cell r="F927"/>
          <cell r="G927"/>
          <cell r="H927"/>
          <cell r="I927"/>
          <cell r="J927"/>
          <cell r="K927"/>
          <cell r="L927"/>
          <cell r="M927"/>
          <cell r="N927"/>
          <cell r="O927"/>
          <cell r="P927"/>
          <cell r="Q927"/>
          <cell r="R927"/>
          <cell r="T927" t="str">
            <v/>
          </cell>
          <cell r="U927"/>
          <cell r="V927"/>
          <cell r="W927"/>
          <cell r="X927"/>
          <cell r="Y927"/>
          <cell r="Z927"/>
          <cell r="AA927"/>
          <cell r="AB927"/>
          <cell r="AC927"/>
          <cell r="AD927"/>
          <cell r="AE927"/>
          <cell r="AF927"/>
          <cell r="AH927" t="str">
            <v/>
          </cell>
        </row>
        <row r="928">
          <cell r="C928">
            <v>60572</v>
          </cell>
          <cell r="D928"/>
          <cell r="E928"/>
          <cell r="F928"/>
          <cell r="G928"/>
          <cell r="H928"/>
          <cell r="I928"/>
          <cell r="J928"/>
          <cell r="K928"/>
          <cell r="L928"/>
          <cell r="M928"/>
          <cell r="N928"/>
          <cell r="O928"/>
          <cell r="P928"/>
          <cell r="Q928"/>
          <cell r="R928"/>
          <cell r="T928" t="str">
            <v/>
          </cell>
          <cell r="U928"/>
          <cell r="V928"/>
          <cell r="W928"/>
          <cell r="X928"/>
          <cell r="Y928"/>
          <cell r="Z928"/>
          <cell r="AA928"/>
          <cell r="AB928"/>
          <cell r="AC928"/>
          <cell r="AD928"/>
          <cell r="AE928"/>
          <cell r="AF928"/>
          <cell r="AH928" t="str">
            <v/>
          </cell>
        </row>
        <row r="929">
          <cell r="C929">
            <v>60602</v>
          </cell>
          <cell r="D929"/>
          <cell r="E929"/>
          <cell r="F929"/>
          <cell r="G929"/>
          <cell r="H929"/>
          <cell r="I929"/>
          <cell r="J929"/>
          <cell r="K929"/>
          <cell r="L929"/>
          <cell r="M929"/>
          <cell r="N929"/>
          <cell r="O929"/>
          <cell r="P929"/>
          <cell r="Q929"/>
          <cell r="R929"/>
          <cell r="T929" t="str">
            <v/>
          </cell>
          <cell r="U929"/>
          <cell r="V929"/>
          <cell r="W929"/>
          <cell r="X929"/>
          <cell r="Y929"/>
          <cell r="Z929"/>
          <cell r="AA929"/>
          <cell r="AB929"/>
          <cell r="AC929"/>
          <cell r="AD929"/>
          <cell r="AE929"/>
          <cell r="AF929"/>
          <cell r="AH929" t="str">
            <v/>
          </cell>
        </row>
        <row r="930">
          <cell r="C930">
            <v>60633</v>
          </cell>
          <cell r="D930"/>
          <cell r="E930"/>
          <cell r="F930"/>
          <cell r="G930"/>
          <cell r="H930"/>
          <cell r="I930"/>
          <cell r="J930"/>
          <cell r="K930"/>
          <cell r="L930"/>
          <cell r="M930"/>
          <cell r="N930"/>
          <cell r="O930"/>
          <cell r="P930"/>
          <cell r="Q930"/>
          <cell r="R930"/>
          <cell r="T930" t="str">
            <v/>
          </cell>
          <cell r="U930"/>
          <cell r="V930"/>
          <cell r="W930"/>
          <cell r="X930"/>
          <cell r="Y930"/>
          <cell r="Z930"/>
          <cell r="AA930"/>
          <cell r="AB930"/>
          <cell r="AC930"/>
          <cell r="AD930"/>
          <cell r="AE930"/>
          <cell r="AF930"/>
          <cell r="AH930" t="str">
            <v/>
          </cell>
        </row>
        <row r="931">
          <cell r="C931">
            <v>60664</v>
          </cell>
          <cell r="D931"/>
          <cell r="E931"/>
          <cell r="F931"/>
          <cell r="G931"/>
          <cell r="H931"/>
          <cell r="I931"/>
          <cell r="J931"/>
          <cell r="K931"/>
          <cell r="L931"/>
          <cell r="M931"/>
          <cell r="N931"/>
          <cell r="O931"/>
          <cell r="P931"/>
          <cell r="Q931"/>
          <cell r="R931"/>
          <cell r="T931" t="str">
            <v/>
          </cell>
          <cell r="U931"/>
          <cell r="V931"/>
          <cell r="W931"/>
          <cell r="X931"/>
          <cell r="Y931"/>
          <cell r="Z931"/>
          <cell r="AA931"/>
          <cell r="AB931"/>
          <cell r="AC931"/>
          <cell r="AD931"/>
          <cell r="AE931"/>
          <cell r="AF931"/>
          <cell r="AH931" t="str">
            <v/>
          </cell>
        </row>
        <row r="932">
          <cell r="C932">
            <v>60692</v>
          </cell>
          <cell r="D932"/>
          <cell r="E932"/>
          <cell r="F932"/>
          <cell r="G932"/>
          <cell r="H932"/>
          <cell r="I932"/>
          <cell r="J932"/>
          <cell r="K932"/>
          <cell r="L932"/>
          <cell r="M932"/>
          <cell r="N932"/>
          <cell r="O932"/>
          <cell r="P932"/>
          <cell r="Q932"/>
          <cell r="R932"/>
          <cell r="T932" t="str">
            <v/>
          </cell>
          <cell r="U932"/>
          <cell r="V932"/>
          <cell r="W932"/>
          <cell r="X932"/>
          <cell r="Y932"/>
          <cell r="Z932"/>
          <cell r="AA932"/>
          <cell r="AB932"/>
          <cell r="AC932"/>
          <cell r="AD932"/>
          <cell r="AE932"/>
          <cell r="AF932"/>
          <cell r="AH932" t="str">
            <v/>
          </cell>
        </row>
        <row r="933">
          <cell r="C933">
            <v>60723</v>
          </cell>
          <cell r="D933"/>
          <cell r="E933"/>
          <cell r="F933"/>
          <cell r="G933"/>
          <cell r="H933"/>
          <cell r="I933"/>
          <cell r="J933"/>
          <cell r="K933"/>
          <cell r="L933"/>
          <cell r="M933"/>
          <cell r="N933"/>
          <cell r="O933"/>
          <cell r="P933"/>
          <cell r="Q933"/>
          <cell r="R933"/>
          <cell r="T933" t="str">
            <v/>
          </cell>
          <cell r="U933"/>
          <cell r="V933"/>
          <cell r="W933"/>
          <cell r="X933"/>
          <cell r="Y933"/>
          <cell r="Z933"/>
          <cell r="AA933"/>
          <cell r="AB933"/>
          <cell r="AC933"/>
          <cell r="AD933"/>
          <cell r="AE933"/>
          <cell r="AF933"/>
          <cell r="AH933" t="str">
            <v/>
          </cell>
        </row>
        <row r="934">
          <cell r="C934">
            <v>60753</v>
          </cell>
          <cell r="D934"/>
          <cell r="E934"/>
          <cell r="F934"/>
          <cell r="G934"/>
          <cell r="H934"/>
          <cell r="I934"/>
          <cell r="J934"/>
          <cell r="K934"/>
          <cell r="L934"/>
          <cell r="M934"/>
          <cell r="N934"/>
          <cell r="O934"/>
          <cell r="P934"/>
          <cell r="Q934"/>
          <cell r="R934"/>
          <cell r="T934" t="str">
            <v/>
          </cell>
          <cell r="U934"/>
          <cell r="V934"/>
          <cell r="W934"/>
          <cell r="X934"/>
          <cell r="Y934"/>
          <cell r="Z934"/>
          <cell r="AA934"/>
          <cell r="AB934"/>
          <cell r="AC934"/>
          <cell r="AD934"/>
          <cell r="AE934"/>
          <cell r="AF934"/>
          <cell r="AH934" t="str">
            <v/>
          </cell>
        </row>
        <row r="935">
          <cell r="C935">
            <v>60784</v>
          </cell>
          <cell r="D935"/>
          <cell r="E935"/>
          <cell r="F935"/>
          <cell r="G935"/>
          <cell r="H935"/>
          <cell r="I935"/>
          <cell r="J935"/>
          <cell r="K935"/>
          <cell r="L935"/>
          <cell r="M935"/>
          <cell r="N935"/>
          <cell r="O935"/>
          <cell r="P935"/>
          <cell r="Q935"/>
          <cell r="R935"/>
          <cell r="T935" t="str">
            <v/>
          </cell>
          <cell r="U935"/>
          <cell r="V935"/>
          <cell r="W935"/>
          <cell r="X935"/>
          <cell r="Y935"/>
          <cell r="Z935"/>
          <cell r="AA935"/>
          <cell r="AB935"/>
          <cell r="AC935"/>
          <cell r="AD935"/>
          <cell r="AE935"/>
          <cell r="AF935"/>
          <cell r="AH935" t="str">
            <v/>
          </cell>
        </row>
        <row r="936">
          <cell r="C936">
            <v>60814</v>
          </cell>
          <cell r="D936"/>
          <cell r="E936"/>
          <cell r="F936"/>
          <cell r="G936"/>
          <cell r="H936"/>
          <cell r="I936"/>
          <cell r="J936"/>
          <cell r="K936"/>
          <cell r="L936"/>
          <cell r="M936"/>
          <cell r="N936"/>
          <cell r="O936"/>
          <cell r="P936"/>
          <cell r="Q936"/>
          <cell r="R936"/>
          <cell r="T936" t="str">
            <v/>
          </cell>
          <cell r="U936"/>
          <cell r="V936"/>
          <cell r="W936"/>
          <cell r="X936"/>
          <cell r="Y936"/>
          <cell r="Z936"/>
          <cell r="AA936"/>
          <cell r="AB936"/>
          <cell r="AC936"/>
          <cell r="AD936"/>
          <cell r="AE936"/>
          <cell r="AF936"/>
          <cell r="AH936" t="str">
            <v/>
          </cell>
        </row>
        <row r="937">
          <cell r="C937">
            <v>60845</v>
          </cell>
          <cell r="D937"/>
          <cell r="E937"/>
          <cell r="F937"/>
          <cell r="G937"/>
          <cell r="H937"/>
          <cell r="I937"/>
          <cell r="J937"/>
          <cell r="K937"/>
          <cell r="L937"/>
          <cell r="M937"/>
          <cell r="N937"/>
          <cell r="O937"/>
          <cell r="P937"/>
          <cell r="Q937"/>
          <cell r="R937"/>
          <cell r="T937" t="str">
            <v/>
          </cell>
          <cell r="U937"/>
          <cell r="V937"/>
          <cell r="W937"/>
          <cell r="X937"/>
          <cell r="Y937"/>
          <cell r="Z937"/>
          <cell r="AA937"/>
          <cell r="AB937"/>
          <cell r="AC937"/>
          <cell r="AD937"/>
          <cell r="AE937"/>
          <cell r="AF937"/>
          <cell r="AH937" t="str">
            <v/>
          </cell>
        </row>
        <row r="938">
          <cell r="C938">
            <v>60876</v>
          </cell>
          <cell r="D938"/>
          <cell r="E938"/>
          <cell r="F938"/>
          <cell r="G938"/>
          <cell r="H938"/>
          <cell r="I938"/>
          <cell r="J938"/>
          <cell r="K938"/>
          <cell r="L938"/>
          <cell r="M938"/>
          <cell r="N938"/>
          <cell r="O938"/>
          <cell r="P938"/>
          <cell r="Q938"/>
          <cell r="R938"/>
          <cell r="T938" t="str">
            <v/>
          </cell>
          <cell r="U938"/>
          <cell r="V938"/>
          <cell r="W938"/>
          <cell r="X938"/>
          <cell r="Y938"/>
          <cell r="Z938"/>
          <cell r="AA938"/>
          <cell r="AB938"/>
          <cell r="AC938"/>
          <cell r="AD938"/>
          <cell r="AE938"/>
          <cell r="AF938"/>
          <cell r="AH938" t="str">
            <v/>
          </cell>
        </row>
        <row r="939">
          <cell r="C939">
            <v>60906</v>
          </cell>
          <cell r="D939"/>
          <cell r="E939"/>
          <cell r="F939"/>
          <cell r="G939"/>
          <cell r="H939"/>
          <cell r="I939"/>
          <cell r="J939"/>
          <cell r="K939"/>
          <cell r="L939"/>
          <cell r="M939"/>
          <cell r="N939"/>
          <cell r="O939"/>
          <cell r="P939"/>
          <cell r="Q939"/>
          <cell r="R939"/>
          <cell r="T939" t="str">
            <v/>
          </cell>
          <cell r="U939"/>
          <cell r="V939"/>
          <cell r="W939"/>
          <cell r="X939"/>
          <cell r="Y939"/>
          <cell r="Z939"/>
          <cell r="AA939"/>
          <cell r="AB939"/>
          <cell r="AC939"/>
          <cell r="AD939"/>
          <cell r="AE939"/>
          <cell r="AF939"/>
          <cell r="AH939" t="str">
            <v/>
          </cell>
        </row>
        <row r="940">
          <cell r="C940">
            <v>60937</v>
          </cell>
          <cell r="D940"/>
          <cell r="E940"/>
          <cell r="F940"/>
          <cell r="G940"/>
          <cell r="H940"/>
          <cell r="I940"/>
          <cell r="J940"/>
          <cell r="K940"/>
          <cell r="L940"/>
          <cell r="M940"/>
          <cell r="N940"/>
          <cell r="O940"/>
          <cell r="P940"/>
          <cell r="Q940"/>
          <cell r="R940"/>
          <cell r="T940" t="str">
            <v/>
          </cell>
          <cell r="U940"/>
          <cell r="V940"/>
          <cell r="W940"/>
          <cell r="X940"/>
          <cell r="Y940"/>
          <cell r="Z940"/>
          <cell r="AA940"/>
          <cell r="AB940"/>
          <cell r="AC940"/>
          <cell r="AD940"/>
          <cell r="AE940"/>
          <cell r="AF940"/>
          <cell r="AH940" t="str">
            <v/>
          </cell>
        </row>
        <row r="941">
          <cell r="C941">
            <v>60967</v>
          </cell>
          <cell r="D941"/>
          <cell r="E941"/>
          <cell r="F941"/>
          <cell r="G941"/>
          <cell r="H941"/>
          <cell r="I941"/>
          <cell r="J941"/>
          <cell r="K941"/>
          <cell r="L941"/>
          <cell r="M941"/>
          <cell r="N941"/>
          <cell r="O941"/>
          <cell r="P941"/>
          <cell r="Q941"/>
          <cell r="R941"/>
          <cell r="T941" t="str">
            <v/>
          </cell>
          <cell r="U941"/>
          <cell r="V941"/>
          <cell r="W941"/>
          <cell r="X941"/>
          <cell r="Y941"/>
          <cell r="Z941"/>
          <cell r="AA941"/>
          <cell r="AB941"/>
          <cell r="AC941"/>
          <cell r="AD941"/>
          <cell r="AE941"/>
          <cell r="AF941"/>
          <cell r="AH941" t="str">
            <v/>
          </cell>
        </row>
        <row r="942">
          <cell r="C942">
            <v>60998</v>
          </cell>
          <cell r="D942"/>
          <cell r="E942"/>
          <cell r="F942"/>
          <cell r="G942"/>
          <cell r="H942"/>
          <cell r="I942"/>
          <cell r="J942"/>
          <cell r="K942"/>
          <cell r="L942"/>
          <cell r="M942"/>
          <cell r="N942"/>
          <cell r="O942"/>
          <cell r="P942"/>
          <cell r="Q942"/>
          <cell r="R942"/>
          <cell r="T942" t="str">
            <v/>
          </cell>
          <cell r="U942"/>
          <cell r="V942"/>
          <cell r="W942"/>
          <cell r="X942"/>
          <cell r="Y942"/>
          <cell r="Z942"/>
          <cell r="AA942"/>
          <cell r="AB942"/>
          <cell r="AC942"/>
          <cell r="AD942"/>
          <cell r="AE942"/>
          <cell r="AF942"/>
          <cell r="AH942" t="str">
            <v/>
          </cell>
        </row>
        <row r="943">
          <cell r="C943">
            <v>61029</v>
          </cell>
          <cell r="D943"/>
          <cell r="E943"/>
          <cell r="F943"/>
          <cell r="G943"/>
          <cell r="H943"/>
          <cell r="I943"/>
          <cell r="J943"/>
          <cell r="K943"/>
          <cell r="L943"/>
          <cell r="M943"/>
          <cell r="N943"/>
          <cell r="O943"/>
          <cell r="P943"/>
          <cell r="Q943"/>
          <cell r="R943"/>
          <cell r="T943" t="str">
            <v/>
          </cell>
          <cell r="U943"/>
          <cell r="V943"/>
          <cell r="W943"/>
          <cell r="X943"/>
          <cell r="Y943"/>
          <cell r="Z943"/>
          <cell r="AA943"/>
          <cell r="AB943"/>
          <cell r="AC943"/>
          <cell r="AD943"/>
          <cell r="AE943"/>
          <cell r="AF943"/>
          <cell r="AH943" t="str">
            <v/>
          </cell>
        </row>
        <row r="944">
          <cell r="C944">
            <v>61057</v>
          </cell>
          <cell r="D944"/>
          <cell r="E944"/>
          <cell r="F944"/>
          <cell r="G944"/>
          <cell r="H944"/>
          <cell r="I944"/>
          <cell r="J944"/>
          <cell r="K944"/>
          <cell r="L944"/>
          <cell r="M944"/>
          <cell r="N944"/>
          <cell r="O944"/>
          <cell r="P944"/>
          <cell r="Q944"/>
          <cell r="R944"/>
          <cell r="T944" t="str">
            <v/>
          </cell>
          <cell r="U944"/>
          <cell r="V944"/>
          <cell r="W944"/>
          <cell r="X944"/>
          <cell r="Y944"/>
          <cell r="Z944"/>
          <cell r="AA944"/>
          <cell r="AB944"/>
          <cell r="AC944"/>
          <cell r="AD944"/>
          <cell r="AE944"/>
          <cell r="AF944"/>
          <cell r="AH944" t="str">
            <v/>
          </cell>
        </row>
        <row r="945">
          <cell r="C945">
            <v>61088</v>
          </cell>
          <cell r="D945"/>
          <cell r="E945"/>
          <cell r="F945"/>
          <cell r="G945"/>
          <cell r="H945"/>
          <cell r="I945"/>
          <cell r="J945"/>
          <cell r="K945"/>
          <cell r="L945"/>
          <cell r="M945"/>
          <cell r="N945"/>
          <cell r="O945"/>
          <cell r="P945"/>
          <cell r="Q945"/>
          <cell r="R945"/>
          <cell r="T945" t="str">
            <v/>
          </cell>
          <cell r="U945"/>
          <cell r="V945"/>
          <cell r="W945"/>
          <cell r="X945"/>
          <cell r="Y945"/>
          <cell r="Z945"/>
          <cell r="AA945"/>
          <cell r="AB945"/>
          <cell r="AC945"/>
          <cell r="AD945"/>
          <cell r="AE945"/>
          <cell r="AF945"/>
          <cell r="AH945" t="str">
            <v/>
          </cell>
        </row>
        <row r="946">
          <cell r="C946">
            <v>61118</v>
          </cell>
          <cell r="D946"/>
          <cell r="E946"/>
          <cell r="F946"/>
          <cell r="G946"/>
          <cell r="H946"/>
          <cell r="I946"/>
          <cell r="J946"/>
          <cell r="K946"/>
          <cell r="L946"/>
          <cell r="M946"/>
          <cell r="N946"/>
          <cell r="O946"/>
          <cell r="P946"/>
          <cell r="Q946"/>
          <cell r="R946"/>
          <cell r="T946" t="str">
            <v/>
          </cell>
          <cell r="U946"/>
          <cell r="V946"/>
          <cell r="W946"/>
          <cell r="X946"/>
          <cell r="Y946"/>
          <cell r="Z946"/>
          <cell r="AA946"/>
          <cell r="AB946"/>
          <cell r="AC946"/>
          <cell r="AD946"/>
          <cell r="AE946"/>
          <cell r="AF946"/>
          <cell r="AH946" t="str">
            <v/>
          </cell>
        </row>
        <row r="947">
          <cell r="C947">
            <v>61149</v>
          </cell>
          <cell r="D947"/>
          <cell r="E947"/>
          <cell r="F947"/>
          <cell r="G947"/>
          <cell r="H947"/>
          <cell r="I947"/>
          <cell r="J947"/>
          <cell r="K947"/>
          <cell r="L947"/>
          <cell r="M947"/>
          <cell r="N947"/>
          <cell r="O947"/>
          <cell r="P947"/>
          <cell r="Q947"/>
          <cell r="R947"/>
          <cell r="T947" t="str">
            <v/>
          </cell>
          <cell r="U947"/>
          <cell r="V947"/>
          <cell r="W947"/>
          <cell r="X947"/>
          <cell r="Y947"/>
          <cell r="Z947"/>
          <cell r="AA947"/>
          <cell r="AB947"/>
          <cell r="AC947"/>
          <cell r="AD947"/>
          <cell r="AE947"/>
          <cell r="AF947"/>
          <cell r="AH947" t="str">
            <v/>
          </cell>
        </row>
        <row r="948">
          <cell r="C948">
            <v>61179</v>
          </cell>
          <cell r="D948"/>
          <cell r="E948"/>
          <cell r="F948"/>
          <cell r="G948"/>
          <cell r="H948"/>
          <cell r="I948"/>
          <cell r="J948"/>
          <cell r="K948"/>
          <cell r="L948"/>
          <cell r="M948"/>
          <cell r="N948"/>
          <cell r="O948"/>
          <cell r="P948"/>
          <cell r="Q948"/>
          <cell r="R948"/>
          <cell r="T948" t="str">
            <v/>
          </cell>
          <cell r="U948"/>
          <cell r="V948"/>
          <cell r="W948"/>
          <cell r="X948"/>
          <cell r="Y948"/>
          <cell r="Z948"/>
          <cell r="AA948"/>
          <cell r="AB948"/>
          <cell r="AC948"/>
          <cell r="AD948"/>
          <cell r="AE948"/>
          <cell r="AF948"/>
          <cell r="AH948" t="str">
            <v/>
          </cell>
        </row>
        <row r="949">
          <cell r="C949">
            <v>61210</v>
          </cell>
          <cell r="D949"/>
          <cell r="E949"/>
          <cell r="F949"/>
          <cell r="G949"/>
          <cell r="H949"/>
          <cell r="I949"/>
          <cell r="J949"/>
          <cell r="K949"/>
          <cell r="L949"/>
          <cell r="M949"/>
          <cell r="N949"/>
          <cell r="O949"/>
          <cell r="P949"/>
          <cell r="Q949"/>
          <cell r="R949"/>
          <cell r="T949" t="str">
            <v/>
          </cell>
          <cell r="U949"/>
          <cell r="V949"/>
          <cell r="W949"/>
          <cell r="X949"/>
          <cell r="Y949"/>
          <cell r="Z949"/>
          <cell r="AA949"/>
          <cell r="AB949"/>
          <cell r="AC949"/>
          <cell r="AD949"/>
          <cell r="AE949"/>
          <cell r="AF949"/>
          <cell r="AH949" t="str">
            <v/>
          </cell>
        </row>
        <row r="950">
          <cell r="C950">
            <v>61241</v>
          </cell>
          <cell r="D950"/>
          <cell r="E950"/>
          <cell r="F950"/>
          <cell r="G950"/>
          <cell r="H950"/>
          <cell r="I950"/>
          <cell r="J950"/>
          <cell r="K950"/>
          <cell r="L950"/>
          <cell r="M950"/>
          <cell r="N950"/>
          <cell r="O950"/>
          <cell r="P950"/>
          <cell r="Q950"/>
          <cell r="R950"/>
          <cell r="T950" t="str">
            <v/>
          </cell>
          <cell r="U950"/>
          <cell r="V950"/>
          <cell r="W950"/>
          <cell r="X950"/>
          <cell r="Y950"/>
          <cell r="Z950"/>
          <cell r="AA950"/>
          <cell r="AB950"/>
          <cell r="AC950"/>
          <cell r="AD950"/>
          <cell r="AE950"/>
          <cell r="AF950"/>
          <cell r="AH950" t="str">
            <v/>
          </cell>
        </row>
        <row r="951">
          <cell r="C951">
            <v>61271</v>
          </cell>
          <cell r="D951"/>
          <cell r="E951"/>
          <cell r="F951"/>
          <cell r="G951"/>
          <cell r="H951"/>
          <cell r="I951"/>
          <cell r="J951"/>
          <cell r="K951"/>
          <cell r="L951"/>
          <cell r="M951"/>
          <cell r="N951"/>
          <cell r="O951"/>
          <cell r="P951"/>
          <cell r="Q951"/>
          <cell r="R951"/>
          <cell r="T951" t="str">
            <v/>
          </cell>
          <cell r="U951"/>
          <cell r="V951"/>
          <cell r="W951"/>
          <cell r="X951"/>
          <cell r="Y951"/>
          <cell r="Z951"/>
          <cell r="AA951"/>
          <cell r="AB951"/>
          <cell r="AC951"/>
          <cell r="AD951"/>
          <cell r="AE951"/>
          <cell r="AF951"/>
          <cell r="AH951" t="str">
            <v/>
          </cell>
        </row>
        <row r="952">
          <cell r="C952">
            <v>61302</v>
          </cell>
          <cell r="D952"/>
          <cell r="E952"/>
          <cell r="F952"/>
          <cell r="G952"/>
          <cell r="H952"/>
          <cell r="I952"/>
          <cell r="J952"/>
          <cell r="K952"/>
          <cell r="L952"/>
          <cell r="M952"/>
          <cell r="N952"/>
          <cell r="O952"/>
          <cell r="P952"/>
          <cell r="Q952"/>
          <cell r="R952"/>
          <cell r="T952" t="str">
            <v/>
          </cell>
          <cell r="U952"/>
          <cell r="V952"/>
          <cell r="W952"/>
          <cell r="X952"/>
          <cell r="Y952"/>
          <cell r="Z952"/>
          <cell r="AA952"/>
          <cell r="AB952"/>
          <cell r="AC952"/>
          <cell r="AD952"/>
          <cell r="AE952"/>
          <cell r="AF952"/>
          <cell r="AH952" t="str">
            <v/>
          </cell>
        </row>
        <row r="953">
          <cell r="C953">
            <v>61332</v>
          </cell>
          <cell r="D953"/>
          <cell r="E953"/>
          <cell r="F953"/>
          <cell r="G953"/>
          <cell r="H953"/>
          <cell r="I953"/>
          <cell r="J953"/>
          <cell r="K953"/>
          <cell r="L953"/>
          <cell r="M953"/>
          <cell r="N953"/>
          <cell r="O953"/>
          <cell r="P953"/>
          <cell r="Q953"/>
          <cell r="R953"/>
          <cell r="T953" t="str">
            <v/>
          </cell>
          <cell r="U953"/>
          <cell r="V953"/>
          <cell r="W953"/>
          <cell r="X953"/>
          <cell r="Y953"/>
          <cell r="Z953"/>
          <cell r="AA953"/>
          <cell r="AB953"/>
          <cell r="AC953"/>
          <cell r="AD953"/>
          <cell r="AE953"/>
          <cell r="AF953"/>
          <cell r="AH953" t="str">
            <v/>
          </cell>
        </row>
        <row r="954">
          <cell r="C954">
            <v>61363</v>
          </cell>
          <cell r="D954"/>
          <cell r="E954"/>
          <cell r="F954"/>
          <cell r="G954"/>
          <cell r="H954"/>
          <cell r="I954"/>
          <cell r="J954"/>
          <cell r="K954"/>
          <cell r="L954"/>
          <cell r="M954"/>
          <cell r="N954"/>
          <cell r="O954"/>
          <cell r="P954"/>
          <cell r="Q954"/>
          <cell r="R954"/>
          <cell r="T954" t="str">
            <v/>
          </cell>
          <cell r="U954"/>
          <cell r="V954"/>
          <cell r="W954"/>
          <cell r="X954"/>
          <cell r="Y954"/>
          <cell r="Z954"/>
          <cell r="AA954"/>
          <cell r="AB954"/>
          <cell r="AC954"/>
          <cell r="AD954"/>
          <cell r="AE954"/>
          <cell r="AF954"/>
          <cell r="AH954" t="str">
            <v/>
          </cell>
        </row>
        <row r="955">
          <cell r="C955">
            <v>61394</v>
          </cell>
          <cell r="D955"/>
          <cell r="E955"/>
          <cell r="F955"/>
          <cell r="G955"/>
          <cell r="H955"/>
          <cell r="I955"/>
          <cell r="J955"/>
          <cell r="K955"/>
          <cell r="L955"/>
          <cell r="M955"/>
          <cell r="N955"/>
          <cell r="O955"/>
          <cell r="P955"/>
          <cell r="Q955"/>
          <cell r="R955"/>
          <cell r="T955" t="str">
            <v/>
          </cell>
          <cell r="U955"/>
          <cell r="V955"/>
          <cell r="W955"/>
          <cell r="X955"/>
          <cell r="Y955"/>
          <cell r="Z955"/>
          <cell r="AA955"/>
          <cell r="AB955"/>
          <cell r="AC955"/>
          <cell r="AD955"/>
          <cell r="AE955"/>
          <cell r="AF955"/>
          <cell r="AH955" t="str">
            <v/>
          </cell>
        </row>
        <row r="956">
          <cell r="C956">
            <v>61423</v>
          </cell>
          <cell r="D956"/>
          <cell r="E956"/>
          <cell r="F956"/>
          <cell r="G956"/>
          <cell r="H956"/>
          <cell r="I956"/>
          <cell r="J956"/>
          <cell r="K956"/>
          <cell r="L956"/>
          <cell r="M956"/>
          <cell r="N956"/>
          <cell r="O956"/>
          <cell r="P956"/>
          <cell r="Q956"/>
          <cell r="R956"/>
          <cell r="T956" t="str">
            <v/>
          </cell>
          <cell r="U956"/>
          <cell r="V956"/>
          <cell r="W956"/>
          <cell r="X956"/>
          <cell r="Y956"/>
          <cell r="Z956"/>
          <cell r="AA956"/>
          <cell r="AB956"/>
          <cell r="AC956"/>
          <cell r="AD956"/>
          <cell r="AE956"/>
          <cell r="AF956"/>
          <cell r="AH956" t="str">
            <v/>
          </cell>
        </row>
        <row r="957">
          <cell r="C957">
            <v>61454</v>
          </cell>
          <cell r="D957"/>
          <cell r="E957"/>
          <cell r="F957"/>
          <cell r="G957"/>
          <cell r="H957"/>
          <cell r="I957"/>
          <cell r="J957"/>
          <cell r="K957"/>
          <cell r="L957"/>
          <cell r="M957"/>
          <cell r="N957"/>
          <cell r="O957"/>
          <cell r="P957"/>
          <cell r="Q957"/>
          <cell r="R957"/>
          <cell r="T957" t="str">
            <v/>
          </cell>
          <cell r="U957"/>
          <cell r="V957"/>
          <cell r="W957"/>
          <cell r="X957"/>
          <cell r="Y957"/>
          <cell r="Z957"/>
          <cell r="AA957"/>
          <cell r="AB957"/>
          <cell r="AC957"/>
          <cell r="AD957"/>
          <cell r="AE957"/>
          <cell r="AF957"/>
          <cell r="AH957" t="str">
            <v/>
          </cell>
        </row>
        <row r="958">
          <cell r="C958">
            <v>61484</v>
          </cell>
          <cell r="D958"/>
          <cell r="E958"/>
          <cell r="F958"/>
          <cell r="G958"/>
          <cell r="H958"/>
          <cell r="I958"/>
          <cell r="J958"/>
          <cell r="K958"/>
          <cell r="L958"/>
          <cell r="M958"/>
          <cell r="N958"/>
          <cell r="O958"/>
          <cell r="P958"/>
          <cell r="Q958"/>
          <cell r="R958"/>
          <cell r="T958" t="str">
            <v/>
          </cell>
          <cell r="U958"/>
          <cell r="V958"/>
          <cell r="W958"/>
          <cell r="X958"/>
          <cell r="Y958"/>
          <cell r="Z958"/>
          <cell r="AA958"/>
          <cell r="AB958"/>
          <cell r="AC958"/>
          <cell r="AD958"/>
          <cell r="AE958"/>
          <cell r="AF958"/>
          <cell r="AH958" t="str">
            <v/>
          </cell>
        </row>
        <row r="959">
          <cell r="C959">
            <v>61515</v>
          </cell>
          <cell r="D959"/>
          <cell r="E959"/>
          <cell r="F959"/>
          <cell r="G959"/>
          <cell r="H959"/>
          <cell r="I959"/>
          <cell r="J959"/>
          <cell r="K959"/>
          <cell r="L959"/>
          <cell r="M959"/>
          <cell r="N959"/>
          <cell r="O959"/>
          <cell r="P959"/>
          <cell r="Q959"/>
          <cell r="R959"/>
          <cell r="T959" t="str">
            <v/>
          </cell>
          <cell r="U959"/>
          <cell r="V959"/>
          <cell r="W959"/>
          <cell r="X959"/>
          <cell r="Y959"/>
          <cell r="Z959"/>
          <cell r="AA959"/>
          <cell r="AB959"/>
          <cell r="AC959"/>
          <cell r="AD959"/>
          <cell r="AE959"/>
          <cell r="AF959"/>
          <cell r="AH959" t="str">
            <v/>
          </cell>
        </row>
        <row r="960">
          <cell r="C960">
            <v>61545</v>
          </cell>
          <cell r="D960"/>
          <cell r="E960"/>
          <cell r="F960"/>
          <cell r="G960"/>
          <cell r="H960"/>
          <cell r="I960"/>
          <cell r="J960"/>
          <cell r="K960"/>
          <cell r="L960"/>
          <cell r="M960"/>
          <cell r="N960"/>
          <cell r="O960"/>
          <cell r="P960"/>
          <cell r="Q960"/>
          <cell r="R960"/>
          <cell r="T960" t="str">
            <v/>
          </cell>
          <cell r="U960"/>
          <cell r="V960"/>
          <cell r="W960"/>
          <cell r="X960"/>
          <cell r="Y960"/>
          <cell r="Z960"/>
          <cell r="AA960"/>
          <cell r="AB960"/>
          <cell r="AC960"/>
          <cell r="AD960"/>
          <cell r="AE960"/>
          <cell r="AF960"/>
          <cell r="AH960" t="str">
            <v/>
          </cell>
        </row>
        <row r="961">
          <cell r="C961">
            <v>61576</v>
          </cell>
          <cell r="D961"/>
          <cell r="E961"/>
          <cell r="F961"/>
          <cell r="G961"/>
          <cell r="H961"/>
          <cell r="I961"/>
          <cell r="J961"/>
          <cell r="K961"/>
          <cell r="L961"/>
          <cell r="M961"/>
          <cell r="N961"/>
          <cell r="O961"/>
          <cell r="P961"/>
          <cell r="Q961"/>
          <cell r="R961"/>
          <cell r="T961" t="str">
            <v/>
          </cell>
          <cell r="U961"/>
          <cell r="V961"/>
          <cell r="W961"/>
          <cell r="X961"/>
          <cell r="Y961"/>
          <cell r="Z961"/>
          <cell r="AA961"/>
          <cell r="AB961"/>
          <cell r="AC961"/>
          <cell r="AD961"/>
          <cell r="AE961"/>
          <cell r="AF961"/>
          <cell r="AH961" t="str">
            <v/>
          </cell>
        </row>
        <row r="962">
          <cell r="C962">
            <v>61607</v>
          </cell>
          <cell r="D962"/>
          <cell r="E962"/>
          <cell r="F962"/>
          <cell r="G962"/>
          <cell r="H962"/>
          <cell r="I962"/>
          <cell r="J962"/>
          <cell r="K962"/>
          <cell r="L962"/>
          <cell r="M962"/>
          <cell r="N962"/>
          <cell r="O962"/>
          <cell r="P962"/>
          <cell r="Q962"/>
          <cell r="R962"/>
          <cell r="T962" t="str">
            <v/>
          </cell>
          <cell r="U962"/>
          <cell r="V962"/>
          <cell r="W962"/>
          <cell r="X962"/>
          <cell r="Y962"/>
          <cell r="Z962"/>
          <cell r="AA962"/>
          <cell r="AB962"/>
          <cell r="AC962"/>
          <cell r="AD962"/>
          <cell r="AE962"/>
          <cell r="AF962"/>
          <cell r="AH962" t="str">
            <v/>
          </cell>
        </row>
        <row r="963">
          <cell r="C963">
            <v>61637</v>
          </cell>
          <cell r="D963"/>
          <cell r="E963"/>
          <cell r="F963"/>
          <cell r="G963"/>
          <cell r="H963"/>
          <cell r="I963"/>
          <cell r="J963"/>
          <cell r="K963"/>
          <cell r="L963"/>
          <cell r="M963"/>
          <cell r="N963"/>
          <cell r="O963"/>
          <cell r="P963"/>
          <cell r="Q963"/>
          <cell r="R963"/>
          <cell r="T963" t="str">
            <v/>
          </cell>
          <cell r="U963"/>
          <cell r="V963"/>
          <cell r="W963"/>
          <cell r="X963"/>
          <cell r="Y963"/>
          <cell r="Z963"/>
          <cell r="AA963"/>
          <cell r="AB963"/>
          <cell r="AC963"/>
          <cell r="AD963"/>
          <cell r="AE963"/>
          <cell r="AF963"/>
          <cell r="AH963" t="str">
            <v/>
          </cell>
        </row>
        <row r="964">
          <cell r="C964">
            <v>61668</v>
          </cell>
          <cell r="D964"/>
          <cell r="E964"/>
          <cell r="F964"/>
          <cell r="G964"/>
          <cell r="H964"/>
          <cell r="I964"/>
          <cell r="J964"/>
          <cell r="K964"/>
          <cell r="L964"/>
          <cell r="M964"/>
          <cell r="N964"/>
          <cell r="O964"/>
          <cell r="P964"/>
          <cell r="Q964"/>
          <cell r="R964"/>
          <cell r="T964" t="str">
            <v/>
          </cell>
          <cell r="U964"/>
          <cell r="V964"/>
          <cell r="W964"/>
          <cell r="X964"/>
          <cell r="Y964"/>
          <cell r="Z964"/>
          <cell r="AA964"/>
          <cell r="AB964"/>
          <cell r="AC964"/>
          <cell r="AD964"/>
          <cell r="AE964"/>
          <cell r="AF964"/>
          <cell r="AH964" t="str">
            <v/>
          </cell>
        </row>
        <row r="965">
          <cell r="C965">
            <v>61698</v>
          </cell>
          <cell r="D965"/>
          <cell r="E965"/>
          <cell r="F965"/>
          <cell r="G965"/>
          <cell r="H965"/>
          <cell r="I965"/>
          <cell r="J965"/>
          <cell r="K965"/>
          <cell r="L965"/>
          <cell r="M965"/>
          <cell r="N965"/>
          <cell r="O965"/>
          <cell r="P965"/>
          <cell r="Q965"/>
          <cell r="R965"/>
          <cell r="T965" t="str">
            <v/>
          </cell>
          <cell r="U965"/>
          <cell r="V965"/>
          <cell r="W965"/>
          <cell r="X965"/>
          <cell r="Y965"/>
          <cell r="Z965"/>
          <cell r="AA965"/>
          <cell r="AB965"/>
          <cell r="AC965"/>
          <cell r="AD965"/>
          <cell r="AE965"/>
          <cell r="AF965"/>
          <cell r="AH965" t="str">
            <v/>
          </cell>
        </row>
        <row r="966">
          <cell r="C966">
            <v>61729</v>
          </cell>
          <cell r="D966"/>
          <cell r="E966"/>
          <cell r="F966"/>
          <cell r="G966"/>
          <cell r="H966"/>
          <cell r="I966"/>
          <cell r="J966"/>
          <cell r="K966"/>
          <cell r="L966"/>
          <cell r="M966"/>
          <cell r="N966"/>
          <cell r="O966"/>
          <cell r="P966"/>
          <cell r="Q966"/>
          <cell r="R966"/>
          <cell r="T966" t="str">
            <v/>
          </cell>
          <cell r="U966"/>
          <cell r="V966"/>
          <cell r="W966"/>
          <cell r="X966"/>
          <cell r="Y966"/>
          <cell r="Z966"/>
          <cell r="AA966"/>
          <cell r="AB966"/>
          <cell r="AC966"/>
          <cell r="AD966"/>
          <cell r="AE966"/>
          <cell r="AF966"/>
          <cell r="AH966" t="str">
            <v/>
          </cell>
        </row>
        <row r="967">
          <cell r="C967">
            <v>61760</v>
          </cell>
          <cell r="D967"/>
          <cell r="E967"/>
          <cell r="F967"/>
          <cell r="G967"/>
          <cell r="H967"/>
          <cell r="I967"/>
          <cell r="J967"/>
          <cell r="K967"/>
          <cell r="L967"/>
          <cell r="M967"/>
          <cell r="N967"/>
          <cell r="O967"/>
          <cell r="P967"/>
          <cell r="Q967"/>
          <cell r="R967"/>
          <cell r="T967" t="str">
            <v/>
          </cell>
          <cell r="U967"/>
          <cell r="V967"/>
          <cell r="W967"/>
          <cell r="X967"/>
          <cell r="Y967"/>
          <cell r="Z967"/>
          <cell r="AA967"/>
          <cell r="AB967"/>
          <cell r="AC967"/>
          <cell r="AD967"/>
          <cell r="AE967"/>
          <cell r="AF967"/>
          <cell r="AH967" t="str">
            <v/>
          </cell>
        </row>
        <row r="968">
          <cell r="C968">
            <v>61788</v>
          </cell>
          <cell r="D968"/>
          <cell r="E968"/>
          <cell r="F968"/>
          <cell r="G968"/>
          <cell r="H968"/>
          <cell r="I968"/>
          <cell r="J968"/>
          <cell r="K968"/>
          <cell r="L968"/>
          <cell r="M968"/>
          <cell r="N968"/>
          <cell r="O968"/>
          <cell r="P968"/>
          <cell r="Q968"/>
          <cell r="R968"/>
          <cell r="T968" t="str">
            <v/>
          </cell>
          <cell r="U968"/>
          <cell r="V968"/>
          <cell r="W968"/>
          <cell r="X968"/>
          <cell r="Y968"/>
          <cell r="Z968"/>
          <cell r="AA968"/>
          <cell r="AB968"/>
          <cell r="AC968"/>
          <cell r="AD968"/>
          <cell r="AE968"/>
          <cell r="AF968"/>
          <cell r="AH968" t="str">
            <v/>
          </cell>
        </row>
        <row r="969">
          <cell r="C969">
            <v>61819</v>
          </cell>
          <cell r="D969"/>
          <cell r="E969"/>
          <cell r="F969"/>
          <cell r="G969"/>
          <cell r="H969"/>
          <cell r="I969"/>
          <cell r="J969"/>
          <cell r="K969"/>
          <cell r="L969"/>
          <cell r="M969"/>
          <cell r="N969"/>
          <cell r="O969"/>
          <cell r="P969"/>
          <cell r="Q969"/>
          <cell r="R969"/>
          <cell r="T969" t="str">
            <v/>
          </cell>
          <cell r="U969"/>
          <cell r="V969"/>
          <cell r="W969"/>
          <cell r="X969"/>
          <cell r="Y969"/>
          <cell r="Z969"/>
          <cell r="AA969"/>
          <cell r="AB969"/>
          <cell r="AC969"/>
          <cell r="AD969"/>
          <cell r="AE969"/>
          <cell r="AF969"/>
          <cell r="AH969" t="str">
            <v/>
          </cell>
        </row>
        <row r="970">
          <cell r="C970">
            <v>61849</v>
          </cell>
          <cell r="D970"/>
          <cell r="E970"/>
          <cell r="F970"/>
          <cell r="G970"/>
          <cell r="H970"/>
          <cell r="I970"/>
          <cell r="J970"/>
          <cell r="K970"/>
          <cell r="L970"/>
          <cell r="M970"/>
          <cell r="N970"/>
          <cell r="O970"/>
          <cell r="P970"/>
          <cell r="Q970"/>
          <cell r="R970"/>
          <cell r="T970" t="str">
            <v/>
          </cell>
          <cell r="U970"/>
          <cell r="V970"/>
          <cell r="W970"/>
          <cell r="X970"/>
          <cell r="Y970"/>
          <cell r="Z970"/>
          <cell r="AA970"/>
          <cell r="AB970"/>
          <cell r="AC970"/>
          <cell r="AD970"/>
          <cell r="AE970"/>
          <cell r="AF970"/>
          <cell r="AH970" t="str">
            <v/>
          </cell>
        </row>
        <row r="971">
          <cell r="C971">
            <v>61880</v>
          </cell>
          <cell r="D971"/>
          <cell r="E971"/>
          <cell r="F971"/>
          <cell r="G971"/>
          <cell r="H971"/>
          <cell r="I971"/>
          <cell r="J971"/>
          <cell r="K971"/>
          <cell r="L971"/>
          <cell r="M971"/>
          <cell r="N971"/>
          <cell r="O971"/>
          <cell r="P971"/>
          <cell r="Q971"/>
          <cell r="R971"/>
          <cell r="T971" t="str">
            <v/>
          </cell>
          <cell r="U971"/>
          <cell r="V971"/>
          <cell r="W971"/>
          <cell r="X971"/>
          <cell r="Y971"/>
          <cell r="Z971"/>
          <cell r="AA971"/>
          <cell r="AB971"/>
          <cell r="AC971"/>
          <cell r="AD971"/>
          <cell r="AE971"/>
          <cell r="AF971"/>
          <cell r="AH971" t="str">
            <v/>
          </cell>
        </row>
        <row r="972">
          <cell r="C972">
            <v>61910</v>
          </cell>
          <cell r="D972"/>
          <cell r="E972"/>
          <cell r="F972"/>
          <cell r="G972"/>
          <cell r="H972"/>
          <cell r="I972"/>
          <cell r="J972"/>
          <cell r="K972"/>
          <cell r="L972"/>
          <cell r="M972"/>
          <cell r="N972"/>
          <cell r="O972"/>
          <cell r="P972"/>
          <cell r="Q972"/>
          <cell r="R972"/>
          <cell r="T972" t="str">
            <v/>
          </cell>
          <cell r="U972"/>
          <cell r="V972"/>
          <cell r="W972"/>
          <cell r="X972"/>
          <cell r="Y972"/>
          <cell r="Z972"/>
          <cell r="AA972"/>
          <cell r="AB972"/>
          <cell r="AC972"/>
          <cell r="AD972"/>
          <cell r="AE972"/>
          <cell r="AF972"/>
          <cell r="AH972" t="str">
            <v/>
          </cell>
        </row>
        <row r="973">
          <cell r="C973">
            <v>61941</v>
          </cell>
          <cell r="D973"/>
          <cell r="E973"/>
          <cell r="F973"/>
          <cell r="G973"/>
          <cell r="H973"/>
          <cell r="I973"/>
          <cell r="J973"/>
          <cell r="K973"/>
          <cell r="L973"/>
          <cell r="M973"/>
          <cell r="N973"/>
          <cell r="O973"/>
          <cell r="P973"/>
          <cell r="Q973"/>
          <cell r="R973"/>
          <cell r="T973" t="str">
            <v/>
          </cell>
          <cell r="U973"/>
          <cell r="V973"/>
          <cell r="W973"/>
          <cell r="X973"/>
          <cell r="Y973"/>
          <cell r="Z973"/>
          <cell r="AA973"/>
          <cell r="AB973"/>
          <cell r="AC973"/>
          <cell r="AD973"/>
          <cell r="AE973"/>
          <cell r="AF973"/>
          <cell r="AH973" t="str">
            <v/>
          </cell>
        </row>
        <row r="974">
          <cell r="C974">
            <v>61972</v>
          </cell>
          <cell r="D974"/>
          <cell r="E974"/>
          <cell r="F974"/>
          <cell r="G974"/>
          <cell r="H974"/>
          <cell r="I974"/>
          <cell r="J974"/>
          <cell r="K974"/>
          <cell r="L974"/>
          <cell r="M974"/>
          <cell r="N974"/>
          <cell r="O974"/>
          <cell r="P974"/>
          <cell r="Q974"/>
          <cell r="R974"/>
          <cell r="T974" t="str">
            <v/>
          </cell>
          <cell r="U974"/>
          <cell r="V974"/>
          <cell r="W974"/>
          <cell r="X974"/>
          <cell r="Y974"/>
          <cell r="Z974"/>
          <cell r="AA974"/>
          <cell r="AB974"/>
          <cell r="AC974"/>
          <cell r="AD974"/>
          <cell r="AE974"/>
          <cell r="AF974"/>
          <cell r="AH974" t="str">
            <v/>
          </cell>
        </row>
        <row r="975">
          <cell r="C975">
            <v>62002</v>
          </cell>
          <cell r="D975"/>
          <cell r="E975"/>
          <cell r="F975"/>
          <cell r="G975"/>
          <cell r="H975"/>
          <cell r="I975"/>
          <cell r="J975"/>
          <cell r="K975"/>
          <cell r="L975"/>
          <cell r="M975"/>
          <cell r="N975"/>
          <cell r="O975"/>
          <cell r="P975"/>
          <cell r="Q975"/>
          <cell r="R975"/>
          <cell r="T975" t="str">
            <v/>
          </cell>
          <cell r="U975"/>
          <cell r="V975"/>
          <cell r="W975"/>
          <cell r="X975"/>
          <cell r="Y975"/>
          <cell r="Z975"/>
          <cell r="AA975"/>
          <cell r="AB975"/>
          <cell r="AC975"/>
          <cell r="AD975"/>
          <cell r="AE975"/>
          <cell r="AF975"/>
          <cell r="AH975" t="str">
            <v/>
          </cell>
        </row>
        <row r="976">
          <cell r="C976">
            <v>62033</v>
          </cell>
          <cell r="D976"/>
          <cell r="E976"/>
          <cell r="F976"/>
          <cell r="G976"/>
          <cell r="H976"/>
          <cell r="I976"/>
          <cell r="J976"/>
          <cell r="K976"/>
          <cell r="L976"/>
          <cell r="M976"/>
          <cell r="N976"/>
          <cell r="O976"/>
          <cell r="P976"/>
          <cell r="Q976"/>
          <cell r="R976"/>
          <cell r="T976" t="str">
            <v/>
          </cell>
          <cell r="U976"/>
          <cell r="V976"/>
          <cell r="W976"/>
          <cell r="X976"/>
          <cell r="Y976"/>
          <cell r="Z976"/>
          <cell r="AA976"/>
          <cell r="AB976"/>
          <cell r="AC976"/>
          <cell r="AD976"/>
          <cell r="AE976"/>
          <cell r="AF976"/>
          <cell r="AH976" t="str">
            <v/>
          </cell>
        </row>
        <row r="977">
          <cell r="C977">
            <v>62063</v>
          </cell>
          <cell r="D977"/>
          <cell r="E977"/>
          <cell r="F977"/>
          <cell r="G977"/>
          <cell r="H977"/>
          <cell r="I977"/>
          <cell r="J977"/>
          <cell r="K977"/>
          <cell r="L977"/>
          <cell r="M977"/>
          <cell r="N977"/>
          <cell r="O977"/>
          <cell r="P977"/>
          <cell r="Q977"/>
          <cell r="R977"/>
          <cell r="T977" t="str">
            <v/>
          </cell>
          <cell r="U977"/>
          <cell r="V977"/>
          <cell r="W977"/>
          <cell r="X977"/>
          <cell r="Y977"/>
          <cell r="Z977"/>
          <cell r="AA977"/>
          <cell r="AB977"/>
          <cell r="AC977"/>
          <cell r="AD977"/>
          <cell r="AE977"/>
          <cell r="AF977"/>
          <cell r="AH977" t="str">
            <v/>
          </cell>
        </row>
        <row r="978">
          <cell r="C978">
            <v>62094</v>
          </cell>
          <cell r="D978"/>
          <cell r="E978"/>
          <cell r="F978"/>
          <cell r="G978"/>
          <cell r="H978"/>
          <cell r="I978"/>
          <cell r="J978"/>
          <cell r="K978"/>
          <cell r="L978"/>
          <cell r="M978"/>
          <cell r="N978"/>
          <cell r="O978"/>
          <cell r="P978"/>
          <cell r="Q978"/>
          <cell r="R978"/>
          <cell r="T978" t="str">
            <v/>
          </cell>
          <cell r="U978"/>
          <cell r="V978"/>
          <cell r="W978"/>
          <cell r="X978"/>
          <cell r="Y978"/>
          <cell r="Z978"/>
          <cell r="AA978"/>
          <cell r="AB978"/>
          <cell r="AC978"/>
          <cell r="AD978"/>
          <cell r="AE978"/>
          <cell r="AF978"/>
          <cell r="AH978" t="str">
            <v/>
          </cell>
        </row>
        <row r="979">
          <cell r="C979">
            <v>62125</v>
          </cell>
          <cell r="D979"/>
          <cell r="E979"/>
          <cell r="F979"/>
          <cell r="G979"/>
          <cell r="H979"/>
          <cell r="I979"/>
          <cell r="J979"/>
          <cell r="K979"/>
          <cell r="L979"/>
          <cell r="M979"/>
          <cell r="N979"/>
          <cell r="O979"/>
          <cell r="P979"/>
          <cell r="Q979"/>
          <cell r="R979"/>
          <cell r="T979" t="str">
            <v/>
          </cell>
          <cell r="U979"/>
          <cell r="V979"/>
          <cell r="W979"/>
          <cell r="X979"/>
          <cell r="Y979"/>
          <cell r="Z979"/>
          <cell r="AA979"/>
          <cell r="AB979"/>
          <cell r="AC979"/>
          <cell r="AD979"/>
          <cell r="AE979"/>
          <cell r="AF979"/>
          <cell r="AH979" t="str">
            <v/>
          </cell>
        </row>
        <row r="980">
          <cell r="C980">
            <v>62153</v>
          </cell>
          <cell r="D980"/>
          <cell r="E980"/>
          <cell r="F980"/>
          <cell r="G980"/>
          <cell r="H980"/>
          <cell r="I980"/>
          <cell r="J980"/>
          <cell r="K980"/>
          <cell r="L980"/>
          <cell r="M980"/>
          <cell r="N980"/>
          <cell r="O980"/>
          <cell r="P980"/>
          <cell r="Q980"/>
          <cell r="R980"/>
          <cell r="T980" t="str">
            <v/>
          </cell>
          <cell r="U980"/>
          <cell r="V980"/>
          <cell r="W980"/>
          <cell r="X980"/>
          <cell r="Y980"/>
          <cell r="Z980"/>
          <cell r="AA980"/>
          <cell r="AB980"/>
          <cell r="AC980"/>
          <cell r="AD980"/>
          <cell r="AE980"/>
          <cell r="AF980"/>
          <cell r="AH980" t="str">
            <v/>
          </cell>
        </row>
        <row r="981">
          <cell r="C981">
            <v>62184</v>
          </cell>
          <cell r="D981"/>
          <cell r="E981"/>
          <cell r="F981"/>
          <cell r="G981"/>
          <cell r="H981"/>
          <cell r="I981"/>
          <cell r="J981"/>
          <cell r="K981"/>
          <cell r="L981"/>
          <cell r="M981"/>
          <cell r="N981"/>
          <cell r="O981"/>
          <cell r="P981"/>
          <cell r="Q981"/>
          <cell r="R981"/>
          <cell r="T981" t="str">
            <v/>
          </cell>
          <cell r="U981"/>
          <cell r="V981"/>
          <cell r="W981"/>
          <cell r="X981"/>
          <cell r="Y981"/>
          <cell r="Z981"/>
          <cell r="AA981"/>
          <cell r="AB981"/>
          <cell r="AC981"/>
          <cell r="AD981"/>
          <cell r="AE981"/>
          <cell r="AF981"/>
          <cell r="AH981" t="str">
            <v/>
          </cell>
        </row>
        <row r="982">
          <cell r="C982">
            <v>62214</v>
          </cell>
          <cell r="D982"/>
          <cell r="E982"/>
          <cell r="F982"/>
          <cell r="G982"/>
          <cell r="H982"/>
          <cell r="I982"/>
          <cell r="J982"/>
          <cell r="K982"/>
          <cell r="L982"/>
          <cell r="M982"/>
          <cell r="N982"/>
          <cell r="O982"/>
          <cell r="P982"/>
          <cell r="Q982"/>
          <cell r="R982"/>
          <cell r="T982" t="str">
            <v/>
          </cell>
          <cell r="U982"/>
          <cell r="V982"/>
          <cell r="W982"/>
          <cell r="X982"/>
          <cell r="Y982"/>
          <cell r="Z982"/>
          <cell r="AA982"/>
          <cell r="AB982"/>
          <cell r="AC982"/>
          <cell r="AD982"/>
          <cell r="AE982"/>
          <cell r="AF982"/>
          <cell r="AH982" t="str">
            <v/>
          </cell>
        </row>
        <row r="983">
          <cell r="C983">
            <v>62245</v>
          </cell>
          <cell r="D983"/>
          <cell r="E983"/>
          <cell r="F983"/>
          <cell r="G983"/>
          <cell r="H983"/>
          <cell r="I983"/>
          <cell r="J983"/>
          <cell r="K983"/>
          <cell r="L983"/>
          <cell r="M983"/>
          <cell r="N983"/>
          <cell r="O983"/>
          <cell r="P983"/>
          <cell r="Q983"/>
          <cell r="R983"/>
          <cell r="T983" t="str">
            <v/>
          </cell>
          <cell r="U983"/>
          <cell r="V983"/>
          <cell r="W983"/>
          <cell r="X983"/>
          <cell r="Y983"/>
          <cell r="Z983"/>
          <cell r="AA983"/>
          <cell r="AB983"/>
          <cell r="AC983"/>
          <cell r="AD983"/>
          <cell r="AE983"/>
          <cell r="AF983"/>
          <cell r="AH983" t="str">
            <v/>
          </cell>
        </row>
        <row r="984">
          <cell r="C984">
            <v>62275</v>
          </cell>
          <cell r="D984"/>
          <cell r="E984"/>
          <cell r="F984"/>
          <cell r="G984"/>
          <cell r="H984"/>
          <cell r="I984"/>
          <cell r="J984"/>
          <cell r="K984"/>
          <cell r="L984"/>
          <cell r="M984"/>
          <cell r="N984"/>
          <cell r="O984"/>
          <cell r="P984"/>
          <cell r="Q984"/>
          <cell r="R984"/>
          <cell r="T984" t="str">
            <v/>
          </cell>
          <cell r="U984"/>
          <cell r="V984"/>
          <cell r="W984"/>
          <cell r="X984"/>
          <cell r="Y984"/>
          <cell r="Z984"/>
          <cell r="AA984"/>
          <cell r="AB984"/>
          <cell r="AC984"/>
          <cell r="AD984"/>
          <cell r="AE984"/>
          <cell r="AF984"/>
          <cell r="AH984" t="str">
            <v/>
          </cell>
        </row>
        <row r="985">
          <cell r="C985">
            <v>62306</v>
          </cell>
          <cell r="D985"/>
          <cell r="E985"/>
          <cell r="F985"/>
          <cell r="G985"/>
          <cell r="H985"/>
          <cell r="I985"/>
          <cell r="J985"/>
          <cell r="K985"/>
          <cell r="L985"/>
          <cell r="M985"/>
          <cell r="N985"/>
          <cell r="O985"/>
          <cell r="P985"/>
          <cell r="Q985"/>
          <cell r="R985"/>
          <cell r="T985" t="str">
            <v/>
          </cell>
          <cell r="U985"/>
          <cell r="V985"/>
          <cell r="W985"/>
          <cell r="X985"/>
          <cell r="Y985"/>
          <cell r="Z985"/>
          <cell r="AA985"/>
          <cell r="AB985"/>
          <cell r="AC985"/>
          <cell r="AD985"/>
          <cell r="AE985"/>
          <cell r="AF985"/>
          <cell r="AH985" t="str">
            <v/>
          </cell>
        </row>
        <row r="986">
          <cell r="C986">
            <v>62337</v>
          </cell>
          <cell r="D986"/>
          <cell r="E986"/>
          <cell r="F986"/>
          <cell r="G986"/>
          <cell r="H986"/>
          <cell r="I986"/>
          <cell r="J986"/>
          <cell r="K986"/>
          <cell r="L986"/>
          <cell r="M986"/>
          <cell r="N986"/>
          <cell r="O986"/>
          <cell r="P986"/>
          <cell r="Q986"/>
          <cell r="R986"/>
          <cell r="T986" t="str">
            <v/>
          </cell>
          <cell r="U986"/>
          <cell r="V986"/>
          <cell r="W986"/>
          <cell r="X986"/>
          <cell r="Y986"/>
          <cell r="Z986"/>
          <cell r="AA986"/>
          <cell r="AB986"/>
          <cell r="AC986"/>
          <cell r="AD986"/>
          <cell r="AE986"/>
          <cell r="AF986"/>
          <cell r="AH986" t="str">
            <v/>
          </cell>
        </row>
        <row r="987">
          <cell r="C987">
            <v>62367</v>
          </cell>
          <cell r="D987"/>
          <cell r="E987"/>
          <cell r="F987"/>
          <cell r="G987"/>
          <cell r="H987"/>
          <cell r="I987"/>
          <cell r="J987"/>
          <cell r="K987"/>
          <cell r="L987"/>
          <cell r="M987"/>
          <cell r="N987"/>
          <cell r="O987"/>
          <cell r="P987"/>
          <cell r="Q987"/>
          <cell r="R987"/>
          <cell r="T987" t="str">
            <v/>
          </cell>
          <cell r="U987"/>
          <cell r="V987"/>
          <cell r="W987"/>
          <cell r="X987"/>
          <cell r="Y987"/>
          <cell r="Z987"/>
          <cell r="AA987"/>
          <cell r="AB987"/>
          <cell r="AC987"/>
          <cell r="AD987"/>
          <cell r="AE987"/>
          <cell r="AF987"/>
          <cell r="AH987" t="str">
            <v/>
          </cell>
        </row>
        <row r="988">
          <cell r="C988">
            <v>62398</v>
          </cell>
          <cell r="D988"/>
          <cell r="E988"/>
          <cell r="F988"/>
          <cell r="G988"/>
          <cell r="H988"/>
          <cell r="I988"/>
          <cell r="J988"/>
          <cell r="K988"/>
          <cell r="L988"/>
          <cell r="M988"/>
          <cell r="N988"/>
          <cell r="O988"/>
          <cell r="P988"/>
          <cell r="Q988"/>
          <cell r="R988"/>
          <cell r="T988" t="str">
            <v/>
          </cell>
          <cell r="U988"/>
          <cell r="V988"/>
          <cell r="W988"/>
          <cell r="X988"/>
          <cell r="Y988"/>
          <cell r="Z988"/>
          <cell r="AA988"/>
          <cell r="AB988"/>
          <cell r="AC988"/>
          <cell r="AD988"/>
          <cell r="AE988"/>
          <cell r="AF988"/>
          <cell r="AH988" t="str">
            <v/>
          </cell>
        </row>
        <row r="989">
          <cell r="C989">
            <v>62428</v>
          </cell>
          <cell r="D989"/>
          <cell r="E989"/>
          <cell r="F989"/>
          <cell r="G989"/>
          <cell r="H989"/>
          <cell r="I989"/>
          <cell r="J989"/>
          <cell r="K989"/>
          <cell r="L989"/>
          <cell r="M989"/>
          <cell r="N989"/>
          <cell r="O989"/>
          <cell r="P989"/>
          <cell r="Q989"/>
          <cell r="R989"/>
          <cell r="T989" t="str">
            <v/>
          </cell>
          <cell r="U989"/>
          <cell r="V989"/>
          <cell r="W989"/>
          <cell r="X989"/>
          <cell r="Y989"/>
          <cell r="Z989"/>
          <cell r="AA989"/>
          <cell r="AB989"/>
          <cell r="AC989"/>
          <cell r="AD989"/>
          <cell r="AE989"/>
          <cell r="AF989"/>
          <cell r="AH989" t="str">
            <v/>
          </cell>
        </row>
        <row r="990">
          <cell r="C990">
            <v>62459</v>
          </cell>
          <cell r="D990"/>
          <cell r="E990"/>
          <cell r="F990"/>
          <cell r="G990"/>
          <cell r="H990"/>
          <cell r="I990"/>
          <cell r="J990"/>
          <cell r="K990"/>
          <cell r="L990"/>
          <cell r="M990"/>
          <cell r="N990"/>
          <cell r="O990"/>
          <cell r="P990"/>
          <cell r="Q990"/>
          <cell r="R990"/>
          <cell r="T990" t="str">
            <v/>
          </cell>
          <cell r="U990"/>
          <cell r="V990"/>
          <cell r="W990"/>
          <cell r="X990"/>
          <cell r="Y990"/>
          <cell r="Z990"/>
          <cell r="AA990"/>
          <cell r="AB990"/>
          <cell r="AC990"/>
          <cell r="AD990"/>
          <cell r="AE990"/>
          <cell r="AF990"/>
          <cell r="AH990" t="str">
            <v/>
          </cell>
        </row>
        <row r="991">
          <cell r="C991">
            <v>62490</v>
          </cell>
          <cell r="D991"/>
          <cell r="E991"/>
          <cell r="F991"/>
          <cell r="G991"/>
          <cell r="H991"/>
          <cell r="I991"/>
          <cell r="J991"/>
          <cell r="K991"/>
          <cell r="L991"/>
          <cell r="M991"/>
          <cell r="N991"/>
          <cell r="O991"/>
          <cell r="P991"/>
          <cell r="Q991"/>
          <cell r="R991"/>
          <cell r="T991" t="str">
            <v/>
          </cell>
          <cell r="U991"/>
          <cell r="V991"/>
          <cell r="W991"/>
          <cell r="X991"/>
          <cell r="Y991"/>
          <cell r="Z991"/>
          <cell r="AA991"/>
          <cell r="AB991"/>
          <cell r="AC991"/>
          <cell r="AD991"/>
          <cell r="AE991"/>
          <cell r="AF991"/>
          <cell r="AH991" t="str">
            <v/>
          </cell>
        </row>
        <row r="992">
          <cell r="C992">
            <v>62518</v>
          </cell>
          <cell r="D992"/>
          <cell r="E992"/>
          <cell r="F992"/>
          <cell r="G992"/>
          <cell r="H992"/>
          <cell r="I992"/>
          <cell r="J992"/>
          <cell r="K992"/>
          <cell r="L992"/>
          <cell r="M992"/>
          <cell r="N992"/>
          <cell r="O992"/>
          <cell r="P992"/>
          <cell r="Q992"/>
          <cell r="R992"/>
          <cell r="T992" t="str">
            <v/>
          </cell>
          <cell r="U992"/>
          <cell r="V992"/>
          <cell r="W992"/>
          <cell r="X992"/>
          <cell r="Y992"/>
          <cell r="Z992"/>
          <cell r="AA992"/>
          <cell r="AB992"/>
          <cell r="AC992"/>
          <cell r="AD992"/>
          <cell r="AE992"/>
          <cell r="AF992"/>
          <cell r="AH992" t="str">
            <v/>
          </cell>
        </row>
        <row r="993">
          <cell r="C993">
            <v>62549</v>
          </cell>
          <cell r="D993"/>
          <cell r="E993"/>
          <cell r="F993"/>
          <cell r="G993"/>
          <cell r="H993"/>
          <cell r="I993"/>
          <cell r="J993"/>
          <cell r="K993"/>
          <cell r="L993"/>
          <cell r="M993"/>
          <cell r="N993"/>
          <cell r="O993"/>
          <cell r="P993"/>
          <cell r="Q993"/>
          <cell r="R993"/>
          <cell r="T993" t="str">
            <v/>
          </cell>
          <cell r="U993"/>
          <cell r="V993"/>
          <cell r="W993"/>
          <cell r="X993"/>
          <cell r="Y993"/>
          <cell r="Z993"/>
          <cell r="AA993"/>
          <cell r="AB993"/>
          <cell r="AC993"/>
          <cell r="AD993"/>
          <cell r="AE993"/>
          <cell r="AF993"/>
          <cell r="AH993" t="str">
            <v/>
          </cell>
        </row>
        <row r="994">
          <cell r="C994">
            <v>62579</v>
          </cell>
          <cell r="D994"/>
          <cell r="E994"/>
          <cell r="F994"/>
          <cell r="G994"/>
          <cell r="H994"/>
          <cell r="I994"/>
          <cell r="J994"/>
          <cell r="K994"/>
          <cell r="L994"/>
          <cell r="M994"/>
          <cell r="N994"/>
          <cell r="O994"/>
          <cell r="P994"/>
          <cell r="Q994"/>
          <cell r="R994"/>
          <cell r="T994" t="str">
            <v/>
          </cell>
          <cell r="U994"/>
          <cell r="V994"/>
          <cell r="W994"/>
          <cell r="X994"/>
          <cell r="Y994"/>
          <cell r="Z994"/>
          <cell r="AA994"/>
          <cell r="AB994"/>
          <cell r="AC994"/>
          <cell r="AD994"/>
          <cell r="AE994"/>
          <cell r="AF994"/>
          <cell r="AH994" t="str">
            <v/>
          </cell>
        </row>
        <row r="995">
          <cell r="C995">
            <v>62610</v>
          </cell>
          <cell r="D995"/>
          <cell r="E995"/>
          <cell r="F995"/>
          <cell r="G995"/>
          <cell r="H995"/>
          <cell r="I995"/>
          <cell r="J995"/>
          <cell r="K995"/>
          <cell r="L995"/>
          <cell r="M995"/>
          <cell r="N995"/>
          <cell r="O995"/>
          <cell r="P995"/>
          <cell r="Q995"/>
          <cell r="R995"/>
          <cell r="T995" t="str">
            <v/>
          </cell>
          <cell r="U995"/>
          <cell r="V995"/>
          <cell r="W995"/>
          <cell r="X995"/>
          <cell r="Y995"/>
          <cell r="Z995"/>
          <cell r="AA995"/>
          <cell r="AB995"/>
          <cell r="AC995"/>
          <cell r="AD995"/>
          <cell r="AE995"/>
          <cell r="AF995"/>
          <cell r="AH995" t="str">
            <v/>
          </cell>
        </row>
        <row r="996">
          <cell r="C996">
            <v>62640</v>
          </cell>
          <cell r="D996"/>
          <cell r="E996"/>
          <cell r="F996"/>
          <cell r="G996"/>
          <cell r="H996"/>
          <cell r="I996"/>
          <cell r="J996"/>
          <cell r="K996"/>
          <cell r="L996"/>
          <cell r="M996"/>
          <cell r="N996"/>
          <cell r="O996"/>
          <cell r="P996"/>
          <cell r="Q996"/>
          <cell r="R996"/>
          <cell r="T996" t="str">
            <v/>
          </cell>
          <cell r="U996"/>
          <cell r="V996"/>
          <cell r="W996"/>
          <cell r="X996"/>
          <cell r="Y996"/>
          <cell r="Z996"/>
          <cell r="AA996"/>
          <cell r="AB996"/>
          <cell r="AC996"/>
          <cell r="AD996"/>
          <cell r="AE996"/>
          <cell r="AF996"/>
          <cell r="AH996" t="str">
            <v/>
          </cell>
        </row>
        <row r="997">
          <cell r="C997">
            <v>62671</v>
          </cell>
          <cell r="D997"/>
          <cell r="E997"/>
          <cell r="F997"/>
          <cell r="G997"/>
          <cell r="H997"/>
          <cell r="I997"/>
          <cell r="J997"/>
          <cell r="K997"/>
          <cell r="L997"/>
          <cell r="M997"/>
          <cell r="N997"/>
          <cell r="O997"/>
          <cell r="P997"/>
          <cell r="Q997"/>
          <cell r="R997"/>
          <cell r="T997" t="str">
            <v/>
          </cell>
          <cell r="U997"/>
          <cell r="V997"/>
          <cell r="W997"/>
          <cell r="X997"/>
          <cell r="Y997"/>
          <cell r="Z997"/>
          <cell r="AA997"/>
          <cell r="AB997"/>
          <cell r="AC997"/>
          <cell r="AD997"/>
          <cell r="AE997"/>
          <cell r="AF997"/>
          <cell r="AH997" t="str">
            <v/>
          </cell>
        </row>
        <row r="998">
          <cell r="C998">
            <v>62702</v>
          </cell>
          <cell r="D998"/>
          <cell r="E998"/>
          <cell r="F998"/>
          <cell r="G998"/>
          <cell r="H998"/>
          <cell r="I998"/>
          <cell r="J998"/>
          <cell r="K998"/>
          <cell r="L998"/>
          <cell r="M998"/>
          <cell r="N998"/>
          <cell r="O998"/>
          <cell r="P998"/>
          <cell r="Q998"/>
          <cell r="R998"/>
          <cell r="T998" t="str">
            <v/>
          </cell>
          <cell r="U998"/>
          <cell r="V998"/>
          <cell r="W998"/>
          <cell r="X998"/>
          <cell r="Y998"/>
          <cell r="Z998"/>
          <cell r="AA998"/>
          <cell r="AB998"/>
          <cell r="AC998"/>
          <cell r="AD998"/>
          <cell r="AE998"/>
          <cell r="AF998"/>
          <cell r="AH998" t="str">
            <v/>
          </cell>
        </row>
        <row r="999">
          <cell r="C999">
            <v>62732</v>
          </cell>
          <cell r="D999"/>
          <cell r="E999"/>
          <cell r="F999"/>
          <cell r="G999"/>
          <cell r="H999"/>
          <cell r="I999"/>
          <cell r="J999"/>
          <cell r="K999"/>
          <cell r="L999"/>
          <cell r="M999"/>
          <cell r="N999"/>
          <cell r="O999"/>
          <cell r="P999"/>
          <cell r="Q999"/>
          <cell r="R999"/>
          <cell r="T999" t="str">
            <v/>
          </cell>
          <cell r="U999"/>
          <cell r="V999"/>
          <cell r="W999"/>
          <cell r="X999"/>
          <cell r="Y999"/>
          <cell r="Z999"/>
          <cell r="AA999"/>
          <cell r="AB999"/>
          <cell r="AC999"/>
          <cell r="AD999"/>
          <cell r="AE999"/>
          <cell r="AF999"/>
          <cell r="AH999" t="str">
            <v/>
          </cell>
        </row>
        <row r="1000">
          <cell r="C1000">
            <v>62763</v>
          </cell>
          <cell r="D1000"/>
          <cell r="E1000"/>
          <cell r="F1000"/>
          <cell r="G1000"/>
          <cell r="H1000"/>
          <cell r="I1000"/>
          <cell r="J1000"/>
          <cell r="K1000"/>
          <cell r="L1000"/>
          <cell r="M1000"/>
          <cell r="N1000"/>
          <cell r="O1000"/>
          <cell r="P1000"/>
          <cell r="Q1000"/>
          <cell r="R1000"/>
          <cell r="T1000" t="str">
            <v/>
          </cell>
          <cell r="U1000"/>
          <cell r="V1000"/>
          <cell r="W1000"/>
          <cell r="X1000"/>
          <cell r="Y1000"/>
          <cell r="Z1000"/>
          <cell r="AA1000"/>
          <cell r="AB1000"/>
          <cell r="AC1000"/>
          <cell r="AD1000"/>
          <cell r="AE1000"/>
          <cell r="AF1000"/>
          <cell r="AH1000" t="str">
            <v/>
          </cell>
        </row>
        <row r="1001">
          <cell r="C1001">
            <v>62793</v>
          </cell>
          <cell r="D1001"/>
          <cell r="E1001"/>
          <cell r="F1001"/>
          <cell r="G1001"/>
          <cell r="H1001"/>
          <cell r="I1001"/>
          <cell r="J1001"/>
          <cell r="K1001"/>
          <cell r="L1001"/>
          <cell r="M1001"/>
          <cell r="N1001"/>
          <cell r="O1001"/>
          <cell r="P1001"/>
          <cell r="Q1001"/>
          <cell r="R1001"/>
          <cell r="T1001" t="str">
            <v/>
          </cell>
          <cell r="U1001"/>
          <cell r="V1001"/>
          <cell r="W1001"/>
          <cell r="X1001"/>
          <cell r="Y1001"/>
          <cell r="Z1001"/>
          <cell r="AA1001"/>
          <cell r="AB1001"/>
          <cell r="AC1001"/>
          <cell r="AD1001"/>
          <cell r="AE1001"/>
          <cell r="AF1001"/>
          <cell r="AH1001" t="str">
            <v/>
          </cell>
        </row>
        <row r="1002">
          <cell r="C1002">
            <v>62824</v>
          </cell>
          <cell r="D1002"/>
          <cell r="E1002"/>
          <cell r="F1002"/>
          <cell r="G1002"/>
          <cell r="H1002"/>
          <cell r="I1002"/>
          <cell r="J1002"/>
          <cell r="K1002"/>
          <cell r="L1002"/>
          <cell r="M1002"/>
          <cell r="N1002"/>
          <cell r="O1002"/>
          <cell r="P1002"/>
          <cell r="Q1002"/>
          <cell r="R1002"/>
          <cell r="T1002" t="str">
            <v/>
          </cell>
          <cell r="U1002"/>
          <cell r="V1002"/>
          <cell r="W1002"/>
          <cell r="X1002"/>
          <cell r="Y1002"/>
          <cell r="Z1002"/>
          <cell r="AA1002"/>
          <cell r="AB1002"/>
          <cell r="AC1002"/>
          <cell r="AD1002"/>
          <cell r="AE1002"/>
          <cell r="AF1002"/>
          <cell r="AH1002" t="str">
            <v/>
          </cell>
        </row>
        <row r="1003">
          <cell r="C1003">
            <v>62855</v>
          </cell>
          <cell r="D1003"/>
          <cell r="E1003"/>
          <cell r="F1003"/>
          <cell r="G1003"/>
          <cell r="H1003"/>
          <cell r="I1003"/>
          <cell r="J1003"/>
          <cell r="K1003"/>
          <cell r="L1003"/>
          <cell r="M1003"/>
          <cell r="N1003"/>
          <cell r="O1003"/>
          <cell r="P1003"/>
          <cell r="Q1003"/>
          <cell r="R1003"/>
          <cell r="T1003" t="str">
            <v/>
          </cell>
          <cell r="U1003"/>
          <cell r="V1003"/>
          <cell r="W1003"/>
          <cell r="X1003"/>
          <cell r="Y1003"/>
          <cell r="Z1003"/>
          <cell r="AA1003"/>
          <cell r="AB1003"/>
          <cell r="AC1003"/>
          <cell r="AD1003"/>
          <cell r="AE1003"/>
          <cell r="AF1003"/>
          <cell r="AH1003" t="str">
            <v/>
          </cell>
        </row>
        <row r="1004">
          <cell r="C1004">
            <v>62884</v>
          </cell>
          <cell r="D1004"/>
          <cell r="E1004"/>
          <cell r="F1004"/>
          <cell r="G1004"/>
          <cell r="H1004"/>
          <cell r="I1004"/>
          <cell r="J1004"/>
          <cell r="K1004"/>
          <cell r="L1004"/>
          <cell r="M1004"/>
          <cell r="N1004"/>
          <cell r="O1004"/>
          <cell r="P1004"/>
          <cell r="Q1004"/>
          <cell r="R1004"/>
          <cell r="T1004" t="str">
            <v/>
          </cell>
          <cell r="U1004"/>
          <cell r="V1004"/>
          <cell r="W1004"/>
          <cell r="X1004"/>
          <cell r="Y1004"/>
          <cell r="Z1004"/>
          <cell r="AA1004"/>
          <cell r="AB1004"/>
          <cell r="AC1004"/>
          <cell r="AD1004"/>
          <cell r="AE1004"/>
          <cell r="AF1004"/>
          <cell r="AH1004" t="str">
            <v/>
          </cell>
        </row>
        <row r="1005">
          <cell r="C1005">
            <v>62915</v>
          </cell>
          <cell r="D1005"/>
          <cell r="E1005"/>
          <cell r="F1005"/>
          <cell r="G1005"/>
          <cell r="H1005"/>
          <cell r="I1005"/>
          <cell r="J1005"/>
          <cell r="K1005"/>
          <cell r="L1005"/>
          <cell r="M1005"/>
          <cell r="N1005"/>
          <cell r="O1005"/>
          <cell r="P1005"/>
          <cell r="Q1005"/>
          <cell r="R1005"/>
          <cell r="T1005" t="str">
            <v/>
          </cell>
          <cell r="U1005"/>
          <cell r="V1005"/>
          <cell r="W1005"/>
          <cell r="X1005"/>
          <cell r="Y1005"/>
          <cell r="Z1005"/>
          <cell r="AA1005"/>
          <cell r="AB1005"/>
          <cell r="AC1005"/>
          <cell r="AD1005"/>
          <cell r="AE1005"/>
          <cell r="AF1005"/>
          <cell r="AH1005" t="str">
            <v/>
          </cell>
        </row>
        <row r="1006">
          <cell r="C1006">
            <v>62945</v>
          </cell>
          <cell r="D1006"/>
          <cell r="E1006"/>
          <cell r="F1006"/>
          <cell r="G1006"/>
          <cell r="H1006"/>
          <cell r="I1006"/>
          <cell r="J1006"/>
          <cell r="K1006"/>
          <cell r="L1006"/>
          <cell r="M1006"/>
          <cell r="N1006"/>
          <cell r="O1006"/>
          <cell r="P1006"/>
          <cell r="Q1006"/>
          <cell r="R1006"/>
          <cell r="T1006" t="str">
            <v/>
          </cell>
          <cell r="U1006"/>
          <cell r="V1006"/>
          <cell r="W1006"/>
          <cell r="X1006"/>
          <cell r="Y1006"/>
          <cell r="Z1006"/>
          <cell r="AA1006"/>
          <cell r="AB1006"/>
          <cell r="AC1006"/>
          <cell r="AD1006"/>
          <cell r="AE1006"/>
          <cell r="AF1006"/>
          <cell r="AH1006" t="str">
            <v/>
          </cell>
        </row>
        <row r="1007">
          <cell r="C1007">
            <v>62976</v>
          </cell>
          <cell r="D1007"/>
          <cell r="E1007"/>
          <cell r="F1007"/>
          <cell r="G1007"/>
          <cell r="H1007"/>
          <cell r="I1007"/>
          <cell r="J1007"/>
          <cell r="K1007"/>
          <cell r="L1007"/>
          <cell r="M1007"/>
          <cell r="N1007"/>
          <cell r="O1007"/>
          <cell r="P1007"/>
          <cell r="Q1007"/>
          <cell r="R1007"/>
          <cell r="T1007" t="str">
            <v/>
          </cell>
          <cell r="U1007"/>
          <cell r="V1007"/>
          <cell r="W1007"/>
          <cell r="X1007"/>
          <cell r="Y1007"/>
          <cell r="Z1007"/>
          <cell r="AA1007"/>
          <cell r="AB1007"/>
          <cell r="AC1007"/>
          <cell r="AD1007"/>
          <cell r="AE1007"/>
          <cell r="AF1007"/>
          <cell r="AH1007" t="str">
            <v/>
          </cell>
        </row>
        <row r="1008">
          <cell r="C1008">
            <v>63006</v>
          </cell>
          <cell r="D1008"/>
          <cell r="E1008"/>
          <cell r="F1008"/>
          <cell r="G1008"/>
          <cell r="H1008"/>
          <cell r="I1008"/>
          <cell r="J1008"/>
          <cell r="K1008"/>
          <cell r="L1008"/>
          <cell r="M1008"/>
          <cell r="N1008"/>
          <cell r="O1008"/>
          <cell r="P1008"/>
          <cell r="Q1008"/>
          <cell r="R1008"/>
          <cell r="T1008" t="str">
            <v/>
          </cell>
          <cell r="U1008"/>
          <cell r="V1008"/>
          <cell r="W1008"/>
          <cell r="X1008"/>
          <cell r="Y1008"/>
          <cell r="Z1008"/>
          <cell r="AA1008"/>
          <cell r="AB1008"/>
          <cell r="AC1008"/>
          <cell r="AD1008"/>
          <cell r="AE1008"/>
          <cell r="AF1008"/>
          <cell r="AH1008" t="str">
            <v/>
          </cell>
        </row>
        <row r="1009">
          <cell r="C1009">
            <v>63037</v>
          </cell>
          <cell r="D1009"/>
          <cell r="E1009"/>
          <cell r="F1009"/>
          <cell r="G1009"/>
          <cell r="H1009"/>
          <cell r="I1009"/>
          <cell r="J1009"/>
          <cell r="K1009"/>
          <cell r="L1009"/>
          <cell r="M1009"/>
          <cell r="N1009"/>
          <cell r="O1009"/>
          <cell r="P1009"/>
          <cell r="Q1009"/>
          <cell r="R1009"/>
          <cell r="T1009" t="str">
            <v/>
          </cell>
          <cell r="U1009"/>
          <cell r="V1009"/>
          <cell r="W1009"/>
          <cell r="X1009"/>
          <cell r="Y1009"/>
          <cell r="Z1009"/>
          <cell r="AA1009"/>
          <cell r="AB1009"/>
          <cell r="AC1009"/>
          <cell r="AD1009"/>
          <cell r="AE1009"/>
          <cell r="AF1009"/>
          <cell r="AH1009" t="str">
            <v/>
          </cell>
        </row>
        <row r="1010">
          <cell r="C1010">
            <v>63068</v>
          </cell>
          <cell r="D1010"/>
          <cell r="E1010"/>
          <cell r="F1010"/>
          <cell r="G1010"/>
          <cell r="H1010"/>
          <cell r="I1010"/>
          <cell r="J1010"/>
          <cell r="K1010"/>
          <cell r="L1010"/>
          <cell r="M1010"/>
          <cell r="N1010"/>
          <cell r="O1010"/>
          <cell r="P1010"/>
          <cell r="Q1010"/>
          <cell r="R1010"/>
          <cell r="T1010" t="str">
            <v/>
          </cell>
          <cell r="U1010"/>
          <cell r="V1010"/>
          <cell r="W1010"/>
          <cell r="X1010"/>
          <cell r="Y1010"/>
          <cell r="Z1010"/>
          <cell r="AA1010"/>
          <cell r="AB1010"/>
          <cell r="AC1010"/>
          <cell r="AD1010"/>
          <cell r="AE1010"/>
          <cell r="AF1010"/>
          <cell r="AH1010" t="str">
            <v/>
          </cell>
        </row>
        <row r="1011">
          <cell r="C1011">
            <v>63098</v>
          </cell>
          <cell r="D1011"/>
          <cell r="E1011"/>
          <cell r="F1011"/>
          <cell r="G1011"/>
          <cell r="H1011"/>
          <cell r="I1011"/>
          <cell r="J1011"/>
          <cell r="K1011"/>
          <cell r="L1011"/>
          <cell r="M1011"/>
          <cell r="N1011"/>
          <cell r="O1011"/>
          <cell r="P1011"/>
          <cell r="Q1011"/>
          <cell r="R1011"/>
          <cell r="T1011" t="str">
            <v/>
          </cell>
          <cell r="U1011"/>
          <cell r="V1011"/>
          <cell r="W1011"/>
          <cell r="X1011"/>
          <cell r="Y1011"/>
          <cell r="Z1011"/>
          <cell r="AA1011"/>
          <cell r="AB1011"/>
          <cell r="AC1011"/>
          <cell r="AD1011"/>
          <cell r="AE1011"/>
          <cell r="AF1011"/>
          <cell r="AH1011" t="str">
            <v/>
          </cell>
        </row>
        <row r="1012">
          <cell r="C1012">
            <v>63129</v>
          </cell>
          <cell r="D1012"/>
          <cell r="E1012"/>
          <cell r="F1012"/>
          <cell r="G1012"/>
          <cell r="H1012"/>
          <cell r="I1012"/>
          <cell r="J1012"/>
          <cell r="K1012"/>
          <cell r="L1012"/>
          <cell r="M1012"/>
          <cell r="N1012"/>
          <cell r="O1012"/>
          <cell r="P1012"/>
          <cell r="Q1012"/>
          <cell r="R1012"/>
          <cell r="T1012" t="str">
            <v/>
          </cell>
          <cell r="U1012"/>
          <cell r="V1012"/>
          <cell r="W1012"/>
          <cell r="X1012"/>
          <cell r="Y1012"/>
          <cell r="Z1012"/>
          <cell r="AA1012"/>
          <cell r="AB1012"/>
          <cell r="AC1012"/>
          <cell r="AD1012"/>
          <cell r="AE1012"/>
          <cell r="AF1012"/>
          <cell r="AH1012" t="str">
            <v/>
          </cell>
        </row>
        <row r="1013">
          <cell r="C1013">
            <v>63159</v>
          </cell>
          <cell r="D1013"/>
          <cell r="E1013"/>
          <cell r="F1013"/>
          <cell r="G1013"/>
          <cell r="H1013"/>
          <cell r="I1013"/>
          <cell r="J1013"/>
          <cell r="K1013"/>
          <cell r="L1013"/>
          <cell r="M1013"/>
          <cell r="N1013"/>
          <cell r="O1013"/>
          <cell r="P1013"/>
          <cell r="Q1013"/>
          <cell r="R1013"/>
          <cell r="T1013" t="str">
            <v/>
          </cell>
          <cell r="U1013"/>
          <cell r="V1013"/>
          <cell r="W1013"/>
          <cell r="X1013"/>
          <cell r="Y1013"/>
          <cell r="Z1013"/>
          <cell r="AA1013"/>
          <cell r="AB1013"/>
          <cell r="AC1013"/>
          <cell r="AD1013"/>
          <cell r="AE1013"/>
          <cell r="AF1013"/>
          <cell r="AH1013" t="str">
            <v/>
          </cell>
        </row>
        <row r="1014">
          <cell r="C1014">
            <v>63190</v>
          </cell>
          <cell r="D1014"/>
          <cell r="E1014"/>
          <cell r="F1014"/>
          <cell r="G1014"/>
          <cell r="H1014"/>
          <cell r="I1014"/>
          <cell r="J1014"/>
          <cell r="K1014"/>
          <cell r="L1014"/>
          <cell r="M1014"/>
          <cell r="N1014"/>
          <cell r="O1014"/>
          <cell r="P1014"/>
          <cell r="Q1014"/>
          <cell r="R1014"/>
          <cell r="T1014" t="str">
            <v/>
          </cell>
          <cell r="U1014"/>
          <cell r="V1014"/>
          <cell r="W1014"/>
          <cell r="X1014"/>
          <cell r="Y1014"/>
          <cell r="Z1014"/>
          <cell r="AA1014"/>
          <cell r="AB1014"/>
          <cell r="AC1014"/>
          <cell r="AD1014"/>
          <cell r="AE1014"/>
          <cell r="AF1014"/>
          <cell r="AH1014" t="str">
            <v/>
          </cell>
        </row>
        <row r="1015">
          <cell r="C1015">
            <v>63221</v>
          </cell>
          <cell r="D1015"/>
          <cell r="E1015"/>
          <cell r="F1015"/>
          <cell r="G1015"/>
          <cell r="H1015"/>
          <cell r="I1015"/>
          <cell r="J1015"/>
          <cell r="K1015"/>
          <cell r="L1015"/>
          <cell r="M1015"/>
          <cell r="N1015"/>
          <cell r="O1015"/>
          <cell r="P1015"/>
          <cell r="Q1015"/>
          <cell r="R1015"/>
          <cell r="T1015" t="str">
            <v/>
          </cell>
          <cell r="U1015"/>
          <cell r="V1015"/>
          <cell r="W1015"/>
          <cell r="X1015"/>
          <cell r="Y1015"/>
          <cell r="Z1015"/>
          <cell r="AA1015"/>
          <cell r="AB1015"/>
          <cell r="AC1015"/>
          <cell r="AD1015"/>
          <cell r="AE1015"/>
          <cell r="AF1015"/>
          <cell r="AH1015" t="str">
            <v/>
          </cell>
        </row>
        <row r="1016">
          <cell r="C1016">
            <v>63249</v>
          </cell>
          <cell r="D1016"/>
          <cell r="E1016"/>
          <cell r="F1016"/>
          <cell r="G1016"/>
          <cell r="H1016"/>
          <cell r="I1016"/>
          <cell r="J1016"/>
          <cell r="K1016"/>
          <cell r="L1016"/>
          <cell r="M1016"/>
          <cell r="N1016"/>
          <cell r="O1016"/>
          <cell r="P1016"/>
          <cell r="Q1016"/>
          <cell r="R1016"/>
          <cell r="T1016" t="str">
            <v/>
          </cell>
          <cell r="U1016"/>
          <cell r="V1016"/>
          <cell r="W1016"/>
          <cell r="X1016"/>
          <cell r="Y1016"/>
          <cell r="Z1016"/>
          <cell r="AA1016"/>
          <cell r="AB1016"/>
          <cell r="AC1016"/>
          <cell r="AD1016"/>
          <cell r="AE1016"/>
          <cell r="AF1016"/>
          <cell r="AH1016" t="str">
            <v/>
          </cell>
        </row>
        <row r="1017">
          <cell r="C1017">
            <v>63280</v>
          </cell>
          <cell r="D1017"/>
          <cell r="E1017"/>
          <cell r="F1017"/>
          <cell r="G1017"/>
          <cell r="H1017"/>
          <cell r="I1017"/>
          <cell r="J1017"/>
          <cell r="K1017"/>
          <cell r="L1017"/>
          <cell r="M1017"/>
          <cell r="N1017"/>
          <cell r="O1017"/>
          <cell r="P1017"/>
          <cell r="Q1017"/>
          <cell r="R1017"/>
          <cell r="T1017" t="str">
            <v/>
          </cell>
          <cell r="U1017"/>
          <cell r="V1017"/>
          <cell r="W1017"/>
          <cell r="X1017"/>
          <cell r="Y1017"/>
          <cell r="Z1017"/>
          <cell r="AA1017"/>
          <cell r="AB1017"/>
          <cell r="AC1017"/>
          <cell r="AD1017"/>
          <cell r="AE1017"/>
          <cell r="AF1017"/>
          <cell r="AH1017" t="str">
            <v/>
          </cell>
        </row>
        <row r="1018">
          <cell r="C1018">
            <v>63310</v>
          </cell>
          <cell r="D1018"/>
          <cell r="E1018"/>
          <cell r="F1018"/>
          <cell r="G1018"/>
          <cell r="H1018"/>
          <cell r="I1018"/>
          <cell r="J1018"/>
          <cell r="K1018"/>
          <cell r="L1018"/>
          <cell r="M1018"/>
          <cell r="N1018"/>
          <cell r="O1018"/>
          <cell r="P1018"/>
          <cell r="Q1018"/>
          <cell r="R1018"/>
          <cell r="T1018" t="str">
            <v/>
          </cell>
          <cell r="U1018"/>
          <cell r="V1018"/>
          <cell r="W1018"/>
          <cell r="X1018"/>
          <cell r="Y1018"/>
          <cell r="Z1018"/>
          <cell r="AA1018"/>
          <cell r="AB1018"/>
          <cell r="AC1018"/>
          <cell r="AD1018"/>
          <cell r="AE1018"/>
          <cell r="AF1018"/>
          <cell r="AH1018" t="str">
            <v/>
          </cell>
        </row>
        <row r="1019">
          <cell r="C1019">
            <v>63341</v>
          </cell>
          <cell r="D1019"/>
          <cell r="E1019"/>
          <cell r="F1019"/>
          <cell r="G1019"/>
          <cell r="H1019"/>
          <cell r="I1019"/>
          <cell r="J1019"/>
          <cell r="K1019"/>
          <cell r="L1019"/>
          <cell r="M1019"/>
          <cell r="N1019"/>
          <cell r="O1019"/>
          <cell r="P1019"/>
          <cell r="Q1019"/>
          <cell r="R1019"/>
          <cell r="T1019" t="str">
            <v/>
          </cell>
          <cell r="U1019"/>
          <cell r="V1019"/>
          <cell r="W1019"/>
          <cell r="X1019"/>
          <cell r="Y1019"/>
          <cell r="Z1019"/>
          <cell r="AA1019"/>
          <cell r="AB1019"/>
          <cell r="AC1019"/>
          <cell r="AD1019"/>
          <cell r="AE1019"/>
          <cell r="AF1019"/>
          <cell r="AH1019" t="str">
            <v/>
          </cell>
        </row>
        <row r="1020">
          <cell r="C1020">
            <v>63371</v>
          </cell>
          <cell r="D1020"/>
          <cell r="E1020"/>
          <cell r="F1020"/>
          <cell r="G1020"/>
          <cell r="H1020"/>
          <cell r="I1020"/>
          <cell r="J1020"/>
          <cell r="K1020"/>
          <cell r="L1020"/>
          <cell r="M1020"/>
          <cell r="N1020"/>
          <cell r="O1020"/>
          <cell r="P1020"/>
          <cell r="Q1020"/>
          <cell r="R1020"/>
          <cell r="T1020" t="str">
            <v/>
          </cell>
          <cell r="U1020"/>
          <cell r="V1020"/>
          <cell r="W1020"/>
          <cell r="X1020"/>
          <cell r="Y1020"/>
          <cell r="Z1020"/>
          <cell r="AA1020"/>
          <cell r="AB1020"/>
          <cell r="AC1020"/>
          <cell r="AD1020"/>
          <cell r="AE1020"/>
          <cell r="AF1020"/>
          <cell r="AH1020" t="str">
            <v/>
          </cell>
        </row>
        <row r="1021">
          <cell r="C1021">
            <v>63402</v>
          </cell>
          <cell r="D1021"/>
          <cell r="E1021"/>
          <cell r="F1021"/>
          <cell r="G1021"/>
          <cell r="H1021"/>
          <cell r="I1021"/>
          <cell r="J1021"/>
          <cell r="K1021"/>
          <cell r="L1021"/>
          <cell r="M1021"/>
          <cell r="N1021"/>
          <cell r="O1021"/>
          <cell r="P1021"/>
          <cell r="Q1021"/>
          <cell r="R1021"/>
          <cell r="T1021" t="str">
            <v/>
          </cell>
          <cell r="U1021"/>
          <cell r="V1021"/>
          <cell r="W1021"/>
          <cell r="X1021"/>
          <cell r="Y1021"/>
          <cell r="Z1021"/>
          <cell r="AA1021"/>
          <cell r="AB1021"/>
          <cell r="AC1021"/>
          <cell r="AD1021"/>
          <cell r="AE1021"/>
          <cell r="AF1021"/>
          <cell r="AH1021" t="str">
            <v/>
          </cell>
        </row>
        <row r="1022">
          <cell r="C1022">
            <v>63433</v>
          </cell>
          <cell r="D1022"/>
          <cell r="E1022"/>
          <cell r="F1022"/>
          <cell r="G1022"/>
          <cell r="H1022"/>
          <cell r="I1022"/>
          <cell r="J1022"/>
          <cell r="K1022"/>
          <cell r="L1022"/>
          <cell r="M1022"/>
          <cell r="N1022"/>
          <cell r="O1022"/>
          <cell r="P1022"/>
          <cell r="Q1022"/>
          <cell r="R1022"/>
          <cell r="T1022" t="str">
            <v/>
          </cell>
          <cell r="U1022"/>
          <cell r="V1022"/>
          <cell r="W1022"/>
          <cell r="X1022"/>
          <cell r="Y1022"/>
          <cell r="Z1022"/>
          <cell r="AA1022"/>
          <cell r="AB1022"/>
          <cell r="AC1022"/>
          <cell r="AD1022"/>
          <cell r="AE1022"/>
          <cell r="AF1022"/>
          <cell r="AH1022" t="str">
            <v/>
          </cell>
        </row>
        <row r="1023">
          <cell r="C1023">
            <v>63463</v>
          </cell>
          <cell r="D1023"/>
          <cell r="E1023"/>
          <cell r="F1023"/>
          <cell r="G1023"/>
          <cell r="H1023"/>
          <cell r="I1023"/>
          <cell r="J1023"/>
          <cell r="K1023"/>
          <cell r="L1023"/>
          <cell r="M1023"/>
          <cell r="N1023"/>
          <cell r="O1023"/>
          <cell r="P1023"/>
          <cell r="Q1023"/>
          <cell r="R1023"/>
          <cell r="T1023" t="str">
            <v/>
          </cell>
          <cell r="U1023"/>
          <cell r="V1023"/>
          <cell r="W1023"/>
          <cell r="X1023"/>
          <cell r="Y1023"/>
          <cell r="Z1023"/>
          <cell r="AA1023"/>
          <cell r="AB1023"/>
          <cell r="AC1023"/>
          <cell r="AD1023"/>
          <cell r="AE1023"/>
          <cell r="AF1023"/>
          <cell r="AH1023" t="str">
            <v/>
          </cell>
        </row>
        <row r="1024">
          <cell r="C1024">
            <v>63494</v>
          </cell>
          <cell r="D1024"/>
          <cell r="E1024"/>
          <cell r="F1024"/>
          <cell r="G1024"/>
          <cell r="H1024"/>
          <cell r="I1024"/>
          <cell r="J1024"/>
          <cell r="K1024"/>
          <cell r="L1024"/>
          <cell r="M1024"/>
          <cell r="N1024"/>
          <cell r="O1024"/>
          <cell r="P1024"/>
          <cell r="Q1024"/>
          <cell r="R1024"/>
          <cell r="T1024" t="str">
            <v/>
          </cell>
          <cell r="U1024"/>
          <cell r="V1024"/>
          <cell r="W1024"/>
          <cell r="X1024"/>
          <cell r="Y1024"/>
          <cell r="Z1024"/>
          <cell r="AA1024"/>
          <cell r="AB1024"/>
          <cell r="AC1024"/>
          <cell r="AD1024"/>
          <cell r="AE1024"/>
          <cell r="AF1024"/>
          <cell r="AH1024" t="str">
            <v/>
          </cell>
        </row>
        <row r="1025">
          <cell r="C1025">
            <v>63524</v>
          </cell>
          <cell r="D1025"/>
          <cell r="E1025"/>
          <cell r="F1025"/>
          <cell r="G1025"/>
          <cell r="H1025"/>
          <cell r="I1025"/>
          <cell r="J1025"/>
          <cell r="K1025"/>
          <cell r="L1025"/>
          <cell r="M1025"/>
          <cell r="N1025"/>
          <cell r="O1025"/>
          <cell r="P1025"/>
          <cell r="Q1025"/>
          <cell r="R1025"/>
          <cell r="T1025" t="str">
            <v/>
          </cell>
          <cell r="U1025"/>
          <cell r="V1025"/>
          <cell r="W1025"/>
          <cell r="X1025"/>
          <cell r="Y1025"/>
          <cell r="Z1025"/>
          <cell r="AA1025"/>
          <cell r="AB1025"/>
          <cell r="AC1025"/>
          <cell r="AD1025"/>
          <cell r="AE1025"/>
          <cell r="AF1025"/>
          <cell r="AH1025" t="str">
            <v/>
          </cell>
        </row>
        <row r="1026">
          <cell r="C1026">
            <v>63555</v>
          </cell>
          <cell r="D1026"/>
          <cell r="E1026"/>
          <cell r="F1026"/>
          <cell r="G1026"/>
          <cell r="H1026"/>
          <cell r="I1026"/>
          <cell r="J1026"/>
          <cell r="K1026"/>
          <cell r="L1026"/>
          <cell r="M1026"/>
          <cell r="N1026"/>
          <cell r="O1026"/>
          <cell r="P1026"/>
          <cell r="Q1026"/>
          <cell r="R1026"/>
          <cell r="T1026" t="str">
            <v/>
          </cell>
          <cell r="U1026"/>
          <cell r="V1026"/>
          <cell r="W1026"/>
          <cell r="X1026"/>
          <cell r="Y1026"/>
          <cell r="Z1026"/>
          <cell r="AA1026"/>
          <cell r="AB1026"/>
          <cell r="AC1026"/>
          <cell r="AD1026"/>
          <cell r="AE1026"/>
          <cell r="AF1026"/>
          <cell r="AH1026" t="str">
            <v/>
          </cell>
        </row>
        <row r="1027">
          <cell r="C1027">
            <v>63586</v>
          </cell>
          <cell r="D1027"/>
          <cell r="E1027"/>
          <cell r="F1027"/>
          <cell r="G1027"/>
          <cell r="H1027"/>
          <cell r="I1027"/>
          <cell r="J1027"/>
          <cell r="K1027"/>
          <cell r="L1027"/>
          <cell r="M1027"/>
          <cell r="N1027"/>
          <cell r="O1027"/>
          <cell r="P1027"/>
          <cell r="Q1027"/>
          <cell r="R1027"/>
          <cell r="T1027" t="str">
            <v/>
          </cell>
          <cell r="U1027"/>
          <cell r="V1027"/>
          <cell r="W1027"/>
          <cell r="X1027"/>
          <cell r="Y1027"/>
          <cell r="Z1027"/>
          <cell r="AA1027"/>
          <cell r="AB1027"/>
          <cell r="AC1027"/>
          <cell r="AD1027"/>
          <cell r="AE1027"/>
          <cell r="AF1027"/>
          <cell r="AH1027" t="str">
            <v/>
          </cell>
        </row>
        <row r="1028">
          <cell r="C1028">
            <v>63614</v>
          </cell>
          <cell r="D1028"/>
          <cell r="E1028"/>
          <cell r="F1028"/>
          <cell r="G1028"/>
          <cell r="H1028"/>
          <cell r="I1028"/>
          <cell r="J1028"/>
          <cell r="K1028"/>
          <cell r="L1028"/>
          <cell r="M1028"/>
          <cell r="N1028"/>
          <cell r="O1028"/>
          <cell r="P1028"/>
          <cell r="Q1028"/>
          <cell r="R1028"/>
          <cell r="T1028" t="str">
            <v/>
          </cell>
          <cell r="U1028"/>
          <cell r="V1028"/>
          <cell r="W1028"/>
          <cell r="X1028"/>
          <cell r="Y1028"/>
          <cell r="Z1028"/>
          <cell r="AA1028"/>
          <cell r="AB1028"/>
          <cell r="AC1028"/>
          <cell r="AD1028"/>
          <cell r="AE1028"/>
          <cell r="AF1028"/>
          <cell r="AH1028" t="str">
            <v/>
          </cell>
        </row>
        <row r="1029">
          <cell r="C1029">
            <v>63645</v>
          </cell>
          <cell r="D1029"/>
          <cell r="E1029"/>
          <cell r="F1029"/>
          <cell r="G1029"/>
          <cell r="H1029"/>
          <cell r="I1029"/>
          <cell r="J1029"/>
          <cell r="K1029"/>
          <cell r="L1029"/>
          <cell r="M1029"/>
          <cell r="N1029"/>
          <cell r="O1029"/>
          <cell r="P1029"/>
          <cell r="Q1029"/>
          <cell r="R1029"/>
          <cell r="T1029" t="str">
            <v/>
          </cell>
          <cell r="U1029"/>
          <cell r="V1029"/>
          <cell r="W1029"/>
          <cell r="X1029"/>
          <cell r="Y1029"/>
          <cell r="Z1029"/>
          <cell r="AA1029"/>
          <cell r="AB1029"/>
          <cell r="AC1029"/>
          <cell r="AD1029"/>
          <cell r="AE1029"/>
          <cell r="AF1029"/>
          <cell r="AH1029" t="str">
            <v/>
          </cell>
        </row>
        <row r="1030">
          <cell r="C1030">
            <v>63675</v>
          </cell>
          <cell r="D1030"/>
          <cell r="E1030"/>
          <cell r="F1030"/>
          <cell r="G1030"/>
          <cell r="H1030"/>
          <cell r="I1030"/>
          <cell r="J1030"/>
          <cell r="K1030"/>
          <cell r="L1030"/>
          <cell r="M1030"/>
          <cell r="N1030"/>
          <cell r="O1030"/>
          <cell r="P1030"/>
          <cell r="Q1030"/>
          <cell r="R1030"/>
          <cell r="T1030" t="str">
            <v/>
          </cell>
          <cell r="U1030"/>
          <cell r="V1030"/>
          <cell r="W1030"/>
          <cell r="X1030"/>
          <cell r="Y1030"/>
          <cell r="Z1030"/>
          <cell r="AA1030"/>
          <cell r="AB1030"/>
          <cell r="AC1030"/>
          <cell r="AD1030"/>
          <cell r="AE1030"/>
          <cell r="AF1030"/>
          <cell r="AH1030" t="str">
            <v/>
          </cell>
        </row>
        <row r="1031">
          <cell r="C1031">
            <v>63706</v>
          </cell>
          <cell r="D1031"/>
          <cell r="E1031"/>
          <cell r="F1031"/>
          <cell r="G1031"/>
          <cell r="H1031"/>
          <cell r="I1031"/>
          <cell r="J1031"/>
          <cell r="K1031"/>
          <cell r="L1031"/>
          <cell r="M1031"/>
          <cell r="N1031"/>
          <cell r="O1031"/>
          <cell r="P1031"/>
          <cell r="Q1031"/>
          <cell r="R1031"/>
          <cell r="T1031" t="str">
            <v/>
          </cell>
          <cell r="U1031"/>
          <cell r="V1031"/>
          <cell r="W1031"/>
          <cell r="X1031"/>
          <cell r="Y1031"/>
          <cell r="Z1031"/>
          <cell r="AA1031"/>
          <cell r="AB1031"/>
          <cell r="AC1031"/>
          <cell r="AD1031"/>
          <cell r="AE1031"/>
          <cell r="AF1031"/>
          <cell r="AH1031" t="str">
            <v/>
          </cell>
        </row>
        <row r="1032">
          <cell r="C1032">
            <v>63736</v>
          </cell>
          <cell r="D1032"/>
          <cell r="E1032"/>
          <cell r="F1032"/>
          <cell r="G1032"/>
          <cell r="H1032"/>
          <cell r="I1032"/>
          <cell r="J1032"/>
          <cell r="K1032"/>
          <cell r="L1032"/>
          <cell r="M1032"/>
          <cell r="N1032"/>
          <cell r="O1032"/>
          <cell r="P1032"/>
          <cell r="Q1032"/>
          <cell r="R1032"/>
          <cell r="T1032" t="str">
            <v/>
          </cell>
          <cell r="U1032"/>
          <cell r="V1032"/>
          <cell r="W1032"/>
          <cell r="X1032"/>
          <cell r="Y1032"/>
          <cell r="Z1032"/>
          <cell r="AA1032"/>
          <cell r="AB1032"/>
          <cell r="AC1032"/>
          <cell r="AD1032"/>
          <cell r="AE1032"/>
          <cell r="AF1032"/>
          <cell r="AH1032" t="str">
            <v/>
          </cell>
        </row>
        <row r="1033">
          <cell r="C1033">
            <v>63767</v>
          </cell>
          <cell r="D1033"/>
          <cell r="E1033"/>
          <cell r="F1033"/>
          <cell r="G1033"/>
          <cell r="H1033"/>
          <cell r="I1033"/>
          <cell r="J1033"/>
          <cell r="K1033"/>
          <cell r="L1033"/>
          <cell r="M1033"/>
          <cell r="N1033"/>
          <cell r="O1033"/>
          <cell r="P1033"/>
          <cell r="Q1033"/>
          <cell r="R1033"/>
          <cell r="T1033" t="str">
            <v/>
          </cell>
          <cell r="U1033"/>
          <cell r="V1033"/>
          <cell r="W1033"/>
          <cell r="X1033"/>
          <cell r="Y1033"/>
          <cell r="Z1033"/>
          <cell r="AA1033"/>
          <cell r="AB1033"/>
          <cell r="AC1033"/>
          <cell r="AD1033"/>
          <cell r="AE1033"/>
          <cell r="AF1033"/>
          <cell r="AH1033" t="str">
            <v/>
          </cell>
        </row>
        <row r="1034">
          <cell r="C1034">
            <v>63798</v>
          </cell>
          <cell r="D1034"/>
          <cell r="E1034"/>
          <cell r="F1034"/>
          <cell r="G1034"/>
          <cell r="H1034"/>
          <cell r="I1034"/>
          <cell r="J1034"/>
          <cell r="K1034"/>
          <cell r="L1034"/>
          <cell r="M1034"/>
          <cell r="N1034"/>
          <cell r="O1034"/>
          <cell r="P1034"/>
          <cell r="Q1034"/>
          <cell r="R1034"/>
          <cell r="T1034" t="str">
            <v/>
          </cell>
          <cell r="U1034"/>
          <cell r="V1034"/>
          <cell r="W1034"/>
          <cell r="X1034"/>
          <cell r="Y1034"/>
          <cell r="Z1034"/>
          <cell r="AA1034"/>
          <cell r="AB1034"/>
          <cell r="AC1034"/>
          <cell r="AD1034"/>
          <cell r="AE1034"/>
          <cell r="AF1034"/>
          <cell r="AH1034" t="str">
            <v/>
          </cell>
        </row>
        <row r="1035">
          <cell r="C1035">
            <v>63828</v>
          </cell>
          <cell r="D1035"/>
          <cell r="E1035"/>
          <cell r="F1035"/>
          <cell r="G1035"/>
          <cell r="H1035"/>
          <cell r="I1035"/>
          <cell r="J1035"/>
          <cell r="K1035"/>
          <cell r="L1035"/>
          <cell r="M1035"/>
          <cell r="N1035"/>
          <cell r="O1035"/>
          <cell r="P1035"/>
          <cell r="Q1035"/>
          <cell r="R1035"/>
          <cell r="T1035" t="str">
            <v/>
          </cell>
          <cell r="U1035"/>
          <cell r="V1035"/>
          <cell r="W1035"/>
          <cell r="X1035"/>
          <cell r="Y1035"/>
          <cell r="Z1035"/>
          <cell r="AA1035"/>
          <cell r="AB1035"/>
          <cell r="AC1035"/>
          <cell r="AD1035"/>
          <cell r="AE1035"/>
          <cell r="AF1035"/>
          <cell r="AH1035" t="str">
            <v/>
          </cell>
        </row>
        <row r="1036">
          <cell r="C1036">
            <v>63859</v>
          </cell>
          <cell r="D1036"/>
          <cell r="E1036"/>
          <cell r="F1036"/>
          <cell r="G1036"/>
          <cell r="H1036"/>
          <cell r="I1036"/>
          <cell r="J1036"/>
          <cell r="K1036"/>
          <cell r="L1036"/>
          <cell r="M1036"/>
          <cell r="N1036"/>
          <cell r="O1036"/>
          <cell r="P1036"/>
          <cell r="Q1036"/>
          <cell r="R1036"/>
          <cell r="T1036" t="str">
            <v/>
          </cell>
          <cell r="U1036"/>
          <cell r="V1036"/>
          <cell r="W1036"/>
          <cell r="X1036"/>
          <cell r="Y1036"/>
          <cell r="Z1036"/>
          <cell r="AA1036"/>
          <cell r="AB1036"/>
          <cell r="AC1036"/>
          <cell r="AD1036"/>
          <cell r="AE1036"/>
          <cell r="AF1036"/>
          <cell r="AH1036" t="str">
            <v/>
          </cell>
        </row>
        <row r="1037">
          <cell r="C1037">
            <v>63889</v>
          </cell>
          <cell r="D1037"/>
          <cell r="E1037"/>
          <cell r="F1037"/>
          <cell r="G1037"/>
          <cell r="H1037"/>
          <cell r="I1037"/>
          <cell r="J1037"/>
          <cell r="K1037"/>
          <cell r="L1037"/>
          <cell r="M1037"/>
          <cell r="N1037"/>
          <cell r="O1037"/>
          <cell r="P1037"/>
          <cell r="Q1037"/>
          <cell r="R1037"/>
          <cell r="T1037" t="str">
            <v/>
          </cell>
          <cell r="U1037"/>
          <cell r="V1037"/>
          <cell r="W1037"/>
          <cell r="X1037"/>
          <cell r="Y1037"/>
          <cell r="Z1037"/>
          <cell r="AA1037"/>
          <cell r="AB1037"/>
          <cell r="AC1037"/>
          <cell r="AD1037"/>
          <cell r="AE1037"/>
          <cell r="AF1037"/>
          <cell r="AH1037" t="str">
            <v/>
          </cell>
        </row>
        <row r="1038">
          <cell r="C1038">
            <v>63920</v>
          </cell>
          <cell r="D1038"/>
          <cell r="E1038"/>
          <cell r="F1038"/>
          <cell r="G1038"/>
          <cell r="H1038"/>
          <cell r="I1038"/>
          <cell r="J1038"/>
          <cell r="K1038"/>
          <cell r="L1038"/>
          <cell r="M1038"/>
          <cell r="N1038"/>
          <cell r="O1038"/>
          <cell r="P1038"/>
          <cell r="Q1038"/>
          <cell r="R1038"/>
          <cell r="T1038" t="str">
            <v/>
          </cell>
          <cell r="U1038"/>
          <cell r="V1038"/>
          <cell r="W1038"/>
          <cell r="X1038"/>
          <cell r="Y1038"/>
          <cell r="Z1038"/>
          <cell r="AA1038"/>
          <cell r="AB1038"/>
          <cell r="AC1038"/>
          <cell r="AD1038"/>
          <cell r="AE1038"/>
          <cell r="AF1038"/>
          <cell r="AH1038" t="str">
            <v/>
          </cell>
        </row>
        <row r="1039">
          <cell r="C1039">
            <v>63951</v>
          </cell>
          <cell r="D1039"/>
          <cell r="E1039"/>
          <cell r="F1039"/>
          <cell r="G1039"/>
          <cell r="H1039"/>
          <cell r="I1039"/>
          <cell r="J1039"/>
          <cell r="K1039"/>
          <cell r="L1039"/>
          <cell r="M1039"/>
          <cell r="N1039"/>
          <cell r="O1039"/>
          <cell r="P1039"/>
          <cell r="Q1039"/>
          <cell r="R1039"/>
          <cell r="T1039" t="str">
            <v/>
          </cell>
          <cell r="U1039"/>
          <cell r="V1039"/>
          <cell r="W1039"/>
          <cell r="X1039"/>
          <cell r="Y1039"/>
          <cell r="Z1039"/>
          <cell r="AA1039"/>
          <cell r="AB1039"/>
          <cell r="AC1039"/>
          <cell r="AD1039"/>
          <cell r="AE1039"/>
          <cell r="AF1039"/>
          <cell r="AH1039" t="str">
            <v/>
          </cell>
        </row>
        <row r="1040">
          <cell r="C1040">
            <v>63979</v>
          </cell>
          <cell r="D1040"/>
          <cell r="E1040"/>
          <cell r="F1040"/>
          <cell r="G1040"/>
          <cell r="H1040"/>
          <cell r="I1040"/>
          <cell r="J1040"/>
          <cell r="K1040"/>
          <cell r="L1040"/>
          <cell r="M1040"/>
          <cell r="N1040"/>
          <cell r="O1040"/>
          <cell r="P1040"/>
          <cell r="Q1040"/>
          <cell r="R1040"/>
          <cell r="T1040" t="str">
            <v/>
          </cell>
          <cell r="U1040"/>
          <cell r="V1040"/>
          <cell r="W1040"/>
          <cell r="X1040"/>
          <cell r="Y1040"/>
          <cell r="Z1040"/>
          <cell r="AA1040"/>
          <cell r="AB1040"/>
          <cell r="AC1040"/>
          <cell r="AD1040"/>
          <cell r="AE1040"/>
          <cell r="AF1040"/>
          <cell r="AH1040" t="str">
            <v/>
          </cell>
        </row>
        <row r="1041">
          <cell r="C1041">
            <v>64010</v>
          </cell>
          <cell r="D1041"/>
          <cell r="E1041"/>
          <cell r="F1041"/>
          <cell r="G1041"/>
          <cell r="H1041"/>
          <cell r="I1041"/>
          <cell r="J1041"/>
          <cell r="K1041"/>
          <cell r="L1041"/>
          <cell r="M1041"/>
          <cell r="N1041"/>
          <cell r="O1041"/>
          <cell r="P1041"/>
          <cell r="Q1041"/>
          <cell r="R1041"/>
          <cell r="T1041" t="str">
            <v/>
          </cell>
          <cell r="U1041"/>
          <cell r="V1041"/>
          <cell r="W1041"/>
          <cell r="X1041"/>
          <cell r="Y1041"/>
          <cell r="Z1041"/>
          <cell r="AA1041"/>
          <cell r="AB1041"/>
          <cell r="AC1041"/>
          <cell r="AD1041"/>
          <cell r="AE1041"/>
          <cell r="AF1041"/>
          <cell r="AH1041" t="str">
            <v/>
          </cell>
        </row>
        <row r="1042">
          <cell r="C1042">
            <v>64040</v>
          </cell>
          <cell r="D1042"/>
          <cell r="E1042"/>
          <cell r="F1042"/>
          <cell r="G1042"/>
          <cell r="H1042"/>
          <cell r="I1042"/>
          <cell r="J1042"/>
          <cell r="K1042"/>
          <cell r="L1042"/>
          <cell r="M1042"/>
          <cell r="N1042"/>
          <cell r="O1042"/>
          <cell r="P1042"/>
          <cell r="Q1042"/>
          <cell r="R1042"/>
          <cell r="T1042" t="str">
            <v/>
          </cell>
          <cell r="U1042"/>
          <cell r="V1042"/>
          <cell r="W1042"/>
          <cell r="X1042"/>
          <cell r="Y1042"/>
          <cell r="Z1042"/>
          <cell r="AA1042"/>
          <cell r="AB1042"/>
          <cell r="AC1042"/>
          <cell r="AD1042"/>
          <cell r="AE1042"/>
          <cell r="AF1042"/>
          <cell r="AH1042" t="str">
            <v/>
          </cell>
        </row>
        <row r="1043">
          <cell r="C1043">
            <v>64071</v>
          </cell>
          <cell r="D1043"/>
          <cell r="E1043"/>
          <cell r="F1043"/>
          <cell r="G1043"/>
          <cell r="H1043"/>
          <cell r="I1043"/>
          <cell r="J1043"/>
          <cell r="K1043"/>
          <cell r="L1043"/>
          <cell r="M1043"/>
          <cell r="N1043"/>
          <cell r="O1043"/>
          <cell r="P1043"/>
          <cell r="Q1043"/>
          <cell r="R1043"/>
          <cell r="T1043" t="str">
            <v/>
          </cell>
          <cell r="U1043"/>
          <cell r="V1043"/>
          <cell r="W1043"/>
          <cell r="X1043"/>
          <cell r="Y1043"/>
          <cell r="Z1043"/>
          <cell r="AA1043"/>
          <cell r="AB1043"/>
          <cell r="AC1043"/>
          <cell r="AD1043"/>
          <cell r="AE1043"/>
          <cell r="AF1043"/>
          <cell r="AH1043" t="str">
            <v/>
          </cell>
        </row>
        <row r="1044">
          <cell r="C1044">
            <v>64101</v>
          </cell>
          <cell r="D1044"/>
          <cell r="E1044"/>
          <cell r="F1044"/>
          <cell r="G1044"/>
          <cell r="H1044"/>
          <cell r="I1044"/>
          <cell r="J1044"/>
          <cell r="K1044"/>
          <cell r="L1044"/>
          <cell r="M1044"/>
          <cell r="N1044"/>
          <cell r="O1044"/>
          <cell r="P1044"/>
          <cell r="Q1044"/>
          <cell r="R1044"/>
          <cell r="T1044" t="str">
            <v/>
          </cell>
          <cell r="U1044"/>
          <cell r="V1044"/>
          <cell r="W1044"/>
          <cell r="X1044"/>
          <cell r="Y1044"/>
          <cell r="Z1044"/>
          <cell r="AA1044"/>
          <cell r="AB1044"/>
          <cell r="AC1044"/>
          <cell r="AD1044"/>
          <cell r="AE1044"/>
          <cell r="AF1044"/>
          <cell r="AH1044" t="str">
            <v/>
          </cell>
        </row>
        <row r="1045">
          <cell r="C1045">
            <v>64132</v>
          </cell>
          <cell r="D1045"/>
          <cell r="E1045"/>
          <cell r="F1045"/>
          <cell r="G1045"/>
          <cell r="H1045"/>
          <cell r="I1045"/>
          <cell r="J1045"/>
          <cell r="K1045"/>
          <cell r="L1045"/>
          <cell r="M1045"/>
          <cell r="N1045"/>
          <cell r="O1045"/>
          <cell r="P1045"/>
          <cell r="Q1045"/>
          <cell r="R1045"/>
          <cell r="T1045" t="str">
            <v/>
          </cell>
          <cell r="U1045"/>
          <cell r="V1045"/>
          <cell r="W1045"/>
          <cell r="X1045"/>
          <cell r="Y1045"/>
          <cell r="Z1045"/>
          <cell r="AA1045"/>
          <cell r="AB1045"/>
          <cell r="AC1045"/>
          <cell r="AD1045"/>
          <cell r="AE1045"/>
          <cell r="AF1045"/>
          <cell r="AH1045" t="str">
            <v/>
          </cell>
        </row>
        <row r="1046">
          <cell r="C1046">
            <v>64163</v>
          </cell>
          <cell r="D1046"/>
          <cell r="E1046"/>
          <cell r="F1046"/>
          <cell r="G1046"/>
          <cell r="H1046"/>
          <cell r="I1046"/>
          <cell r="J1046"/>
          <cell r="K1046"/>
          <cell r="L1046"/>
          <cell r="M1046"/>
          <cell r="N1046"/>
          <cell r="O1046"/>
          <cell r="P1046"/>
          <cell r="Q1046"/>
          <cell r="R1046"/>
          <cell r="T1046" t="str">
            <v/>
          </cell>
          <cell r="U1046"/>
          <cell r="V1046"/>
          <cell r="W1046"/>
          <cell r="X1046"/>
          <cell r="Y1046"/>
          <cell r="Z1046"/>
          <cell r="AA1046"/>
          <cell r="AB1046"/>
          <cell r="AC1046"/>
          <cell r="AD1046"/>
          <cell r="AE1046"/>
          <cell r="AF1046"/>
          <cell r="AH1046" t="str">
            <v/>
          </cell>
        </row>
        <row r="1047">
          <cell r="C1047">
            <v>64193</v>
          </cell>
          <cell r="D1047"/>
          <cell r="E1047"/>
          <cell r="F1047"/>
          <cell r="G1047"/>
          <cell r="H1047"/>
          <cell r="I1047"/>
          <cell r="J1047"/>
          <cell r="K1047"/>
          <cell r="L1047"/>
          <cell r="M1047"/>
          <cell r="N1047"/>
          <cell r="O1047"/>
          <cell r="P1047"/>
          <cell r="Q1047"/>
          <cell r="R1047"/>
          <cell r="T1047" t="str">
            <v/>
          </cell>
          <cell r="U1047"/>
          <cell r="V1047"/>
          <cell r="W1047"/>
          <cell r="X1047"/>
          <cell r="Y1047"/>
          <cell r="Z1047"/>
          <cell r="AA1047"/>
          <cell r="AB1047"/>
          <cell r="AC1047"/>
          <cell r="AD1047"/>
          <cell r="AE1047"/>
          <cell r="AF1047"/>
          <cell r="AH1047" t="str">
            <v/>
          </cell>
        </row>
        <row r="1048">
          <cell r="C1048">
            <v>64224</v>
          </cell>
          <cell r="D1048"/>
          <cell r="E1048"/>
          <cell r="F1048"/>
          <cell r="G1048"/>
          <cell r="H1048"/>
          <cell r="I1048"/>
          <cell r="J1048"/>
          <cell r="K1048"/>
          <cell r="L1048"/>
          <cell r="M1048"/>
          <cell r="N1048"/>
          <cell r="O1048"/>
          <cell r="P1048"/>
          <cell r="Q1048"/>
          <cell r="R1048"/>
          <cell r="T1048" t="str">
            <v/>
          </cell>
          <cell r="U1048"/>
          <cell r="V1048"/>
          <cell r="W1048"/>
          <cell r="X1048"/>
          <cell r="Y1048"/>
          <cell r="Z1048"/>
          <cell r="AA1048"/>
          <cell r="AB1048"/>
          <cell r="AC1048"/>
          <cell r="AD1048"/>
          <cell r="AE1048"/>
          <cell r="AF1048"/>
          <cell r="AH1048" t="str">
            <v/>
          </cell>
        </row>
        <row r="1049">
          <cell r="C1049">
            <v>64254</v>
          </cell>
          <cell r="D1049"/>
          <cell r="E1049"/>
          <cell r="F1049"/>
          <cell r="G1049"/>
          <cell r="H1049"/>
          <cell r="I1049"/>
          <cell r="J1049"/>
          <cell r="K1049"/>
          <cell r="L1049"/>
          <cell r="M1049"/>
          <cell r="N1049"/>
          <cell r="O1049"/>
          <cell r="P1049"/>
          <cell r="Q1049"/>
          <cell r="R1049"/>
          <cell r="T1049" t="str">
            <v/>
          </cell>
          <cell r="U1049"/>
          <cell r="V1049"/>
          <cell r="W1049"/>
          <cell r="X1049"/>
          <cell r="Y1049"/>
          <cell r="Z1049"/>
          <cell r="AA1049"/>
          <cell r="AB1049"/>
          <cell r="AC1049"/>
          <cell r="AD1049"/>
          <cell r="AE1049"/>
          <cell r="AF1049"/>
          <cell r="AH1049" t="str">
            <v/>
          </cell>
        </row>
        <row r="1050">
          <cell r="C1050">
            <v>64285</v>
          </cell>
          <cell r="D1050"/>
          <cell r="E1050"/>
          <cell r="F1050"/>
          <cell r="G1050"/>
          <cell r="H1050"/>
          <cell r="I1050"/>
          <cell r="J1050"/>
          <cell r="K1050"/>
          <cell r="L1050"/>
          <cell r="M1050"/>
          <cell r="N1050"/>
          <cell r="O1050"/>
          <cell r="P1050"/>
          <cell r="Q1050"/>
          <cell r="R1050"/>
          <cell r="T1050" t="str">
            <v/>
          </cell>
          <cell r="U1050"/>
          <cell r="V1050"/>
          <cell r="W1050"/>
          <cell r="X1050"/>
          <cell r="Y1050"/>
          <cell r="Z1050"/>
          <cell r="AA1050"/>
          <cell r="AB1050"/>
          <cell r="AC1050"/>
          <cell r="AD1050"/>
          <cell r="AE1050"/>
          <cell r="AF1050"/>
          <cell r="AH1050" t="str">
            <v/>
          </cell>
        </row>
        <row r="1051">
          <cell r="C1051">
            <v>64316</v>
          </cell>
          <cell r="D1051"/>
          <cell r="E1051"/>
          <cell r="F1051"/>
          <cell r="G1051"/>
          <cell r="H1051"/>
          <cell r="I1051"/>
          <cell r="J1051"/>
          <cell r="K1051"/>
          <cell r="L1051"/>
          <cell r="M1051"/>
          <cell r="N1051"/>
          <cell r="O1051"/>
          <cell r="P1051"/>
          <cell r="Q1051"/>
          <cell r="R1051"/>
          <cell r="T1051" t="str">
            <v/>
          </cell>
          <cell r="U1051"/>
          <cell r="V1051"/>
          <cell r="W1051"/>
          <cell r="X1051"/>
          <cell r="Y1051"/>
          <cell r="Z1051"/>
          <cell r="AA1051"/>
          <cell r="AB1051"/>
          <cell r="AC1051"/>
          <cell r="AD1051"/>
          <cell r="AE1051"/>
          <cell r="AF1051"/>
          <cell r="AH1051" t="str">
            <v/>
          </cell>
        </row>
        <row r="1052">
          <cell r="C1052">
            <v>64345</v>
          </cell>
          <cell r="D1052"/>
          <cell r="E1052"/>
          <cell r="F1052"/>
          <cell r="G1052"/>
          <cell r="H1052"/>
          <cell r="I1052"/>
          <cell r="J1052"/>
          <cell r="K1052"/>
          <cell r="L1052"/>
          <cell r="M1052"/>
          <cell r="N1052"/>
          <cell r="O1052"/>
          <cell r="P1052"/>
          <cell r="Q1052"/>
          <cell r="R1052"/>
          <cell r="T1052" t="str">
            <v/>
          </cell>
          <cell r="U1052"/>
          <cell r="V1052"/>
          <cell r="W1052"/>
          <cell r="X1052"/>
          <cell r="Y1052"/>
          <cell r="Z1052"/>
          <cell r="AA1052"/>
          <cell r="AB1052"/>
          <cell r="AC1052"/>
          <cell r="AD1052"/>
          <cell r="AE1052"/>
          <cell r="AF1052"/>
          <cell r="AH1052" t="str">
            <v/>
          </cell>
        </row>
        <row r="1053">
          <cell r="C1053">
            <v>64376</v>
          </cell>
          <cell r="D1053"/>
          <cell r="E1053"/>
          <cell r="F1053"/>
          <cell r="G1053"/>
          <cell r="H1053"/>
          <cell r="I1053"/>
          <cell r="J1053"/>
          <cell r="K1053"/>
          <cell r="L1053"/>
          <cell r="M1053"/>
          <cell r="N1053"/>
          <cell r="O1053"/>
          <cell r="P1053"/>
          <cell r="Q1053"/>
          <cell r="R1053"/>
          <cell r="T1053" t="str">
            <v/>
          </cell>
          <cell r="U1053"/>
          <cell r="V1053"/>
          <cell r="W1053"/>
          <cell r="X1053"/>
          <cell r="Y1053"/>
          <cell r="Z1053"/>
          <cell r="AA1053"/>
          <cell r="AB1053"/>
          <cell r="AC1053"/>
          <cell r="AD1053"/>
          <cell r="AE1053"/>
          <cell r="AF1053"/>
          <cell r="AH1053" t="str">
            <v/>
          </cell>
        </row>
        <row r="1054">
          <cell r="C1054">
            <v>64406</v>
          </cell>
          <cell r="D1054"/>
          <cell r="E1054"/>
          <cell r="F1054"/>
          <cell r="G1054"/>
          <cell r="H1054"/>
          <cell r="I1054"/>
          <cell r="J1054"/>
          <cell r="K1054"/>
          <cell r="L1054"/>
          <cell r="M1054"/>
          <cell r="N1054"/>
          <cell r="O1054"/>
          <cell r="P1054"/>
          <cell r="Q1054"/>
          <cell r="R1054"/>
          <cell r="T1054" t="str">
            <v/>
          </cell>
          <cell r="U1054"/>
          <cell r="V1054"/>
          <cell r="W1054"/>
          <cell r="X1054"/>
          <cell r="Y1054"/>
          <cell r="Z1054"/>
          <cell r="AA1054"/>
          <cell r="AB1054"/>
          <cell r="AC1054"/>
          <cell r="AD1054"/>
          <cell r="AE1054"/>
          <cell r="AF1054"/>
          <cell r="AH1054" t="str">
            <v/>
          </cell>
        </row>
        <row r="1055">
          <cell r="C1055">
            <v>64437</v>
          </cell>
          <cell r="D1055"/>
          <cell r="E1055"/>
          <cell r="F1055"/>
          <cell r="G1055"/>
          <cell r="H1055"/>
          <cell r="I1055"/>
          <cell r="J1055"/>
          <cell r="K1055"/>
          <cell r="L1055"/>
          <cell r="M1055"/>
          <cell r="N1055"/>
          <cell r="O1055"/>
          <cell r="P1055"/>
          <cell r="Q1055"/>
          <cell r="R1055"/>
          <cell r="T1055" t="str">
            <v/>
          </cell>
          <cell r="U1055"/>
          <cell r="V1055"/>
          <cell r="W1055"/>
          <cell r="X1055"/>
          <cell r="Y1055"/>
          <cell r="Z1055"/>
          <cell r="AA1055"/>
          <cell r="AB1055"/>
          <cell r="AC1055"/>
          <cell r="AD1055"/>
          <cell r="AE1055"/>
          <cell r="AF1055"/>
          <cell r="AH1055" t="str">
            <v/>
          </cell>
        </row>
        <row r="1056">
          <cell r="C1056">
            <v>64467</v>
          </cell>
          <cell r="D1056"/>
          <cell r="E1056"/>
          <cell r="F1056"/>
          <cell r="G1056"/>
          <cell r="H1056"/>
          <cell r="I1056"/>
          <cell r="J1056"/>
          <cell r="K1056"/>
          <cell r="L1056"/>
          <cell r="M1056"/>
          <cell r="N1056"/>
          <cell r="O1056"/>
          <cell r="P1056"/>
          <cell r="Q1056"/>
          <cell r="R1056"/>
          <cell r="T1056" t="str">
            <v/>
          </cell>
          <cell r="U1056"/>
          <cell r="V1056"/>
          <cell r="W1056"/>
          <cell r="X1056"/>
          <cell r="Y1056"/>
          <cell r="Z1056"/>
          <cell r="AA1056"/>
          <cell r="AB1056"/>
          <cell r="AC1056"/>
          <cell r="AD1056"/>
          <cell r="AE1056"/>
          <cell r="AF1056"/>
          <cell r="AH1056" t="str">
            <v/>
          </cell>
        </row>
        <row r="1057">
          <cell r="C1057">
            <v>64498</v>
          </cell>
          <cell r="D1057"/>
          <cell r="E1057"/>
          <cell r="F1057"/>
          <cell r="G1057"/>
          <cell r="H1057"/>
          <cell r="I1057"/>
          <cell r="J1057"/>
          <cell r="K1057"/>
          <cell r="L1057"/>
          <cell r="M1057"/>
          <cell r="N1057"/>
          <cell r="O1057"/>
          <cell r="P1057"/>
          <cell r="Q1057"/>
          <cell r="R1057"/>
          <cell r="T1057" t="str">
            <v/>
          </cell>
          <cell r="U1057"/>
          <cell r="V1057"/>
          <cell r="W1057"/>
          <cell r="X1057"/>
          <cell r="Y1057"/>
          <cell r="Z1057"/>
          <cell r="AA1057"/>
          <cell r="AB1057"/>
          <cell r="AC1057"/>
          <cell r="AD1057"/>
          <cell r="AE1057"/>
          <cell r="AF1057"/>
          <cell r="AH1057" t="str">
            <v/>
          </cell>
        </row>
        <row r="1058">
          <cell r="C1058">
            <v>64529</v>
          </cell>
          <cell r="D1058"/>
          <cell r="E1058"/>
          <cell r="F1058"/>
          <cell r="G1058"/>
          <cell r="H1058"/>
          <cell r="I1058"/>
          <cell r="J1058"/>
          <cell r="K1058"/>
          <cell r="L1058"/>
          <cell r="M1058"/>
          <cell r="N1058"/>
          <cell r="O1058"/>
          <cell r="P1058"/>
          <cell r="Q1058"/>
          <cell r="R1058"/>
          <cell r="T1058" t="str">
            <v/>
          </cell>
          <cell r="U1058"/>
          <cell r="V1058"/>
          <cell r="W1058"/>
          <cell r="X1058"/>
          <cell r="Y1058"/>
          <cell r="Z1058"/>
          <cell r="AA1058"/>
          <cell r="AB1058"/>
          <cell r="AC1058"/>
          <cell r="AD1058"/>
          <cell r="AE1058"/>
          <cell r="AF1058"/>
          <cell r="AH1058" t="str">
            <v/>
          </cell>
        </row>
        <row r="1059">
          <cell r="C1059">
            <v>64559</v>
          </cell>
          <cell r="D1059"/>
          <cell r="E1059"/>
          <cell r="F1059"/>
          <cell r="G1059"/>
          <cell r="H1059"/>
          <cell r="I1059"/>
          <cell r="J1059"/>
          <cell r="K1059"/>
          <cell r="L1059"/>
          <cell r="M1059"/>
          <cell r="N1059"/>
          <cell r="O1059"/>
          <cell r="P1059"/>
          <cell r="Q1059"/>
          <cell r="R1059"/>
          <cell r="T1059" t="str">
            <v/>
          </cell>
          <cell r="U1059"/>
          <cell r="V1059"/>
          <cell r="W1059"/>
          <cell r="X1059"/>
          <cell r="Y1059"/>
          <cell r="Z1059"/>
          <cell r="AA1059"/>
          <cell r="AB1059"/>
          <cell r="AC1059"/>
          <cell r="AD1059"/>
          <cell r="AE1059"/>
          <cell r="AF1059"/>
          <cell r="AH1059" t="str">
            <v/>
          </cell>
        </row>
        <row r="1060">
          <cell r="C1060">
            <v>64590</v>
          </cell>
          <cell r="D1060"/>
          <cell r="E1060"/>
          <cell r="F1060"/>
          <cell r="G1060"/>
          <cell r="H1060"/>
          <cell r="I1060"/>
          <cell r="J1060"/>
          <cell r="K1060"/>
          <cell r="L1060"/>
          <cell r="M1060"/>
          <cell r="N1060"/>
          <cell r="O1060"/>
          <cell r="P1060"/>
          <cell r="Q1060"/>
          <cell r="R1060"/>
          <cell r="T1060" t="str">
            <v/>
          </cell>
          <cell r="U1060"/>
          <cell r="V1060"/>
          <cell r="W1060"/>
          <cell r="X1060"/>
          <cell r="Y1060"/>
          <cell r="Z1060"/>
          <cell r="AA1060"/>
          <cell r="AB1060"/>
          <cell r="AC1060"/>
          <cell r="AD1060"/>
          <cell r="AE1060"/>
          <cell r="AF1060"/>
          <cell r="AH1060" t="str">
            <v/>
          </cell>
        </row>
        <row r="1061">
          <cell r="C1061">
            <v>64620</v>
          </cell>
          <cell r="D1061"/>
          <cell r="E1061"/>
          <cell r="F1061"/>
          <cell r="G1061"/>
          <cell r="H1061"/>
          <cell r="I1061"/>
          <cell r="J1061"/>
          <cell r="K1061"/>
          <cell r="L1061"/>
          <cell r="M1061"/>
          <cell r="N1061"/>
          <cell r="O1061"/>
          <cell r="P1061"/>
          <cell r="Q1061"/>
          <cell r="R1061"/>
          <cell r="T1061" t="str">
            <v/>
          </cell>
          <cell r="U1061"/>
          <cell r="V1061"/>
          <cell r="W1061"/>
          <cell r="X1061"/>
          <cell r="Y1061"/>
          <cell r="Z1061"/>
          <cell r="AA1061"/>
          <cell r="AB1061"/>
          <cell r="AC1061"/>
          <cell r="AD1061"/>
          <cell r="AE1061"/>
          <cell r="AF1061"/>
          <cell r="AH1061" t="str">
            <v/>
          </cell>
        </row>
        <row r="1062">
          <cell r="C1062">
            <v>64651</v>
          </cell>
          <cell r="D1062"/>
          <cell r="E1062"/>
          <cell r="F1062"/>
          <cell r="G1062"/>
          <cell r="H1062"/>
          <cell r="I1062"/>
          <cell r="J1062"/>
          <cell r="K1062"/>
          <cell r="L1062"/>
          <cell r="M1062"/>
          <cell r="N1062"/>
          <cell r="O1062"/>
          <cell r="P1062"/>
          <cell r="Q1062"/>
          <cell r="R1062"/>
          <cell r="T1062" t="str">
            <v/>
          </cell>
          <cell r="U1062"/>
          <cell r="V1062"/>
          <cell r="W1062"/>
          <cell r="X1062"/>
          <cell r="Y1062"/>
          <cell r="Z1062"/>
          <cell r="AA1062"/>
          <cell r="AB1062"/>
          <cell r="AC1062"/>
          <cell r="AD1062"/>
          <cell r="AE1062"/>
          <cell r="AF1062"/>
          <cell r="AH1062" t="str">
            <v/>
          </cell>
        </row>
        <row r="1063">
          <cell r="C1063">
            <v>64682</v>
          </cell>
          <cell r="D1063"/>
          <cell r="E1063"/>
          <cell r="F1063"/>
          <cell r="G1063"/>
          <cell r="H1063"/>
          <cell r="I1063"/>
          <cell r="J1063"/>
          <cell r="K1063"/>
          <cell r="L1063"/>
          <cell r="M1063"/>
          <cell r="N1063"/>
          <cell r="O1063"/>
          <cell r="P1063"/>
          <cell r="Q1063"/>
          <cell r="R1063"/>
          <cell r="T1063" t="str">
            <v/>
          </cell>
          <cell r="U1063"/>
          <cell r="V1063"/>
          <cell r="W1063"/>
          <cell r="X1063"/>
          <cell r="Y1063"/>
          <cell r="Z1063"/>
          <cell r="AA1063"/>
          <cell r="AB1063"/>
          <cell r="AC1063"/>
          <cell r="AD1063"/>
          <cell r="AE1063"/>
          <cell r="AF1063"/>
          <cell r="AH1063" t="str">
            <v/>
          </cell>
        </row>
        <row r="1064">
          <cell r="C1064">
            <v>64710</v>
          </cell>
          <cell r="D1064"/>
          <cell r="E1064"/>
          <cell r="F1064"/>
          <cell r="G1064"/>
          <cell r="H1064"/>
          <cell r="I1064"/>
          <cell r="J1064"/>
          <cell r="K1064"/>
          <cell r="L1064"/>
          <cell r="M1064"/>
          <cell r="N1064"/>
          <cell r="O1064"/>
          <cell r="P1064"/>
          <cell r="Q1064"/>
          <cell r="R1064"/>
          <cell r="T1064" t="str">
            <v/>
          </cell>
          <cell r="U1064"/>
          <cell r="V1064"/>
          <cell r="W1064"/>
          <cell r="X1064"/>
          <cell r="Y1064"/>
          <cell r="Z1064"/>
          <cell r="AA1064"/>
          <cell r="AB1064"/>
          <cell r="AC1064"/>
          <cell r="AD1064"/>
          <cell r="AE1064"/>
          <cell r="AF1064"/>
          <cell r="AH1064" t="str">
            <v/>
          </cell>
        </row>
        <row r="1065">
          <cell r="C1065">
            <v>64741</v>
          </cell>
          <cell r="D1065"/>
          <cell r="E1065"/>
          <cell r="F1065"/>
          <cell r="G1065"/>
          <cell r="H1065"/>
          <cell r="I1065"/>
          <cell r="J1065"/>
          <cell r="K1065"/>
          <cell r="L1065"/>
          <cell r="M1065"/>
          <cell r="N1065"/>
          <cell r="O1065"/>
          <cell r="P1065"/>
          <cell r="Q1065"/>
          <cell r="R1065"/>
          <cell r="T1065" t="str">
            <v/>
          </cell>
          <cell r="U1065"/>
          <cell r="V1065"/>
          <cell r="W1065"/>
          <cell r="X1065"/>
          <cell r="Y1065"/>
          <cell r="Z1065"/>
          <cell r="AA1065"/>
          <cell r="AB1065"/>
          <cell r="AC1065"/>
          <cell r="AD1065"/>
          <cell r="AE1065"/>
          <cell r="AF1065"/>
          <cell r="AH1065" t="str">
            <v/>
          </cell>
        </row>
        <row r="1066">
          <cell r="C1066">
            <v>64771</v>
          </cell>
          <cell r="D1066"/>
          <cell r="E1066"/>
          <cell r="F1066"/>
          <cell r="G1066"/>
          <cell r="H1066"/>
          <cell r="I1066"/>
          <cell r="J1066"/>
          <cell r="K1066"/>
          <cell r="L1066"/>
          <cell r="M1066"/>
          <cell r="N1066"/>
          <cell r="O1066"/>
          <cell r="P1066"/>
          <cell r="Q1066"/>
          <cell r="R1066"/>
          <cell r="T1066" t="str">
            <v/>
          </cell>
          <cell r="U1066"/>
          <cell r="V1066"/>
          <cell r="W1066"/>
          <cell r="X1066"/>
          <cell r="Y1066"/>
          <cell r="Z1066"/>
          <cell r="AA1066"/>
          <cell r="AB1066"/>
          <cell r="AC1066"/>
          <cell r="AD1066"/>
          <cell r="AE1066"/>
          <cell r="AF1066"/>
          <cell r="AH1066" t="str">
            <v/>
          </cell>
        </row>
        <row r="1067">
          <cell r="C1067">
            <v>64802</v>
          </cell>
          <cell r="D1067"/>
          <cell r="E1067"/>
          <cell r="F1067"/>
          <cell r="G1067"/>
          <cell r="H1067"/>
          <cell r="I1067"/>
          <cell r="J1067"/>
          <cell r="K1067"/>
          <cell r="L1067"/>
          <cell r="M1067"/>
          <cell r="N1067"/>
          <cell r="O1067"/>
          <cell r="P1067"/>
          <cell r="Q1067"/>
          <cell r="R1067"/>
          <cell r="T1067" t="str">
            <v/>
          </cell>
          <cell r="U1067"/>
          <cell r="V1067"/>
          <cell r="W1067"/>
          <cell r="X1067"/>
          <cell r="Y1067"/>
          <cell r="Z1067"/>
          <cell r="AA1067"/>
          <cell r="AB1067"/>
          <cell r="AC1067"/>
          <cell r="AD1067"/>
          <cell r="AE1067"/>
          <cell r="AF1067"/>
          <cell r="AH1067" t="str">
            <v/>
          </cell>
        </row>
        <row r="1068">
          <cell r="C1068">
            <v>64832</v>
          </cell>
          <cell r="D1068"/>
          <cell r="E1068"/>
          <cell r="F1068"/>
          <cell r="G1068"/>
          <cell r="H1068"/>
          <cell r="I1068"/>
          <cell r="J1068"/>
          <cell r="K1068"/>
          <cell r="L1068"/>
          <cell r="M1068"/>
          <cell r="N1068"/>
          <cell r="O1068"/>
          <cell r="P1068"/>
          <cell r="Q1068"/>
          <cell r="R1068"/>
          <cell r="T1068" t="str">
            <v/>
          </cell>
          <cell r="U1068"/>
          <cell r="V1068"/>
          <cell r="W1068"/>
          <cell r="X1068"/>
          <cell r="Y1068"/>
          <cell r="Z1068"/>
          <cell r="AA1068"/>
          <cell r="AB1068"/>
          <cell r="AC1068"/>
          <cell r="AD1068"/>
          <cell r="AE1068"/>
          <cell r="AF1068"/>
          <cell r="AH1068" t="str">
            <v/>
          </cell>
        </row>
        <row r="1069">
          <cell r="C1069">
            <v>64863</v>
          </cell>
          <cell r="D1069"/>
          <cell r="E1069"/>
          <cell r="F1069"/>
          <cell r="G1069"/>
          <cell r="H1069"/>
          <cell r="I1069"/>
          <cell r="J1069"/>
          <cell r="K1069"/>
          <cell r="L1069"/>
          <cell r="M1069"/>
          <cell r="N1069"/>
          <cell r="O1069"/>
          <cell r="P1069"/>
          <cell r="Q1069"/>
          <cell r="R1069"/>
          <cell r="T1069" t="str">
            <v/>
          </cell>
          <cell r="U1069"/>
          <cell r="V1069"/>
          <cell r="W1069"/>
          <cell r="X1069"/>
          <cell r="Y1069"/>
          <cell r="Z1069"/>
          <cell r="AA1069"/>
          <cell r="AB1069"/>
          <cell r="AC1069"/>
          <cell r="AD1069"/>
          <cell r="AE1069"/>
          <cell r="AF1069"/>
          <cell r="AH1069" t="str">
            <v/>
          </cell>
        </row>
        <row r="1070">
          <cell r="C1070">
            <v>64894</v>
          </cell>
          <cell r="D1070"/>
          <cell r="E1070"/>
          <cell r="F1070"/>
          <cell r="G1070"/>
          <cell r="H1070"/>
          <cell r="I1070"/>
          <cell r="J1070"/>
          <cell r="K1070"/>
          <cell r="L1070"/>
          <cell r="M1070"/>
          <cell r="N1070"/>
          <cell r="O1070"/>
          <cell r="P1070"/>
          <cell r="Q1070"/>
          <cell r="R1070"/>
          <cell r="T1070" t="str">
            <v/>
          </cell>
          <cell r="U1070"/>
          <cell r="V1070"/>
          <cell r="W1070"/>
          <cell r="X1070"/>
          <cell r="Y1070"/>
          <cell r="Z1070"/>
          <cell r="AA1070"/>
          <cell r="AB1070"/>
          <cell r="AC1070"/>
          <cell r="AD1070"/>
          <cell r="AE1070"/>
          <cell r="AF1070"/>
          <cell r="AH1070" t="str">
            <v/>
          </cell>
        </row>
        <row r="1071">
          <cell r="C1071">
            <v>64924</v>
          </cell>
          <cell r="D1071"/>
          <cell r="E1071"/>
          <cell r="F1071"/>
          <cell r="G1071"/>
          <cell r="H1071"/>
          <cell r="I1071"/>
          <cell r="J1071"/>
          <cell r="K1071"/>
          <cell r="L1071"/>
          <cell r="M1071"/>
          <cell r="N1071"/>
          <cell r="O1071"/>
          <cell r="P1071"/>
          <cell r="Q1071"/>
          <cell r="R1071"/>
          <cell r="T1071" t="str">
            <v/>
          </cell>
          <cell r="U1071"/>
          <cell r="V1071"/>
          <cell r="W1071"/>
          <cell r="X1071"/>
          <cell r="Y1071"/>
          <cell r="Z1071"/>
          <cell r="AA1071"/>
          <cell r="AB1071"/>
          <cell r="AC1071"/>
          <cell r="AD1071"/>
          <cell r="AE1071"/>
          <cell r="AF1071"/>
          <cell r="AH1071" t="str">
            <v/>
          </cell>
        </row>
        <row r="1072">
          <cell r="C1072">
            <v>64955</v>
          </cell>
          <cell r="D1072"/>
          <cell r="E1072"/>
          <cell r="F1072"/>
          <cell r="G1072"/>
          <cell r="H1072"/>
          <cell r="I1072"/>
          <cell r="J1072"/>
          <cell r="K1072"/>
          <cell r="L1072"/>
          <cell r="M1072"/>
          <cell r="N1072"/>
          <cell r="O1072"/>
          <cell r="P1072"/>
          <cell r="Q1072"/>
          <cell r="R1072"/>
          <cell r="T1072" t="str">
            <v/>
          </cell>
          <cell r="U1072"/>
          <cell r="V1072"/>
          <cell r="W1072"/>
          <cell r="X1072"/>
          <cell r="Y1072"/>
          <cell r="Z1072"/>
          <cell r="AA1072"/>
          <cell r="AB1072"/>
          <cell r="AC1072"/>
          <cell r="AD1072"/>
          <cell r="AE1072"/>
          <cell r="AF1072"/>
          <cell r="AH1072" t="str">
            <v/>
          </cell>
        </row>
        <row r="1073">
          <cell r="C1073">
            <v>64985</v>
          </cell>
          <cell r="D1073"/>
          <cell r="E1073"/>
          <cell r="F1073"/>
          <cell r="G1073"/>
          <cell r="H1073"/>
          <cell r="I1073"/>
          <cell r="J1073"/>
          <cell r="K1073"/>
          <cell r="L1073"/>
          <cell r="M1073"/>
          <cell r="N1073"/>
          <cell r="O1073"/>
          <cell r="P1073"/>
          <cell r="Q1073"/>
          <cell r="R1073"/>
          <cell r="T1073" t="str">
            <v/>
          </cell>
          <cell r="U1073"/>
          <cell r="V1073"/>
          <cell r="W1073"/>
          <cell r="X1073"/>
          <cell r="Y1073"/>
          <cell r="Z1073"/>
          <cell r="AA1073"/>
          <cell r="AB1073"/>
          <cell r="AC1073"/>
          <cell r="AD1073"/>
          <cell r="AE1073"/>
          <cell r="AF1073"/>
          <cell r="AH1073" t="str">
            <v/>
          </cell>
        </row>
        <row r="1074">
          <cell r="C1074">
            <v>65016</v>
          </cell>
          <cell r="D1074"/>
          <cell r="E1074"/>
          <cell r="F1074"/>
          <cell r="G1074"/>
          <cell r="H1074"/>
          <cell r="I1074"/>
          <cell r="J1074"/>
          <cell r="K1074"/>
          <cell r="L1074"/>
          <cell r="M1074"/>
          <cell r="N1074"/>
          <cell r="O1074"/>
          <cell r="P1074"/>
          <cell r="Q1074"/>
          <cell r="R1074"/>
          <cell r="T1074" t="str">
            <v/>
          </cell>
          <cell r="U1074"/>
          <cell r="V1074"/>
          <cell r="W1074"/>
          <cell r="X1074"/>
          <cell r="Y1074"/>
          <cell r="Z1074"/>
          <cell r="AA1074"/>
          <cell r="AB1074"/>
          <cell r="AC1074"/>
          <cell r="AD1074"/>
          <cell r="AE1074"/>
          <cell r="AF1074"/>
          <cell r="AH1074" t="str">
            <v/>
          </cell>
        </row>
        <row r="1075">
          <cell r="C1075">
            <v>65047</v>
          </cell>
          <cell r="D1075"/>
          <cell r="E1075"/>
          <cell r="F1075"/>
          <cell r="G1075"/>
          <cell r="H1075"/>
          <cell r="I1075"/>
          <cell r="J1075"/>
          <cell r="K1075"/>
          <cell r="L1075"/>
          <cell r="M1075"/>
          <cell r="N1075"/>
          <cell r="O1075"/>
          <cell r="P1075"/>
          <cell r="Q1075"/>
          <cell r="R1075"/>
          <cell r="T1075" t="str">
            <v/>
          </cell>
          <cell r="U1075"/>
          <cell r="V1075"/>
          <cell r="W1075"/>
          <cell r="X1075"/>
          <cell r="Y1075"/>
          <cell r="Z1075"/>
          <cell r="AA1075"/>
          <cell r="AB1075"/>
          <cell r="AC1075"/>
          <cell r="AD1075"/>
          <cell r="AE1075"/>
          <cell r="AF1075"/>
          <cell r="AH1075" t="str">
            <v/>
          </cell>
        </row>
        <row r="1076">
          <cell r="C1076">
            <v>65075</v>
          </cell>
          <cell r="D1076"/>
          <cell r="E1076"/>
          <cell r="F1076"/>
          <cell r="G1076"/>
          <cell r="H1076"/>
          <cell r="I1076"/>
          <cell r="J1076"/>
          <cell r="K1076"/>
          <cell r="L1076"/>
          <cell r="M1076"/>
          <cell r="N1076"/>
          <cell r="O1076"/>
          <cell r="P1076"/>
          <cell r="Q1076"/>
          <cell r="R1076"/>
          <cell r="T1076" t="str">
            <v/>
          </cell>
          <cell r="U1076"/>
          <cell r="V1076"/>
          <cell r="W1076"/>
          <cell r="X1076"/>
          <cell r="Y1076"/>
          <cell r="Z1076"/>
          <cell r="AA1076"/>
          <cell r="AB1076"/>
          <cell r="AC1076"/>
          <cell r="AD1076"/>
          <cell r="AE1076"/>
          <cell r="AF1076"/>
          <cell r="AH1076" t="str">
            <v/>
          </cell>
        </row>
        <row r="1077">
          <cell r="C1077">
            <v>65106</v>
          </cell>
          <cell r="D1077"/>
          <cell r="E1077"/>
          <cell r="F1077"/>
          <cell r="G1077"/>
          <cell r="H1077"/>
          <cell r="I1077"/>
          <cell r="J1077"/>
          <cell r="K1077"/>
          <cell r="L1077"/>
          <cell r="M1077"/>
          <cell r="N1077"/>
          <cell r="O1077"/>
          <cell r="P1077"/>
          <cell r="Q1077"/>
          <cell r="R1077"/>
          <cell r="T1077" t="str">
            <v/>
          </cell>
          <cell r="U1077"/>
          <cell r="V1077"/>
          <cell r="W1077"/>
          <cell r="X1077"/>
          <cell r="Y1077"/>
          <cell r="Z1077"/>
          <cell r="AA1077"/>
          <cell r="AB1077"/>
          <cell r="AC1077"/>
          <cell r="AD1077"/>
          <cell r="AE1077"/>
          <cell r="AF1077"/>
          <cell r="AH1077" t="str">
            <v/>
          </cell>
        </row>
        <row r="1078">
          <cell r="C1078">
            <v>65136</v>
          </cell>
          <cell r="D1078"/>
          <cell r="E1078"/>
          <cell r="F1078"/>
          <cell r="G1078"/>
          <cell r="H1078"/>
          <cell r="I1078"/>
          <cell r="J1078"/>
          <cell r="K1078"/>
          <cell r="L1078"/>
          <cell r="M1078"/>
          <cell r="N1078"/>
          <cell r="O1078"/>
          <cell r="P1078"/>
          <cell r="Q1078"/>
          <cell r="R1078"/>
          <cell r="T1078" t="str">
            <v/>
          </cell>
          <cell r="U1078"/>
          <cell r="V1078"/>
          <cell r="W1078"/>
          <cell r="X1078"/>
          <cell r="Y1078"/>
          <cell r="Z1078"/>
          <cell r="AA1078"/>
          <cell r="AB1078"/>
          <cell r="AC1078"/>
          <cell r="AD1078"/>
          <cell r="AE1078"/>
          <cell r="AF1078"/>
          <cell r="AH1078" t="str">
            <v/>
          </cell>
        </row>
        <row r="1079">
          <cell r="C1079">
            <v>65167</v>
          </cell>
          <cell r="D1079"/>
          <cell r="E1079"/>
          <cell r="F1079"/>
          <cell r="G1079"/>
          <cell r="H1079"/>
          <cell r="I1079"/>
          <cell r="J1079"/>
          <cell r="K1079"/>
          <cell r="L1079"/>
          <cell r="M1079"/>
          <cell r="N1079"/>
          <cell r="O1079"/>
          <cell r="P1079"/>
          <cell r="Q1079"/>
          <cell r="R1079"/>
          <cell r="T1079" t="str">
            <v/>
          </cell>
          <cell r="U1079"/>
          <cell r="V1079"/>
          <cell r="W1079"/>
          <cell r="X1079"/>
          <cell r="Y1079"/>
          <cell r="Z1079"/>
          <cell r="AA1079"/>
          <cell r="AB1079"/>
          <cell r="AC1079"/>
          <cell r="AD1079"/>
          <cell r="AE1079"/>
          <cell r="AF1079"/>
          <cell r="AH1079" t="str">
            <v/>
          </cell>
        </row>
        <row r="1080">
          <cell r="C1080">
            <v>65197</v>
          </cell>
          <cell r="D1080"/>
          <cell r="E1080"/>
          <cell r="F1080"/>
          <cell r="G1080"/>
          <cell r="H1080"/>
          <cell r="I1080"/>
          <cell r="J1080"/>
          <cell r="K1080"/>
          <cell r="L1080"/>
          <cell r="M1080"/>
          <cell r="N1080"/>
          <cell r="O1080"/>
          <cell r="P1080"/>
          <cell r="Q1080"/>
          <cell r="R1080"/>
          <cell r="T1080" t="str">
            <v/>
          </cell>
          <cell r="U1080"/>
          <cell r="V1080"/>
          <cell r="W1080"/>
          <cell r="X1080"/>
          <cell r="Y1080"/>
          <cell r="Z1080"/>
          <cell r="AA1080"/>
          <cell r="AB1080"/>
          <cell r="AC1080"/>
          <cell r="AD1080"/>
          <cell r="AE1080"/>
          <cell r="AF1080"/>
          <cell r="AH1080" t="str">
            <v/>
          </cell>
        </row>
        <row r="1081">
          <cell r="C1081">
            <v>65228</v>
          </cell>
          <cell r="D1081"/>
          <cell r="E1081"/>
          <cell r="F1081"/>
          <cell r="G1081"/>
          <cell r="H1081"/>
          <cell r="I1081"/>
          <cell r="J1081"/>
          <cell r="K1081"/>
          <cell r="L1081"/>
          <cell r="M1081"/>
          <cell r="N1081"/>
          <cell r="O1081"/>
          <cell r="P1081"/>
          <cell r="Q1081"/>
          <cell r="R1081"/>
          <cell r="T1081" t="str">
            <v/>
          </cell>
          <cell r="U1081"/>
          <cell r="V1081"/>
          <cell r="W1081"/>
          <cell r="X1081"/>
          <cell r="Y1081"/>
          <cell r="Z1081"/>
          <cell r="AA1081"/>
          <cell r="AB1081"/>
          <cell r="AC1081"/>
          <cell r="AD1081"/>
          <cell r="AE1081"/>
          <cell r="AF1081"/>
          <cell r="AH1081" t="str">
            <v/>
          </cell>
        </row>
        <row r="1082">
          <cell r="C1082">
            <v>65259</v>
          </cell>
          <cell r="D1082"/>
          <cell r="E1082"/>
          <cell r="F1082"/>
          <cell r="G1082"/>
          <cell r="H1082"/>
          <cell r="I1082"/>
          <cell r="J1082"/>
          <cell r="K1082"/>
          <cell r="L1082"/>
          <cell r="M1082"/>
          <cell r="N1082"/>
          <cell r="O1082"/>
          <cell r="P1082"/>
          <cell r="Q1082"/>
          <cell r="R1082"/>
          <cell r="T1082" t="str">
            <v/>
          </cell>
          <cell r="U1082"/>
          <cell r="V1082"/>
          <cell r="W1082"/>
          <cell r="X1082"/>
          <cell r="Y1082"/>
          <cell r="Z1082"/>
          <cell r="AA1082"/>
          <cell r="AB1082"/>
          <cell r="AC1082"/>
          <cell r="AD1082"/>
          <cell r="AE1082"/>
          <cell r="AF1082"/>
          <cell r="AH1082" t="str">
            <v/>
          </cell>
        </row>
        <row r="1083">
          <cell r="C1083">
            <v>65289</v>
          </cell>
          <cell r="D1083"/>
          <cell r="E1083"/>
          <cell r="F1083"/>
          <cell r="G1083"/>
          <cell r="H1083"/>
          <cell r="I1083"/>
          <cell r="J1083"/>
          <cell r="K1083"/>
          <cell r="L1083"/>
          <cell r="M1083"/>
          <cell r="N1083"/>
          <cell r="O1083"/>
          <cell r="P1083"/>
          <cell r="Q1083"/>
          <cell r="R1083"/>
          <cell r="T1083" t="str">
            <v/>
          </cell>
          <cell r="U1083"/>
          <cell r="V1083"/>
          <cell r="W1083"/>
          <cell r="X1083"/>
          <cell r="Y1083"/>
          <cell r="Z1083"/>
          <cell r="AA1083"/>
          <cell r="AB1083"/>
          <cell r="AC1083"/>
          <cell r="AD1083"/>
          <cell r="AE1083"/>
          <cell r="AF1083"/>
          <cell r="AH1083" t="str">
            <v/>
          </cell>
        </row>
        <row r="1084">
          <cell r="C1084">
            <v>65320</v>
          </cell>
          <cell r="D1084"/>
          <cell r="E1084"/>
          <cell r="F1084"/>
          <cell r="G1084"/>
          <cell r="H1084"/>
          <cell r="I1084"/>
          <cell r="J1084"/>
          <cell r="K1084"/>
          <cell r="L1084"/>
          <cell r="M1084"/>
          <cell r="N1084"/>
          <cell r="O1084"/>
          <cell r="P1084"/>
          <cell r="Q1084"/>
          <cell r="R1084"/>
          <cell r="T1084" t="str">
            <v/>
          </cell>
          <cell r="U1084"/>
          <cell r="V1084"/>
          <cell r="W1084"/>
          <cell r="X1084"/>
          <cell r="Y1084"/>
          <cell r="Z1084"/>
          <cell r="AA1084"/>
          <cell r="AB1084"/>
          <cell r="AC1084"/>
          <cell r="AD1084"/>
          <cell r="AE1084"/>
          <cell r="AF1084"/>
          <cell r="AH1084" t="str">
            <v/>
          </cell>
        </row>
        <row r="1085">
          <cell r="C1085">
            <v>65350</v>
          </cell>
          <cell r="D1085"/>
          <cell r="E1085"/>
          <cell r="F1085"/>
          <cell r="G1085"/>
          <cell r="H1085"/>
          <cell r="I1085"/>
          <cell r="J1085"/>
          <cell r="K1085"/>
          <cell r="L1085"/>
          <cell r="M1085"/>
          <cell r="N1085"/>
          <cell r="O1085"/>
          <cell r="P1085"/>
          <cell r="Q1085"/>
          <cell r="R1085"/>
          <cell r="T1085" t="str">
            <v/>
          </cell>
          <cell r="U1085"/>
          <cell r="V1085"/>
          <cell r="W1085"/>
          <cell r="X1085"/>
          <cell r="Y1085"/>
          <cell r="Z1085"/>
          <cell r="AA1085"/>
          <cell r="AB1085"/>
          <cell r="AC1085"/>
          <cell r="AD1085"/>
          <cell r="AE1085"/>
          <cell r="AF1085"/>
          <cell r="AH1085" t="str">
            <v/>
          </cell>
        </row>
        <row r="1086">
          <cell r="C1086">
            <v>65381</v>
          </cell>
          <cell r="D1086"/>
          <cell r="E1086"/>
          <cell r="F1086"/>
          <cell r="G1086"/>
          <cell r="H1086"/>
          <cell r="I1086"/>
          <cell r="J1086"/>
          <cell r="K1086"/>
          <cell r="L1086"/>
          <cell r="M1086"/>
          <cell r="N1086"/>
          <cell r="O1086"/>
          <cell r="P1086"/>
          <cell r="Q1086"/>
          <cell r="R1086"/>
          <cell r="T1086" t="str">
            <v/>
          </cell>
          <cell r="U1086"/>
          <cell r="V1086"/>
          <cell r="W1086"/>
          <cell r="X1086"/>
          <cell r="Y1086"/>
          <cell r="Z1086"/>
          <cell r="AA1086"/>
          <cell r="AB1086"/>
          <cell r="AC1086"/>
          <cell r="AD1086"/>
          <cell r="AE1086"/>
          <cell r="AF1086"/>
          <cell r="AH1086" t="str">
            <v/>
          </cell>
        </row>
        <row r="1087">
          <cell r="C1087">
            <v>65412</v>
          </cell>
          <cell r="D1087"/>
          <cell r="E1087"/>
          <cell r="F1087"/>
          <cell r="G1087"/>
          <cell r="H1087"/>
          <cell r="I1087"/>
          <cell r="J1087"/>
          <cell r="K1087"/>
          <cell r="L1087"/>
          <cell r="M1087"/>
          <cell r="N1087"/>
          <cell r="O1087"/>
          <cell r="P1087"/>
          <cell r="Q1087"/>
          <cell r="R1087"/>
          <cell r="T1087" t="str">
            <v/>
          </cell>
          <cell r="U1087"/>
          <cell r="V1087"/>
          <cell r="W1087"/>
          <cell r="X1087"/>
          <cell r="Y1087"/>
          <cell r="Z1087"/>
          <cell r="AA1087"/>
          <cell r="AB1087"/>
          <cell r="AC1087"/>
          <cell r="AD1087"/>
          <cell r="AE1087"/>
          <cell r="AF1087"/>
          <cell r="AH1087" t="str">
            <v/>
          </cell>
        </row>
        <row r="1088">
          <cell r="C1088">
            <v>65440</v>
          </cell>
          <cell r="D1088"/>
          <cell r="E1088"/>
          <cell r="F1088"/>
          <cell r="G1088"/>
          <cell r="H1088"/>
          <cell r="I1088"/>
          <cell r="J1088"/>
          <cell r="K1088"/>
          <cell r="L1088"/>
          <cell r="M1088"/>
          <cell r="N1088"/>
          <cell r="O1088"/>
          <cell r="P1088"/>
          <cell r="Q1088"/>
          <cell r="R1088"/>
          <cell r="T1088" t="str">
            <v/>
          </cell>
          <cell r="U1088"/>
          <cell r="V1088"/>
          <cell r="W1088"/>
          <cell r="X1088"/>
          <cell r="Y1088"/>
          <cell r="Z1088"/>
          <cell r="AA1088"/>
          <cell r="AB1088"/>
          <cell r="AC1088"/>
          <cell r="AD1088"/>
          <cell r="AE1088"/>
          <cell r="AF1088"/>
          <cell r="AH1088" t="str">
            <v/>
          </cell>
        </row>
        <row r="1089">
          <cell r="C1089">
            <v>65471</v>
          </cell>
          <cell r="D1089"/>
          <cell r="E1089"/>
          <cell r="F1089"/>
          <cell r="G1089"/>
          <cell r="H1089"/>
          <cell r="I1089"/>
          <cell r="J1089"/>
          <cell r="K1089"/>
          <cell r="L1089"/>
          <cell r="M1089"/>
          <cell r="N1089"/>
          <cell r="O1089"/>
          <cell r="P1089"/>
          <cell r="Q1089"/>
          <cell r="R1089"/>
          <cell r="T1089" t="str">
            <v/>
          </cell>
          <cell r="U1089"/>
          <cell r="V1089"/>
          <cell r="W1089"/>
          <cell r="X1089"/>
          <cell r="Y1089"/>
          <cell r="Z1089"/>
          <cell r="AA1089"/>
          <cell r="AB1089"/>
          <cell r="AC1089"/>
          <cell r="AD1089"/>
          <cell r="AE1089"/>
          <cell r="AF1089"/>
          <cell r="AH1089" t="str">
            <v/>
          </cell>
        </row>
        <row r="1090">
          <cell r="C1090">
            <v>65501</v>
          </cell>
          <cell r="D1090"/>
          <cell r="E1090"/>
          <cell r="F1090"/>
          <cell r="G1090"/>
          <cell r="H1090"/>
          <cell r="I1090"/>
          <cell r="J1090"/>
          <cell r="K1090"/>
          <cell r="L1090"/>
          <cell r="M1090"/>
          <cell r="N1090"/>
          <cell r="O1090"/>
          <cell r="P1090"/>
          <cell r="Q1090"/>
          <cell r="R1090"/>
          <cell r="T1090" t="str">
            <v/>
          </cell>
          <cell r="U1090"/>
          <cell r="V1090"/>
          <cell r="W1090"/>
          <cell r="X1090"/>
          <cell r="Y1090"/>
          <cell r="Z1090"/>
          <cell r="AA1090"/>
          <cell r="AB1090"/>
          <cell r="AC1090"/>
          <cell r="AD1090"/>
          <cell r="AE1090"/>
          <cell r="AF1090"/>
          <cell r="AH1090" t="str">
            <v/>
          </cell>
        </row>
        <row r="1091">
          <cell r="C1091">
            <v>65532</v>
          </cell>
          <cell r="D1091"/>
          <cell r="E1091"/>
          <cell r="F1091"/>
          <cell r="G1091"/>
          <cell r="H1091"/>
          <cell r="I1091"/>
          <cell r="J1091"/>
          <cell r="K1091"/>
          <cell r="L1091"/>
          <cell r="M1091"/>
          <cell r="N1091"/>
          <cell r="O1091"/>
          <cell r="P1091"/>
          <cell r="Q1091"/>
          <cell r="R1091"/>
          <cell r="T1091" t="str">
            <v/>
          </cell>
          <cell r="U1091"/>
          <cell r="V1091"/>
          <cell r="W1091"/>
          <cell r="X1091"/>
          <cell r="Y1091"/>
          <cell r="Z1091"/>
          <cell r="AA1091"/>
          <cell r="AB1091"/>
          <cell r="AC1091"/>
          <cell r="AD1091"/>
          <cell r="AE1091"/>
          <cell r="AF1091"/>
          <cell r="AH1091" t="str">
            <v/>
          </cell>
        </row>
        <row r="1092">
          <cell r="C1092">
            <v>65562</v>
          </cell>
          <cell r="D1092"/>
          <cell r="E1092"/>
          <cell r="F1092"/>
          <cell r="G1092"/>
          <cell r="H1092"/>
          <cell r="I1092"/>
          <cell r="J1092"/>
          <cell r="K1092"/>
          <cell r="L1092"/>
          <cell r="M1092"/>
          <cell r="N1092"/>
          <cell r="O1092"/>
          <cell r="P1092"/>
          <cell r="Q1092"/>
          <cell r="R1092"/>
          <cell r="T1092" t="str">
            <v/>
          </cell>
          <cell r="U1092"/>
          <cell r="V1092"/>
          <cell r="W1092"/>
          <cell r="X1092"/>
          <cell r="Y1092"/>
          <cell r="Z1092"/>
          <cell r="AA1092"/>
          <cell r="AB1092"/>
          <cell r="AC1092"/>
          <cell r="AD1092"/>
          <cell r="AE1092"/>
          <cell r="AF1092"/>
          <cell r="AH1092" t="str">
            <v/>
          </cell>
        </row>
        <row r="1093">
          <cell r="C1093">
            <v>65593</v>
          </cell>
          <cell r="D1093"/>
          <cell r="E1093"/>
          <cell r="F1093"/>
          <cell r="G1093"/>
          <cell r="H1093"/>
          <cell r="I1093"/>
          <cell r="J1093"/>
          <cell r="K1093"/>
          <cell r="L1093"/>
          <cell r="M1093"/>
          <cell r="N1093"/>
          <cell r="O1093"/>
          <cell r="P1093"/>
          <cell r="Q1093"/>
          <cell r="R1093"/>
          <cell r="T1093" t="str">
            <v/>
          </cell>
          <cell r="U1093"/>
          <cell r="V1093"/>
          <cell r="W1093"/>
          <cell r="X1093"/>
          <cell r="Y1093"/>
          <cell r="Z1093"/>
          <cell r="AA1093"/>
          <cell r="AB1093"/>
          <cell r="AC1093"/>
          <cell r="AD1093"/>
          <cell r="AE1093"/>
          <cell r="AF1093"/>
          <cell r="AH1093" t="str">
            <v/>
          </cell>
        </row>
        <row r="1094">
          <cell r="C1094">
            <v>65624</v>
          </cell>
          <cell r="D1094"/>
          <cell r="E1094"/>
          <cell r="F1094"/>
          <cell r="G1094"/>
          <cell r="H1094"/>
          <cell r="I1094"/>
          <cell r="J1094"/>
          <cell r="K1094"/>
          <cell r="L1094"/>
          <cell r="M1094"/>
          <cell r="N1094"/>
          <cell r="O1094"/>
          <cell r="P1094"/>
          <cell r="Q1094"/>
          <cell r="R1094"/>
          <cell r="T1094" t="str">
            <v/>
          </cell>
          <cell r="U1094"/>
          <cell r="V1094"/>
          <cell r="W1094"/>
          <cell r="X1094"/>
          <cell r="Y1094"/>
          <cell r="Z1094"/>
          <cell r="AA1094"/>
          <cell r="AB1094"/>
          <cell r="AC1094"/>
          <cell r="AD1094"/>
          <cell r="AE1094"/>
          <cell r="AF1094"/>
          <cell r="AH1094" t="str">
            <v/>
          </cell>
        </row>
        <row r="1095">
          <cell r="C1095">
            <v>65654</v>
          </cell>
          <cell r="D1095"/>
          <cell r="E1095"/>
          <cell r="F1095"/>
          <cell r="G1095"/>
          <cell r="H1095"/>
          <cell r="I1095"/>
          <cell r="J1095"/>
          <cell r="K1095"/>
          <cell r="L1095"/>
          <cell r="M1095"/>
          <cell r="N1095"/>
          <cell r="O1095"/>
          <cell r="P1095"/>
          <cell r="Q1095"/>
          <cell r="R1095"/>
          <cell r="T1095" t="str">
            <v/>
          </cell>
          <cell r="U1095"/>
          <cell r="V1095"/>
          <cell r="W1095"/>
          <cell r="X1095"/>
          <cell r="Y1095"/>
          <cell r="Z1095"/>
          <cell r="AA1095"/>
          <cell r="AB1095"/>
          <cell r="AC1095"/>
          <cell r="AD1095"/>
          <cell r="AE1095"/>
          <cell r="AF1095"/>
          <cell r="AH1095" t="str">
            <v/>
          </cell>
        </row>
        <row r="1096">
          <cell r="C1096">
            <v>65685</v>
          </cell>
          <cell r="D1096"/>
          <cell r="E1096"/>
          <cell r="F1096"/>
          <cell r="G1096"/>
          <cell r="H1096"/>
          <cell r="I1096"/>
          <cell r="J1096"/>
          <cell r="K1096"/>
          <cell r="L1096"/>
          <cell r="M1096"/>
          <cell r="N1096"/>
          <cell r="O1096"/>
          <cell r="P1096"/>
          <cell r="Q1096"/>
          <cell r="R1096"/>
          <cell r="T1096" t="str">
            <v/>
          </cell>
          <cell r="U1096"/>
          <cell r="V1096"/>
          <cell r="W1096"/>
          <cell r="X1096"/>
          <cell r="Y1096"/>
          <cell r="Z1096"/>
          <cell r="AA1096"/>
          <cell r="AB1096"/>
          <cell r="AC1096"/>
          <cell r="AD1096"/>
          <cell r="AE1096"/>
          <cell r="AF1096"/>
          <cell r="AH1096" t="str">
            <v/>
          </cell>
        </row>
        <row r="1097">
          <cell r="C1097">
            <v>65715</v>
          </cell>
          <cell r="D1097"/>
          <cell r="E1097"/>
          <cell r="F1097"/>
          <cell r="G1097"/>
          <cell r="H1097"/>
          <cell r="I1097"/>
          <cell r="J1097"/>
          <cell r="K1097"/>
          <cell r="L1097"/>
          <cell r="M1097"/>
          <cell r="N1097"/>
          <cell r="O1097"/>
          <cell r="P1097"/>
          <cell r="Q1097"/>
          <cell r="R1097"/>
          <cell r="T1097" t="str">
            <v/>
          </cell>
          <cell r="U1097"/>
          <cell r="V1097"/>
          <cell r="W1097"/>
          <cell r="X1097"/>
          <cell r="Y1097"/>
          <cell r="Z1097"/>
          <cell r="AA1097"/>
          <cell r="AB1097"/>
          <cell r="AC1097"/>
          <cell r="AD1097"/>
          <cell r="AE1097"/>
          <cell r="AF1097"/>
          <cell r="AH1097" t="str">
            <v/>
          </cell>
        </row>
        <row r="1098">
          <cell r="C1098">
            <v>65746</v>
          </cell>
          <cell r="D1098"/>
          <cell r="E1098"/>
          <cell r="F1098"/>
          <cell r="G1098"/>
          <cell r="H1098"/>
          <cell r="I1098"/>
          <cell r="J1098"/>
          <cell r="K1098"/>
          <cell r="L1098"/>
          <cell r="M1098"/>
          <cell r="N1098"/>
          <cell r="O1098"/>
          <cell r="P1098"/>
          <cell r="Q1098"/>
          <cell r="R1098"/>
          <cell r="T1098" t="str">
            <v/>
          </cell>
          <cell r="U1098"/>
          <cell r="V1098"/>
          <cell r="W1098"/>
          <cell r="X1098"/>
          <cell r="Y1098"/>
          <cell r="Z1098"/>
          <cell r="AA1098"/>
          <cell r="AB1098"/>
          <cell r="AC1098"/>
          <cell r="AD1098"/>
          <cell r="AE1098"/>
          <cell r="AF1098"/>
          <cell r="AH1098" t="str">
            <v/>
          </cell>
        </row>
        <row r="1099">
          <cell r="C1099">
            <v>65777</v>
          </cell>
          <cell r="D1099"/>
          <cell r="E1099"/>
          <cell r="F1099"/>
          <cell r="G1099"/>
          <cell r="H1099"/>
          <cell r="I1099"/>
          <cell r="J1099"/>
          <cell r="K1099"/>
          <cell r="L1099"/>
          <cell r="M1099"/>
          <cell r="N1099"/>
          <cell r="O1099"/>
          <cell r="P1099"/>
          <cell r="Q1099"/>
          <cell r="R1099"/>
          <cell r="T1099" t="str">
            <v/>
          </cell>
          <cell r="U1099"/>
          <cell r="V1099"/>
          <cell r="W1099"/>
          <cell r="X1099"/>
          <cell r="Y1099"/>
          <cell r="Z1099"/>
          <cell r="AA1099"/>
          <cell r="AB1099"/>
          <cell r="AC1099"/>
          <cell r="AD1099"/>
          <cell r="AE1099"/>
          <cell r="AF1099"/>
          <cell r="AH1099" t="str">
            <v/>
          </cell>
        </row>
        <row r="1100">
          <cell r="C1100">
            <v>65806</v>
          </cell>
          <cell r="D1100"/>
          <cell r="E1100"/>
          <cell r="F1100"/>
          <cell r="G1100"/>
          <cell r="H1100"/>
          <cell r="I1100"/>
          <cell r="J1100"/>
          <cell r="K1100"/>
          <cell r="L1100"/>
          <cell r="M1100"/>
          <cell r="N1100"/>
          <cell r="O1100"/>
          <cell r="P1100"/>
          <cell r="Q1100"/>
          <cell r="R1100"/>
          <cell r="T1100" t="str">
            <v/>
          </cell>
          <cell r="U1100"/>
          <cell r="V1100"/>
          <cell r="W1100"/>
          <cell r="X1100"/>
          <cell r="Y1100"/>
          <cell r="Z1100"/>
          <cell r="AA1100"/>
          <cell r="AB1100"/>
          <cell r="AC1100"/>
          <cell r="AD1100"/>
          <cell r="AE1100"/>
          <cell r="AF1100"/>
          <cell r="AH1100" t="str">
            <v/>
          </cell>
        </row>
        <row r="1101">
          <cell r="C1101">
            <v>65837</v>
          </cell>
          <cell r="D1101"/>
          <cell r="E1101"/>
          <cell r="F1101"/>
          <cell r="G1101"/>
          <cell r="H1101"/>
          <cell r="I1101"/>
          <cell r="J1101"/>
          <cell r="K1101"/>
          <cell r="L1101"/>
          <cell r="M1101"/>
          <cell r="N1101"/>
          <cell r="O1101"/>
          <cell r="P1101"/>
          <cell r="Q1101"/>
          <cell r="R1101"/>
          <cell r="T1101" t="str">
            <v/>
          </cell>
          <cell r="U1101"/>
          <cell r="V1101"/>
          <cell r="W1101"/>
          <cell r="X1101"/>
          <cell r="Y1101"/>
          <cell r="Z1101"/>
          <cell r="AA1101"/>
          <cell r="AB1101"/>
          <cell r="AC1101"/>
          <cell r="AD1101"/>
          <cell r="AE1101"/>
          <cell r="AF1101"/>
          <cell r="AH1101" t="str">
            <v/>
          </cell>
        </row>
        <row r="1102">
          <cell r="C1102">
            <v>65867</v>
          </cell>
          <cell r="D1102"/>
          <cell r="E1102"/>
          <cell r="F1102"/>
          <cell r="G1102"/>
          <cell r="H1102"/>
          <cell r="I1102"/>
          <cell r="J1102"/>
          <cell r="K1102"/>
          <cell r="L1102"/>
          <cell r="M1102"/>
          <cell r="N1102"/>
          <cell r="O1102"/>
          <cell r="P1102"/>
          <cell r="Q1102"/>
          <cell r="R1102"/>
          <cell r="T1102" t="str">
            <v/>
          </cell>
          <cell r="U1102"/>
          <cell r="V1102"/>
          <cell r="W1102"/>
          <cell r="X1102"/>
          <cell r="Y1102"/>
          <cell r="Z1102"/>
          <cell r="AA1102"/>
          <cell r="AB1102"/>
          <cell r="AC1102"/>
          <cell r="AD1102"/>
          <cell r="AE1102"/>
          <cell r="AF1102"/>
          <cell r="AH1102" t="str">
            <v/>
          </cell>
        </row>
        <row r="1103">
          <cell r="C1103">
            <v>65898</v>
          </cell>
          <cell r="D1103"/>
          <cell r="E1103"/>
          <cell r="F1103"/>
          <cell r="G1103"/>
          <cell r="H1103"/>
          <cell r="I1103"/>
          <cell r="J1103"/>
          <cell r="K1103"/>
          <cell r="L1103"/>
          <cell r="M1103"/>
          <cell r="N1103"/>
          <cell r="O1103"/>
          <cell r="P1103"/>
          <cell r="Q1103"/>
          <cell r="R1103"/>
          <cell r="T1103" t="str">
            <v/>
          </cell>
          <cell r="U1103"/>
          <cell r="V1103"/>
          <cell r="W1103"/>
          <cell r="X1103"/>
          <cell r="Y1103"/>
          <cell r="Z1103"/>
          <cell r="AA1103"/>
          <cell r="AB1103"/>
          <cell r="AC1103"/>
          <cell r="AD1103"/>
          <cell r="AE1103"/>
          <cell r="AF1103"/>
          <cell r="AH1103" t="str">
            <v/>
          </cell>
        </row>
        <row r="1104">
          <cell r="C1104">
            <v>65928</v>
          </cell>
          <cell r="D1104"/>
          <cell r="E1104"/>
          <cell r="F1104"/>
          <cell r="G1104"/>
          <cell r="H1104"/>
          <cell r="I1104"/>
          <cell r="J1104"/>
          <cell r="K1104"/>
          <cell r="L1104"/>
          <cell r="M1104"/>
          <cell r="N1104"/>
          <cell r="O1104"/>
          <cell r="P1104"/>
          <cell r="Q1104"/>
          <cell r="R1104"/>
          <cell r="T1104" t="str">
            <v/>
          </cell>
          <cell r="U1104"/>
          <cell r="V1104"/>
          <cell r="W1104"/>
          <cell r="X1104"/>
          <cell r="Y1104"/>
          <cell r="Z1104"/>
          <cell r="AA1104"/>
          <cell r="AB1104"/>
          <cell r="AC1104"/>
          <cell r="AD1104"/>
          <cell r="AE1104"/>
          <cell r="AF1104"/>
          <cell r="AH1104" t="str">
            <v/>
          </cell>
        </row>
        <row r="1105">
          <cell r="C1105">
            <v>65959</v>
          </cell>
          <cell r="D1105"/>
          <cell r="E1105"/>
          <cell r="F1105"/>
          <cell r="G1105"/>
          <cell r="H1105"/>
          <cell r="I1105"/>
          <cell r="J1105"/>
          <cell r="K1105"/>
          <cell r="L1105"/>
          <cell r="M1105"/>
          <cell r="N1105"/>
          <cell r="O1105"/>
          <cell r="P1105"/>
          <cell r="Q1105"/>
          <cell r="R1105"/>
          <cell r="T1105" t="str">
            <v/>
          </cell>
          <cell r="U1105"/>
          <cell r="V1105"/>
          <cell r="W1105"/>
          <cell r="X1105"/>
          <cell r="Y1105"/>
          <cell r="Z1105"/>
          <cell r="AA1105"/>
          <cell r="AB1105"/>
          <cell r="AC1105"/>
          <cell r="AD1105"/>
          <cell r="AE1105"/>
          <cell r="AF1105"/>
          <cell r="AH1105" t="str">
            <v/>
          </cell>
        </row>
        <row r="1106">
          <cell r="C1106">
            <v>65990</v>
          </cell>
          <cell r="D1106"/>
          <cell r="E1106"/>
          <cell r="F1106"/>
          <cell r="G1106"/>
          <cell r="H1106"/>
          <cell r="I1106"/>
          <cell r="J1106"/>
          <cell r="K1106"/>
          <cell r="L1106"/>
          <cell r="M1106"/>
          <cell r="N1106"/>
          <cell r="O1106"/>
          <cell r="P1106"/>
          <cell r="Q1106"/>
          <cell r="R1106"/>
          <cell r="T1106" t="str">
            <v/>
          </cell>
          <cell r="U1106"/>
          <cell r="V1106"/>
          <cell r="W1106"/>
          <cell r="X1106"/>
          <cell r="Y1106"/>
          <cell r="Z1106"/>
          <cell r="AA1106"/>
          <cell r="AB1106"/>
          <cell r="AC1106"/>
          <cell r="AD1106"/>
          <cell r="AE1106"/>
          <cell r="AF1106"/>
          <cell r="AH1106" t="str">
            <v/>
          </cell>
        </row>
        <row r="1107">
          <cell r="C1107">
            <v>66020</v>
          </cell>
          <cell r="D1107"/>
          <cell r="E1107"/>
          <cell r="F1107"/>
          <cell r="G1107"/>
          <cell r="H1107"/>
          <cell r="I1107"/>
          <cell r="J1107"/>
          <cell r="K1107"/>
          <cell r="L1107"/>
          <cell r="M1107"/>
          <cell r="N1107"/>
          <cell r="O1107"/>
          <cell r="P1107"/>
          <cell r="Q1107"/>
          <cell r="R1107"/>
          <cell r="T1107" t="str">
            <v/>
          </cell>
          <cell r="U1107"/>
          <cell r="V1107"/>
          <cell r="W1107"/>
          <cell r="X1107"/>
          <cell r="Y1107"/>
          <cell r="Z1107"/>
          <cell r="AA1107"/>
          <cell r="AB1107"/>
          <cell r="AC1107"/>
          <cell r="AD1107"/>
          <cell r="AE1107"/>
          <cell r="AF1107"/>
          <cell r="AH1107" t="str">
            <v/>
          </cell>
        </row>
        <row r="1108">
          <cell r="C1108">
            <v>66051</v>
          </cell>
          <cell r="D1108"/>
          <cell r="E1108"/>
          <cell r="F1108"/>
          <cell r="G1108"/>
          <cell r="H1108"/>
          <cell r="I1108"/>
          <cell r="J1108"/>
          <cell r="K1108"/>
          <cell r="L1108"/>
          <cell r="M1108"/>
          <cell r="N1108"/>
          <cell r="O1108"/>
          <cell r="P1108"/>
          <cell r="Q1108"/>
          <cell r="R1108"/>
          <cell r="T1108" t="str">
            <v/>
          </cell>
          <cell r="U1108"/>
          <cell r="V1108"/>
          <cell r="W1108"/>
          <cell r="X1108"/>
          <cell r="Y1108"/>
          <cell r="Z1108"/>
          <cell r="AA1108"/>
          <cell r="AB1108"/>
          <cell r="AC1108"/>
          <cell r="AD1108"/>
          <cell r="AE1108"/>
          <cell r="AF1108"/>
          <cell r="AH1108" t="str">
            <v/>
          </cell>
        </row>
        <row r="1109">
          <cell r="C1109">
            <v>66081</v>
          </cell>
          <cell r="D1109"/>
          <cell r="E1109"/>
          <cell r="F1109"/>
          <cell r="G1109"/>
          <cell r="H1109"/>
          <cell r="I1109"/>
          <cell r="J1109"/>
          <cell r="K1109"/>
          <cell r="L1109"/>
          <cell r="M1109"/>
          <cell r="N1109"/>
          <cell r="O1109"/>
          <cell r="P1109"/>
          <cell r="Q1109"/>
          <cell r="R1109"/>
          <cell r="T1109" t="str">
            <v/>
          </cell>
          <cell r="U1109"/>
          <cell r="V1109"/>
          <cell r="W1109"/>
          <cell r="X1109"/>
          <cell r="Y1109"/>
          <cell r="Z1109"/>
          <cell r="AA1109"/>
          <cell r="AB1109"/>
          <cell r="AC1109"/>
          <cell r="AD1109"/>
          <cell r="AE1109"/>
          <cell r="AF1109"/>
          <cell r="AH1109" t="str">
            <v/>
          </cell>
        </row>
        <row r="1110">
          <cell r="C1110">
            <v>66112</v>
          </cell>
          <cell r="D1110"/>
          <cell r="E1110"/>
          <cell r="F1110"/>
          <cell r="G1110"/>
          <cell r="H1110"/>
          <cell r="I1110"/>
          <cell r="J1110"/>
          <cell r="K1110"/>
          <cell r="L1110"/>
          <cell r="M1110"/>
          <cell r="N1110"/>
          <cell r="O1110"/>
          <cell r="P1110"/>
          <cell r="Q1110"/>
          <cell r="R1110"/>
          <cell r="T1110" t="str">
            <v/>
          </cell>
          <cell r="U1110"/>
          <cell r="V1110"/>
          <cell r="W1110"/>
          <cell r="X1110"/>
          <cell r="Y1110"/>
          <cell r="Z1110"/>
          <cell r="AA1110"/>
          <cell r="AB1110"/>
          <cell r="AC1110"/>
          <cell r="AD1110"/>
          <cell r="AE1110"/>
          <cell r="AF1110"/>
          <cell r="AH1110" t="str">
            <v/>
          </cell>
        </row>
        <row r="1111">
          <cell r="C1111">
            <v>66143</v>
          </cell>
          <cell r="D1111"/>
          <cell r="E1111"/>
          <cell r="F1111"/>
          <cell r="G1111"/>
          <cell r="H1111"/>
          <cell r="I1111"/>
          <cell r="J1111"/>
          <cell r="K1111"/>
          <cell r="L1111"/>
          <cell r="M1111"/>
          <cell r="N1111"/>
          <cell r="O1111"/>
          <cell r="P1111"/>
          <cell r="Q1111"/>
          <cell r="R1111"/>
          <cell r="T1111" t="str">
            <v/>
          </cell>
          <cell r="U1111"/>
          <cell r="V1111"/>
          <cell r="W1111"/>
          <cell r="X1111"/>
          <cell r="Y1111"/>
          <cell r="Z1111"/>
          <cell r="AA1111"/>
          <cell r="AB1111"/>
          <cell r="AC1111"/>
          <cell r="AD1111"/>
          <cell r="AE1111"/>
          <cell r="AF1111"/>
          <cell r="AH1111" t="str">
            <v/>
          </cell>
        </row>
        <row r="1112">
          <cell r="C1112">
            <v>66171</v>
          </cell>
          <cell r="D1112"/>
          <cell r="E1112"/>
          <cell r="F1112"/>
          <cell r="G1112"/>
          <cell r="H1112"/>
          <cell r="I1112"/>
          <cell r="J1112"/>
          <cell r="K1112"/>
          <cell r="L1112"/>
          <cell r="M1112"/>
          <cell r="N1112"/>
          <cell r="O1112"/>
          <cell r="P1112"/>
          <cell r="Q1112"/>
          <cell r="R1112"/>
          <cell r="T1112" t="str">
            <v/>
          </cell>
          <cell r="U1112"/>
          <cell r="V1112"/>
          <cell r="W1112"/>
          <cell r="X1112"/>
          <cell r="Y1112"/>
          <cell r="Z1112"/>
          <cell r="AA1112"/>
          <cell r="AB1112"/>
          <cell r="AC1112"/>
          <cell r="AD1112"/>
          <cell r="AE1112"/>
          <cell r="AF1112"/>
          <cell r="AH1112" t="str">
            <v/>
          </cell>
        </row>
        <row r="1113">
          <cell r="C1113">
            <v>66202</v>
          </cell>
          <cell r="D1113"/>
          <cell r="E1113"/>
          <cell r="F1113"/>
          <cell r="G1113"/>
          <cell r="H1113"/>
          <cell r="I1113"/>
          <cell r="J1113"/>
          <cell r="K1113"/>
          <cell r="L1113"/>
          <cell r="M1113"/>
          <cell r="N1113"/>
          <cell r="O1113"/>
          <cell r="P1113"/>
          <cell r="Q1113"/>
          <cell r="R1113"/>
          <cell r="T1113" t="str">
            <v/>
          </cell>
          <cell r="U1113"/>
          <cell r="V1113"/>
          <cell r="W1113"/>
          <cell r="X1113"/>
          <cell r="Y1113"/>
          <cell r="Z1113"/>
          <cell r="AA1113"/>
          <cell r="AB1113"/>
          <cell r="AC1113"/>
          <cell r="AD1113"/>
          <cell r="AE1113"/>
          <cell r="AF1113"/>
          <cell r="AH1113" t="str">
            <v/>
          </cell>
        </row>
        <row r="1114">
          <cell r="C1114">
            <v>66232</v>
          </cell>
          <cell r="D1114"/>
          <cell r="E1114"/>
          <cell r="F1114"/>
          <cell r="G1114"/>
          <cell r="H1114"/>
          <cell r="I1114"/>
          <cell r="J1114"/>
          <cell r="K1114"/>
          <cell r="L1114"/>
          <cell r="M1114"/>
          <cell r="N1114"/>
          <cell r="O1114"/>
          <cell r="P1114"/>
          <cell r="Q1114"/>
          <cell r="R1114"/>
          <cell r="T1114" t="str">
            <v/>
          </cell>
          <cell r="U1114"/>
          <cell r="V1114"/>
          <cell r="W1114"/>
          <cell r="X1114"/>
          <cell r="Y1114"/>
          <cell r="Z1114"/>
          <cell r="AA1114"/>
          <cell r="AB1114"/>
          <cell r="AC1114"/>
          <cell r="AD1114"/>
          <cell r="AE1114"/>
          <cell r="AF1114"/>
          <cell r="AH1114" t="str">
            <v/>
          </cell>
        </row>
        <row r="1115">
          <cell r="C1115">
            <v>66263</v>
          </cell>
          <cell r="D1115"/>
          <cell r="E1115"/>
          <cell r="F1115"/>
          <cell r="G1115"/>
          <cell r="H1115"/>
          <cell r="I1115"/>
          <cell r="J1115"/>
          <cell r="K1115"/>
          <cell r="L1115"/>
          <cell r="M1115"/>
          <cell r="N1115"/>
          <cell r="O1115"/>
          <cell r="P1115"/>
          <cell r="Q1115"/>
          <cell r="R1115"/>
          <cell r="T1115" t="str">
            <v/>
          </cell>
          <cell r="U1115"/>
          <cell r="V1115"/>
          <cell r="W1115"/>
          <cell r="X1115"/>
          <cell r="Y1115"/>
          <cell r="Z1115"/>
          <cell r="AA1115"/>
          <cell r="AB1115"/>
          <cell r="AC1115"/>
          <cell r="AD1115"/>
          <cell r="AE1115"/>
          <cell r="AF1115"/>
          <cell r="AH1115" t="str">
            <v/>
          </cell>
        </row>
        <row r="1116">
          <cell r="C1116">
            <v>66293</v>
          </cell>
          <cell r="D1116"/>
          <cell r="E1116"/>
          <cell r="F1116"/>
          <cell r="G1116"/>
          <cell r="H1116"/>
          <cell r="I1116"/>
          <cell r="J1116"/>
          <cell r="K1116"/>
          <cell r="L1116"/>
          <cell r="M1116"/>
          <cell r="N1116"/>
          <cell r="O1116"/>
          <cell r="P1116"/>
          <cell r="Q1116"/>
          <cell r="R1116"/>
          <cell r="T1116" t="str">
            <v/>
          </cell>
          <cell r="U1116"/>
          <cell r="V1116"/>
          <cell r="W1116"/>
          <cell r="X1116"/>
          <cell r="Y1116"/>
          <cell r="Z1116"/>
          <cell r="AA1116"/>
          <cell r="AB1116"/>
          <cell r="AC1116"/>
          <cell r="AD1116"/>
          <cell r="AE1116"/>
          <cell r="AF1116"/>
          <cell r="AH1116" t="str">
            <v/>
          </cell>
        </row>
        <row r="1117">
          <cell r="C1117">
            <v>66324</v>
          </cell>
          <cell r="D1117"/>
          <cell r="E1117"/>
          <cell r="F1117"/>
          <cell r="G1117"/>
          <cell r="H1117"/>
          <cell r="I1117"/>
          <cell r="J1117"/>
          <cell r="K1117"/>
          <cell r="L1117"/>
          <cell r="M1117"/>
          <cell r="N1117"/>
          <cell r="O1117"/>
          <cell r="P1117"/>
          <cell r="Q1117"/>
          <cell r="R1117"/>
          <cell r="T1117" t="str">
            <v/>
          </cell>
          <cell r="U1117"/>
          <cell r="V1117"/>
          <cell r="W1117"/>
          <cell r="X1117"/>
          <cell r="Y1117"/>
          <cell r="Z1117"/>
          <cell r="AA1117"/>
          <cell r="AB1117"/>
          <cell r="AC1117"/>
          <cell r="AD1117"/>
          <cell r="AE1117"/>
          <cell r="AF1117"/>
          <cell r="AH1117" t="str">
            <v/>
          </cell>
        </row>
        <row r="1118">
          <cell r="C1118">
            <v>66355</v>
          </cell>
          <cell r="D1118"/>
          <cell r="E1118"/>
          <cell r="F1118"/>
          <cell r="G1118"/>
          <cell r="H1118"/>
          <cell r="I1118"/>
          <cell r="J1118"/>
          <cell r="K1118"/>
          <cell r="L1118"/>
          <cell r="M1118"/>
          <cell r="N1118"/>
          <cell r="O1118"/>
          <cell r="P1118"/>
          <cell r="Q1118"/>
          <cell r="R1118"/>
          <cell r="T1118" t="str">
            <v/>
          </cell>
          <cell r="U1118"/>
          <cell r="V1118"/>
          <cell r="W1118"/>
          <cell r="X1118"/>
          <cell r="Y1118"/>
          <cell r="Z1118"/>
          <cell r="AA1118"/>
          <cell r="AB1118"/>
          <cell r="AC1118"/>
          <cell r="AD1118"/>
          <cell r="AE1118"/>
          <cell r="AF1118"/>
          <cell r="AH1118" t="str">
            <v/>
          </cell>
        </row>
        <row r="1119">
          <cell r="C1119">
            <v>66385</v>
          </cell>
          <cell r="D1119"/>
          <cell r="E1119"/>
          <cell r="F1119"/>
          <cell r="G1119"/>
          <cell r="H1119"/>
          <cell r="I1119"/>
          <cell r="J1119"/>
          <cell r="K1119"/>
          <cell r="L1119"/>
          <cell r="M1119"/>
          <cell r="N1119"/>
          <cell r="O1119"/>
          <cell r="P1119"/>
          <cell r="Q1119"/>
          <cell r="R1119"/>
          <cell r="T1119" t="str">
            <v/>
          </cell>
          <cell r="U1119"/>
          <cell r="V1119"/>
          <cell r="W1119"/>
          <cell r="X1119"/>
          <cell r="Y1119"/>
          <cell r="Z1119"/>
          <cell r="AA1119"/>
          <cell r="AB1119"/>
          <cell r="AC1119"/>
          <cell r="AD1119"/>
          <cell r="AE1119"/>
          <cell r="AF1119"/>
          <cell r="AH1119" t="str">
            <v/>
          </cell>
        </row>
        <row r="1120">
          <cell r="C1120">
            <v>66416</v>
          </cell>
          <cell r="D1120"/>
          <cell r="E1120"/>
          <cell r="F1120"/>
          <cell r="G1120"/>
          <cell r="H1120"/>
          <cell r="I1120"/>
          <cell r="J1120"/>
          <cell r="K1120"/>
          <cell r="L1120"/>
          <cell r="M1120"/>
          <cell r="N1120"/>
          <cell r="O1120"/>
          <cell r="P1120"/>
          <cell r="Q1120"/>
          <cell r="R1120"/>
          <cell r="T1120" t="str">
            <v/>
          </cell>
          <cell r="U1120"/>
          <cell r="V1120"/>
          <cell r="W1120"/>
          <cell r="X1120"/>
          <cell r="Y1120"/>
          <cell r="Z1120"/>
          <cell r="AA1120"/>
          <cell r="AB1120"/>
          <cell r="AC1120"/>
          <cell r="AD1120"/>
          <cell r="AE1120"/>
          <cell r="AF1120"/>
          <cell r="AH1120" t="str">
            <v/>
          </cell>
        </row>
        <row r="1121">
          <cell r="C1121">
            <v>66446</v>
          </cell>
          <cell r="D1121"/>
          <cell r="E1121"/>
          <cell r="F1121"/>
          <cell r="G1121"/>
          <cell r="H1121"/>
          <cell r="I1121"/>
          <cell r="J1121"/>
          <cell r="K1121"/>
          <cell r="L1121"/>
          <cell r="M1121"/>
          <cell r="N1121"/>
          <cell r="O1121"/>
          <cell r="P1121"/>
          <cell r="Q1121"/>
          <cell r="R1121"/>
          <cell r="T1121" t="str">
            <v/>
          </cell>
          <cell r="U1121"/>
          <cell r="V1121"/>
          <cell r="W1121"/>
          <cell r="X1121"/>
          <cell r="Y1121"/>
          <cell r="Z1121"/>
          <cell r="AA1121"/>
          <cell r="AB1121"/>
          <cell r="AC1121"/>
          <cell r="AD1121"/>
          <cell r="AE1121"/>
          <cell r="AF1121"/>
          <cell r="AH1121" t="str">
            <v/>
          </cell>
        </row>
        <row r="1122">
          <cell r="C1122">
            <v>66477</v>
          </cell>
          <cell r="D1122"/>
          <cell r="E1122"/>
          <cell r="F1122"/>
          <cell r="G1122"/>
          <cell r="H1122"/>
          <cell r="I1122"/>
          <cell r="J1122"/>
          <cell r="K1122"/>
          <cell r="L1122"/>
          <cell r="M1122"/>
          <cell r="N1122"/>
          <cell r="O1122"/>
          <cell r="P1122"/>
          <cell r="Q1122"/>
          <cell r="R1122"/>
          <cell r="T1122" t="str">
            <v/>
          </cell>
          <cell r="U1122"/>
          <cell r="V1122"/>
          <cell r="W1122"/>
          <cell r="X1122"/>
          <cell r="Y1122"/>
          <cell r="Z1122"/>
          <cell r="AA1122"/>
          <cell r="AB1122"/>
          <cell r="AC1122"/>
          <cell r="AD1122"/>
          <cell r="AE1122"/>
          <cell r="AF1122"/>
          <cell r="AH1122" t="str">
            <v/>
          </cell>
        </row>
        <row r="1123">
          <cell r="C1123">
            <v>66508</v>
          </cell>
          <cell r="D1123"/>
          <cell r="E1123"/>
          <cell r="F1123"/>
          <cell r="G1123"/>
          <cell r="H1123"/>
          <cell r="I1123"/>
          <cell r="J1123"/>
          <cell r="K1123"/>
          <cell r="L1123"/>
          <cell r="M1123"/>
          <cell r="N1123"/>
          <cell r="O1123"/>
          <cell r="P1123"/>
          <cell r="Q1123"/>
          <cell r="R1123"/>
          <cell r="T1123" t="str">
            <v/>
          </cell>
          <cell r="U1123"/>
          <cell r="V1123"/>
          <cell r="W1123"/>
          <cell r="X1123"/>
          <cell r="Y1123"/>
          <cell r="Z1123"/>
          <cell r="AA1123"/>
          <cell r="AB1123"/>
          <cell r="AC1123"/>
          <cell r="AD1123"/>
          <cell r="AE1123"/>
          <cell r="AF1123"/>
          <cell r="AH1123" t="str">
            <v/>
          </cell>
        </row>
        <row r="1124">
          <cell r="C1124">
            <v>66536</v>
          </cell>
          <cell r="D1124"/>
          <cell r="E1124"/>
          <cell r="F1124"/>
          <cell r="G1124"/>
          <cell r="H1124"/>
          <cell r="I1124"/>
          <cell r="J1124"/>
          <cell r="K1124"/>
          <cell r="L1124"/>
          <cell r="M1124"/>
          <cell r="N1124"/>
          <cell r="O1124"/>
          <cell r="P1124"/>
          <cell r="Q1124"/>
          <cell r="R1124"/>
          <cell r="T1124" t="str">
            <v/>
          </cell>
          <cell r="U1124"/>
          <cell r="V1124"/>
          <cell r="W1124"/>
          <cell r="X1124"/>
          <cell r="Y1124"/>
          <cell r="Z1124"/>
          <cell r="AA1124"/>
          <cell r="AB1124"/>
          <cell r="AC1124"/>
          <cell r="AD1124"/>
          <cell r="AE1124"/>
          <cell r="AF1124"/>
          <cell r="AH1124" t="str">
            <v/>
          </cell>
        </row>
        <row r="1125">
          <cell r="C1125">
            <v>66567</v>
          </cell>
          <cell r="D1125"/>
          <cell r="E1125"/>
          <cell r="F1125"/>
          <cell r="G1125"/>
          <cell r="H1125"/>
          <cell r="I1125"/>
          <cell r="J1125"/>
          <cell r="K1125"/>
          <cell r="L1125"/>
          <cell r="M1125"/>
          <cell r="N1125"/>
          <cell r="O1125"/>
          <cell r="P1125"/>
          <cell r="Q1125"/>
          <cell r="R1125"/>
          <cell r="T1125" t="str">
            <v/>
          </cell>
          <cell r="U1125"/>
          <cell r="V1125"/>
          <cell r="W1125"/>
          <cell r="X1125"/>
          <cell r="Y1125"/>
          <cell r="Z1125"/>
          <cell r="AA1125"/>
          <cell r="AB1125"/>
          <cell r="AC1125"/>
          <cell r="AD1125"/>
          <cell r="AE1125"/>
          <cell r="AF1125"/>
          <cell r="AH1125" t="str">
            <v/>
          </cell>
        </row>
        <row r="1126">
          <cell r="C1126">
            <v>66597</v>
          </cell>
          <cell r="D1126"/>
          <cell r="E1126"/>
          <cell r="F1126"/>
          <cell r="G1126"/>
          <cell r="H1126"/>
          <cell r="I1126"/>
          <cell r="J1126"/>
          <cell r="K1126"/>
          <cell r="L1126"/>
          <cell r="M1126"/>
          <cell r="N1126"/>
          <cell r="O1126"/>
          <cell r="P1126"/>
          <cell r="Q1126"/>
          <cell r="R1126"/>
          <cell r="T1126" t="str">
            <v/>
          </cell>
          <cell r="U1126"/>
          <cell r="V1126"/>
          <cell r="W1126"/>
          <cell r="X1126"/>
          <cell r="Y1126"/>
          <cell r="Z1126"/>
          <cell r="AA1126"/>
          <cell r="AB1126"/>
          <cell r="AC1126"/>
          <cell r="AD1126"/>
          <cell r="AE1126"/>
          <cell r="AF1126"/>
          <cell r="AH1126" t="str">
            <v/>
          </cell>
        </row>
        <row r="1127">
          <cell r="C1127">
            <v>66628</v>
          </cell>
          <cell r="D1127"/>
          <cell r="E1127"/>
          <cell r="F1127"/>
          <cell r="G1127"/>
          <cell r="H1127"/>
          <cell r="I1127"/>
          <cell r="J1127"/>
          <cell r="K1127"/>
          <cell r="L1127"/>
          <cell r="M1127"/>
          <cell r="N1127"/>
          <cell r="O1127"/>
          <cell r="P1127"/>
          <cell r="Q1127"/>
          <cell r="R1127"/>
          <cell r="T1127" t="str">
            <v/>
          </cell>
          <cell r="U1127"/>
          <cell r="V1127"/>
          <cell r="W1127"/>
          <cell r="X1127"/>
          <cell r="Y1127"/>
          <cell r="Z1127"/>
          <cell r="AA1127"/>
          <cell r="AB1127"/>
          <cell r="AC1127"/>
          <cell r="AD1127"/>
          <cell r="AE1127"/>
          <cell r="AF1127"/>
          <cell r="AH1127" t="str">
            <v/>
          </cell>
        </row>
        <row r="1128">
          <cell r="C1128">
            <v>66658</v>
          </cell>
          <cell r="D1128"/>
          <cell r="E1128"/>
          <cell r="F1128"/>
          <cell r="G1128"/>
          <cell r="H1128"/>
          <cell r="I1128"/>
          <cell r="J1128"/>
          <cell r="K1128"/>
          <cell r="L1128"/>
          <cell r="M1128"/>
          <cell r="N1128"/>
          <cell r="O1128"/>
          <cell r="P1128"/>
          <cell r="Q1128"/>
          <cell r="R1128"/>
          <cell r="T1128" t="str">
            <v/>
          </cell>
          <cell r="U1128"/>
          <cell r="V1128"/>
          <cell r="W1128"/>
          <cell r="X1128"/>
          <cell r="Y1128"/>
          <cell r="Z1128"/>
          <cell r="AA1128"/>
          <cell r="AB1128"/>
          <cell r="AC1128"/>
          <cell r="AD1128"/>
          <cell r="AE1128"/>
          <cell r="AF1128"/>
          <cell r="AH1128" t="str">
            <v/>
          </cell>
        </row>
        <row r="1129">
          <cell r="C1129">
            <v>66689</v>
          </cell>
          <cell r="D1129"/>
          <cell r="E1129"/>
          <cell r="F1129"/>
          <cell r="G1129"/>
          <cell r="H1129"/>
          <cell r="I1129"/>
          <cell r="J1129"/>
          <cell r="K1129"/>
          <cell r="L1129"/>
          <cell r="M1129"/>
          <cell r="N1129"/>
          <cell r="O1129"/>
          <cell r="P1129"/>
          <cell r="Q1129"/>
          <cell r="R1129"/>
          <cell r="T1129" t="str">
            <v/>
          </cell>
          <cell r="U1129"/>
          <cell r="V1129"/>
          <cell r="W1129"/>
          <cell r="X1129"/>
          <cell r="Y1129"/>
          <cell r="Z1129"/>
          <cell r="AA1129"/>
          <cell r="AB1129"/>
          <cell r="AC1129"/>
          <cell r="AD1129"/>
          <cell r="AE1129"/>
          <cell r="AF1129"/>
          <cell r="AH1129" t="str">
            <v/>
          </cell>
        </row>
        <row r="1130">
          <cell r="C1130">
            <v>66720</v>
          </cell>
          <cell r="D1130"/>
          <cell r="E1130"/>
          <cell r="F1130"/>
          <cell r="G1130"/>
          <cell r="H1130"/>
          <cell r="I1130"/>
          <cell r="J1130"/>
          <cell r="K1130"/>
          <cell r="L1130"/>
          <cell r="M1130"/>
          <cell r="N1130"/>
          <cell r="O1130"/>
          <cell r="P1130"/>
          <cell r="Q1130"/>
          <cell r="R1130"/>
          <cell r="T1130" t="str">
            <v/>
          </cell>
          <cell r="U1130"/>
          <cell r="V1130"/>
          <cell r="W1130"/>
          <cell r="X1130"/>
          <cell r="Y1130"/>
          <cell r="Z1130"/>
          <cell r="AA1130"/>
          <cell r="AB1130"/>
          <cell r="AC1130"/>
          <cell r="AD1130"/>
          <cell r="AE1130"/>
          <cell r="AF1130"/>
          <cell r="AH1130" t="str">
            <v/>
          </cell>
        </row>
        <row r="1131">
          <cell r="C1131">
            <v>66750</v>
          </cell>
          <cell r="D1131"/>
          <cell r="E1131"/>
          <cell r="F1131"/>
          <cell r="G1131"/>
          <cell r="H1131"/>
          <cell r="I1131"/>
          <cell r="J1131"/>
          <cell r="K1131"/>
          <cell r="L1131"/>
          <cell r="M1131"/>
          <cell r="N1131"/>
          <cell r="O1131"/>
          <cell r="P1131"/>
          <cell r="Q1131"/>
          <cell r="R1131"/>
          <cell r="T1131" t="str">
            <v/>
          </cell>
          <cell r="U1131"/>
          <cell r="V1131"/>
          <cell r="W1131"/>
          <cell r="X1131"/>
          <cell r="Y1131"/>
          <cell r="Z1131"/>
          <cell r="AA1131"/>
          <cell r="AB1131"/>
          <cell r="AC1131"/>
          <cell r="AD1131"/>
          <cell r="AE1131"/>
          <cell r="AF1131"/>
          <cell r="AH1131" t="str">
            <v/>
          </cell>
        </row>
        <row r="1132">
          <cell r="C1132">
            <v>66781</v>
          </cell>
          <cell r="D1132"/>
          <cell r="E1132"/>
          <cell r="F1132"/>
          <cell r="G1132"/>
          <cell r="H1132"/>
          <cell r="I1132"/>
          <cell r="J1132"/>
          <cell r="K1132"/>
          <cell r="L1132"/>
          <cell r="M1132"/>
          <cell r="N1132"/>
          <cell r="O1132"/>
          <cell r="P1132"/>
          <cell r="Q1132"/>
          <cell r="R1132"/>
          <cell r="T1132" t="str">
            <v/>
          </cell>
          <cell r="U1132"/>
          <cell r="V1132"/>
          <cell r="W1132"/>
          <cell r="X1132"/>
          <cell r="Y1132"/>
          <cell r="Z1132"/>
          <cell r="AA1132"/>
          <cell r="AB1132"/>
          <cell r="AC1132"/>
          <cell r="AD1132"/>
          <cell r="AE1132"/>
          <cell r="AF1132"/>
          <cell r="AH1132" t="str">
            <v/>
          </cell>
        </row>
        <row r="1133">
          <cell r="C1133">
            <v>66811</v>
          </cell>
          <cell r="D1133"/>
          <cell r="E1133"/>
          <cell r="F1133"/>
          <cell r="G1133"/>
          <cell r="H1133"/>
          <cell r="I1133"/>
          <cell r="J1133"/>
          <cell r="K1133"/>
          <cell r="L1133"/>
          <cell r="M1133"/>
          <cell r="N1133"/>
          <cell r="O1133"/>
          <cell r="P1133"/>
          <cell r="Q1133"/>
          <cell r="R1133"/>
          <cell r="T1133" t="str">
            <v/>
          </cell>
          <cell r="U1133"/>
          <cell r="V1133"/>
          <cell r="W1133"/>
          <cell r="X1133"/>
          <cell r="Y1133"/>
          <cell r="Z1133"/>
          <cell r="AA1133"/>
          <cell r="AB1133"/>
          <cell r="AC1133"/>
          <cell r="AD1133"/>
          <cell r="AE1133"/>
          <cell r="AF1133"/>
          <cell r="AH1133" t="str">
            <v/>
          </cell>
        </row>
        <row r="1134">
          <cell r="C1134">
            <v>66842</v>
          </cell>
          <cell r="D1134"/>
          <cell r="E1134"/>
          <cell r="F1134"/>
          <cell r="G1134"/>
          <cell r="H1134"/>
          <cell r="I1134"/>
          <cell r="J1134"/>
          <cell r="K1134"/>
          <cell r="L1134"/>
          <cell r="M1134"/>
          <cell r="N1134"/>
          <cell r="O1134"/>
          <cell r="P1134"/>
          <cell r="Q1134"/>
          <cell r="R1134"/>
          <cell r="T1134" t="str">
            <v/>
          </cell>
          <cell r="U1134"/>
          <cell r="V1134"/>
          <cell r="W1134"/>
          <cell r="X1134"/>
          <cell r="Y1134"/>
          <cell r="Z1134"/>
          <cell r="AA1134"/>
          <cell r="AB1134"/>
          <cell r="AC1134"/>
          <cell r="AD1134"/>
          <cell r="AE1134"/>
          <cell r="AF1134"/>
          <cell r="AH1134" t="str">
            <v/>
          </cell>
        </row>
        <row r="1135">
          <cell r="C1135">
            <v>66873</v>
          </cell>
          <cell r="D1135"/>
          <cell r="E1135"/>
          <cell r="F1135"/>
          <cell r="G1135"/>
          <cell r="H1135"/>
          <cell r="I1135"/>
          <cell r="J1135"/>
          <cell r="K1135"/>
          <cell r="L1135"/>
          <cell r="M1135"/>
          <cell r="N1135"/>
          <cell r="O1135"/>
          <cell r="P1135"/>
          <cell r="Q1135"/>
          <cell r="R1135"/>
          <cell r="T1135" t="str">
            <v/>
          </cell>
          <cell r="U1135"/>
          <cell r="V1135"/>
          <cell r="W1135"/>
          <cell r="X1135"/>
          <cell r="Y1135"/>
          <cell r="Z1135"/>
          <cell r="AA1135"/>
          <cell r="AB1135"/>
          <cell r="AC1135"/>
          <cell r="AD1135"/>
          <cell r="AE1135"/>
          <cell r="AF1135"/>
          <cell r="AH1135" t="str">
            <v/>
          </cell>
        </row>
        <row r="1136">
          <cell r="C1136">
            <v>66901</v>
          </cell>
          <cell r="D1136"/>
          <cell r="E1136"/>
          <cell r="F1136"/>
          <cell r="G1136"/>
          <cell r="H1136"/>
          <cell r="I1136"/>
          <cell r="J1136"/>
          <cell r="K1136"/>
          <cell r="L1136"/>
          <cell r="M1136"/>
          <cell r="N1136"/>
          <cell r="O1136"/>
          <cell r="P1136"/>
          <cell r="Q1136"/>
          <cell r="R1136"/>
          <cell r="T1136" t="str">
            <v/>
          </cell>
          <cell r="U1136"/>
          <cell r="V1136"/>
          <cell r="W1136"/>
          <cell r="X1136"/>
          <cell r="Y1136"/>
          <cell r="Z1136"/>
          <cell r="AA1136"/>
          <cell r="AB1136"/>
          <cell r="AC1136"/>
          <cell r="AD1136"/>
          <cell r="AE1136"/>
          <cell r="AF1136"/>
          <cell r="AH1136" t="str">
            <v/>
          </cell>
        </row>
        <row r="1137">
          <cell r="C1137">
            <v>66932</v>
          </cell>
          <cell r="D1137"/>
          <cell r="E1137"/>
          <cell r="F1137"/>
          <cell r="G1137"/>
          <cell r="H1137"/>
          <cell r="I1137"/>
          <cell r="J1137"/>
          <cell r="K1137"/>
          <cell r="L1137"/>
          <cell r="M1137"/>
          <cell r="N1137"/>
          <cell r="O1137"/>
          <cell r="P1137"/>
          <cell r="Q1137"/>
          <cell r="R1137"/>
          <cell r="T1137" t="str">
            <v/>
          </cell>
          <cell r="U1137"/>
          <cell r="V1137"/>
          <cell r="W1137"/>
          <cell r="X1137"/>
          <cell r="Y1137"/>
          <cell r="Z1137"/>
          <cell r="AA1137"/>
          <cell r="AB1137"/>
          <cell r="AC1137"/>
          <cell r="AD1137"/>
          <cell r="AE1137"/>
          <cell r="AF1137"/>
          <cell r="AH1137" t="str">
            <v/>
          </cell>
        </row>
        <row r="1138">
          <cell r="C1138">
            <v>66962</v>
          </cell>
          <cell r="D1138"/>
          <cell r="E1138"/>
          <cell r="F1138"/>
          <cell r="G1138"/>
          <cell r="H1138"/>
          <cell r="I1138"/>
          <cell r="J1138"/>
          <cell r="K1138"/>
          <cell r="L1138"/>
          <cell r="M1138"/>
          <cell r="N1138"/>
          <cell r="O1138"/>
          <cell r="P1138"/>
          <cell r="Q1138"/>
          <cell r="R1138"/>
          <cell r="T1138" t="str">
            <v/>
          </cell>
          <cell r="U1138"/>
          <cell r="V1138"/>
          <cell r="W1138"/>
          <cell r="X1138"/>
          <cell r="Y1138"/>
          <cell r="Z1138"/>
          <cell r="AA1138"/>
          <cell r="AB1138"/>
          <cell r="AC1138"/>
          <cell r="AD1138"/>
          <cell r="AE1138"/>
          <cell r="AF1138"/>
          <cell r="AH1138" t="str">
            <v/>
          </cell>
        </row>
        <row r="1139">
          <cell r="C1139">
            <v>66993</v>
          </cell>
          <cell r="D1139"/>
          <cell r="E1139"/>
          <cell r="F1139"/>
          <cell r="G1139"/>
          <cell r="H1139"/>
          <cell r="I1139"/>
          <cell r="J1139"/>
          <cell r="K1139"/>
          <cell r="L1139"/>
          <cell r="M1139"/>
          <cell r="N1139"/>
          <cell r="O1139"/>
          <cell r="P1139"/>
          <cell r="Q1139"/>
          <cell r="R1139"/>
          <cell r="T1139" t="str">
            <v/>
          </cell>
          <cell r="U1139"/>
          <cell r="V1139"/>
          <cell r="W1139"/>
          <cell r="X1139"/>
          <cell r="Y1139"/>
          <cell r="Z1139"/>
          <cell r="AA1139"/>
          <cell r="AB1139"/>
          <cell r="AC1139"/>
          <cell r="AD1139"/>
          <cell r="AE1139"/>
          <cell r="AF1139"/>
          <cell r="AH1139" t="str">
            <v/>
          </cell>
        </row>
        <row r="1140">
          <cell r="C1140">
            <v>67023</v>
          </cell>
          <cell r="D1140"/>
          <cell r="E1140"/>
          <cell r="F1140"/>
          <cell r="G1140"/>
          <cell r="H1140"/>
          <cell r="I1140"/>
          <cell r="J1140"/>
          <cell r="K1140"/>
          <cell r="L1140"/>
          <cell r="M1140"/>
          <cell r="N1140"/>
          <cell r="O1140"/>
          <cell r="P1140"/>
          <cell r="Q1140"/>
          <cell r="R1140"/>
          <cell r="T1140" t="str">
            <v/>
          </cell>
          <cell r="U1140"/>
          <cell r="V1140"/>
          <cell r="W1140"/>
          <cell r="X1140"/>
          <cell r="Y1140"/>
          <cell r="Z1140"/>
          <cell r="AA1140"/>
          <cell r="AB1140"/>
          <cell r="AC1140"/>
          <cell r="AD1140"/>
          <cell r="AE1140"/>
          <cell r="AF1140"/>
          <cell r="AH1140" t="str">
            <v/>
          </cell>
        </row>
        <row r="1141">
          <cell r="C1141">
            <v>67054</v>
          </cell>
          <cell r="D1141"/>
          <cell r="E1141"/>
          <cell r="F1141"/>
          <cell r="G1141"/>
          <cell r="H1141"/>
          <cell r="I1141"/>
          <cell r="J1141"/>
          <cell r="K1141"/>
          <cell r="L1141"/>
          <cell r="M1141"/>
          <cell r="N1141"/>
          <cell r="O1141"/>
          <cell r="P1141"/>
          <cell r="Q1141"/>
          <cell r="R1141"/>
          <cell r="T1141" t="str">
            <v/>
          </cell>
          <cell r="U1141"/>
          <cell r="V1141"/>
          <cell r="W1141"/>
          <cell r="X1141"/>
          <cell r="Y1141"/>
          <cell r="Z1141"/>
          <cell r="AA1141"/>
          <cell r="AB1141"/>
          <cell r="AC1141"/>
          <cell r="AD1141"/>
          <cell r="AE1141"/>
          <cell r="AF1141"/>
          <cell r="AH1141" t="str">
            <v/>
          </cell>
        </row>
        <row r="1142">
          <cell r="C1142">
            <v>67085</v>
          </cell>
          <cell r="D1142"/>
          <cell r="E1142"/>
          <cell r="F1142"/>
          <cell r="G1142"/>
          <cell r="H1142"/>
          <cell r="I1142"/>
          <cell r="J1142"/>
          <cell r="K1142"/>
          <cell r="L1142"/>
          <cell r="M1142"/>
          <cell r="N1142"/>
          <cell r="O1142"/>
          <cell r="P1142"/>
          <cell r="Q1142"/>
          <cell r="R1142"/>
          <cell r="T1142" t="str">
            <v/>
          </cell>
          <cell r="U1142"/>
          <cell r="V1142"/>
          <cell r="W1142"/>
          <cell r="X1142"/>
          <cell r="Y1142"/>
          <cell r="Z1142"/>
          <cell r="AA1142"/>
          <cell r="AB1142"/>
          <cell r="AC1142"/>
          <cell r="AD1142"/>
          <cell r="AE1142"/>
          <cell r="AF1142"/>
          <cell r="AH1142" t="str">
            <v/>
          </cell>
        </row>
        <row r="1143">
          <cell r="C1143">
            <v>67115</v>
          </cell>
          <cell r="D1143"/>
          <cell r="E1143"/>
          <cell r="F1143"/>
          <cell r="G1143"/>
          <cell r="H1143"/>
          <cell r="I1143"/>
          <cell r="J1143"/>
          <cell r="K1143"/>
          <cell r="L1143"/>
          <cell r="M1143"/>
          <cell r="N1143"/>
          <cell r="O1143"/>
          <cell r="P1143"/>
          <cell r="Q1143"/>
          <cell r="R1143"/>
          <cell r="T1143" t="str">
            <v/>
          </cell>
          <cell r="U1143"/>
          <cell r="V1143"/>
          <cell r="W1143"/>
          <cell r="X1143"/>
          <cell r="Y1143"/>
          <cell r="Z1143"/>
          <cell r="AA1143"/>
          <cell r="AB1143"/>
          <cell r="AC1143"/>
          <cell r="AD1143"/>
          <cell r="AE1143"/>
          <cell r="AF1143"/>
          <cell r="AH1143" t="str">
            <v/>
          </cell>
        </row>
        <row r="1144">
          <cell r="C1144">
            <v>67146</v>
          </cell>
          <cell r="D1144"/>
          <cell r="E1144"/>
          <cell r="F1144"/>
          <cell r="G1144"/>
          <cell r="H1144"/>
          <cell r="I1144"/>
          <cell r="J1144"/>
          <cell r="K1144"/>
          <cell r="L1144"/>
          <cell r="M1144"/>
          <cell r="N1144"/>
          <cell r="O1144"/>
          <cell r="P1144"/>
          <cell r="Q1144"/>
          <cell r="R1144"/>
          <cell r="T1144" t="str">
            <v/>
          </cell>
          <cell r="U1144"/>
          <cell r="V1144"/>
          <cell r="W1144"/>
          <cell r="X1144"/>
          <cell r="Y1144"/>
          <cell r="Z1144"/>
          <cell r="AA1144"/>
          <cell r="AB1144"/>
          <cell r="AC1144"/>
          <cell r="AD1144"/>
          <cell r="AE1144"/>
          <cell r="AF1144"/>
          <cell r="AH1144" t="str">
            <v/>
          </cell>
        </row>
        <row r="1145">
          <cell r="C1145">
            <v>67176</v>
          </cell>
          <cell r="D1145"/>
          <cell r="E1145"/>
          <cell r="F1145"/>
          <cell r="G1145"/>
          <cell r="H1145"/>
          <cell r="I1145"/>
          <cell r="J1145"/>
          <cell r="K1145"/>
          <cell r="L1145"/>
          <cell r="M1145"/>
          <cell r="N1145"/>
          <cell r="O1145"/>
          <cell r="P1145"/>
          <cell r="Q1145"/>
          <cell r="R1145"/>
          <cell r="T1145" t="str">
            <v/>
          </cell>
          <cell r="U1145"/>
          <cell r="V1145"/>
          <cell r="W1145"/>
          <cell r="X1145"/>
          <cell r="Y1145"/>
          <cell r="Z1145"/>
          <cell r="AA1145"/>
          <cell r="AB1145"/>
          <cell r="AC1145"/>
          <cell r="AD1145"/>
          <cell r="AE1145"/>
          <cell r="AF1145"/>
          <cell r="AH1145" t="str">
            <v/>
          </cell>
        </row>
        <row r="1146">
          <cell r="C1146">
            <v>67207</v>
          </cell>
          <cell r="D1146"/>
          <cell r="E1146"/>
          <cell r="F1146"/>
          <cell r="G1146"/>
          <cell r="H1146"/>
          <cell r="I1146"/>
          <cell r="J1146"/>
          <cell r="K1146"/>
          <cell r="L1146"/>
          <cell r="M1146"/>
          <cell r="N1146"/>
          <cell r="O1146"/>
          <cell r="P1146"/>
          <cell r="Q1146"/>
          <cell r="R1146"/>
          <cell r="T1146" t="str">
            <v/>
          </cell>
          <cell r="U1146"/>
          <cell r="V1146"/>
          <cell r="W1146"/>
          <cell r="X1146"/>
          <cell r="Y1146"/>
          <cell r="Z1146"/>
          <cell r="AA1146"/>
          <cell r="AB1146"/>
          <cell r="AC1146"/>
          <cell r="AD1146"/>
          <cell r="AE1146"/>
          <cell r="AF1146"/>
          <cell r="AH1146" t="str">
            <v/>
          </cell>
        </row>
        <row r="1147">
          <cell r="C1147">
            <v>67238</v>
          </cell>
          <cell r="D1147"/>
          <cell r="E1147"/>
          <cell r="F1147"/>
          <cell r="G1147"/>
          <cell r="H1147"/>
          <cell r="I1147"/>
          <cell r="J1147"/>
          <cell r="K1147"/>
          <cell r="L1147"/>
          <cell r="M1147"/>
          <cell r="N1147"/>
          <cell r="O1147"/>
          <cell r="P1147"/>
          <cell r="Q1147"/>
          <cell r="R1147"/>
          <cell r="T1147" t="str">
            <v/>
          </cell>
          <cell r="U1147"/>
          <cell r="V1147"/>
          <cell r="W1147"/>
          <cell r="X1147"/>
          <cell r="Y1147"/>
          <cell r="Z1147"/>
          <cell r="AA1147"/>
          <cell r="AB1147"/>
          <cell r="AC1147"/>
          <cell r="AD1147"/>
          <cell r="AE1147"/>
          <cell r="AF1147"/>
          <cell r="AH1147" t="str">
            <v/>
          </cell>
        </row>
        <row r="1148">
          <cell r="C1148">
            <v>67267</v>
          </cell>
          <cell r="D1148"/>
          <cell r="E1148"/>
          <cell r="F1148"/>
          <cell r="G1148"/>
          <cell r="H1148"/>
          <cell r="I1148"/>
          <cell r="J1148"/>
          <cell r="K1148"/>
          <cell r="L1148"/>
          <cell r="M1148"/>
          <cell r="N1148"/>
          <cell r="O1148"/>
          <cell r="P1148"/>
          <cell r="Q1148"/>
          <cell r="R1148"/>
          <cell r="T1148" t="str">
            <v/>
          </cell>
          <cell r="U1148"/>
          <cell r="V1148"/>
          <cell r="W1148"/>
          <cell r="X1148"/>
          <cell r="Y1148"/>
          <cell r="Z1148"/>
          <cell r="AA1148"/>
          <cell r="AB1148"/>
          <cell r="AC1148"/>
          <cell r="AD1148"/>
          <cell r="AE1148"/>
          <cell r="AF1148"/>
          <cell r="AH1148" t="str">
            <v/>
          </cell>
        </row>
        <row r="1149">
          <cell r="C1149">
            <v>67298</v>
          </cell>
          <cell r="D1149"/>
          <cell r="E1149"/>
          <cell r="F1149"/>
          <cell r="G1149"/>
          <cell r="H1149"/>
          <cell r="I1149"/>
          <cell r="J1149"/>
          <cell r="K1149"/>
          <cell r="L1149"/>
          <cell r="M1149"/>
          <cell r="N1149"/>
          <cell r="O1149"/>
          <cell r="P1149"/>
          <cell r="Q1149"/>
          <cell r="R1149"/>
          <cell r="T1149" t="str">
            <v/>
          </cell>
          <cell r="U1149"/>
          <cell r="V1149"/>
          <cell r="W1149"/>
          <cell r="X1149"/>
          <cell r="Y1149"/>
          <cell r="Z1149"/>
          <cell r="AA1149"/>
          <cell r="AB1149"/>
          <cell r="AC1149"/>
          <cell r="AD1149"/>
          <cell r="AE1149"/>
          <cell r="AF1149"/>
          <cell r="AH1149" t="str">
            <v/>
          </cell>
        </row>
        <row r="1150">
          <cell r="C1150">
            <v>67328</v>
          </cell>
          <cell r="D1150"/>
          <cell r="E1150"/>
          <cell r="F1150"/>
          <cell r="G1150"/>
          <cell r="H1150"/>
          <cell r="I1150"/>
          <cell r="J1150"/>
          <cell r="K1150"/>
          <cell r="L1150"/>
          <cell r="M1150"/>
          <cell r="N1150"/>
          <cell r="O1150"/>
          <cell r="P1150"/>
          <cell r="Q1150"/>
          <cell r="R1150"/>
          <cell r="T1150" t="str">
            <v/>
          </cell>
          <cell r="U1150"/>
          <cell r="V1150"/>
          <cell r="W1150"/>
          <cell r="X1150"/>
          <cell r="Y1150"/>
          <cell r="Z1150"/>
          <cell r="AA1150"/>
          <cell r="AB1150"/>
          <cell r="AC1150"/>
          <cell r="AD1150"/>
          <cell r="AE1150"/>
          <cell r="AF1150"/>
          <cell r="AH1150" t="str">
            <v/>
          </cell>
        </row>
        <row r="1151">
          <cell r="C1151">
            <v>67359</v>
          </cell>
          <cell r="D1151"/>
          <cell r="E1151"/>
          <cell r="F1151"/>
          <cell r="G1151"/>
          <cell r="H1151"/>
          <cell r="I1151"/>
          <cell r="J1151"/>
          <cell r="K1151"/>
          <cell r="L1151"/>
          <cell r="M1151"/>
          <cell r="N1151"/>
          <cell r="O1151"/>
          <cell r="P1151"/>
          <cell r="Q1151"/>
          <cell r="R1151"/>
          <cell r="T1151" t="str">
            <v/>
          </cell>
          <cell r="U1151"/>
          <cell r="V1151"/>
          <cell r="W1151"/>
          <cell r="X1151"/>
          <cell r="Y1151"/>
          <cell r="Z1151"/>
          <cell r="AA1151"/>
          <cell r="AB1151"/>
          <cell r="AC1151"/>
          <cell r="AD1151"/>
          <cell r="AE1151"/>
          <cell r="AF1151"/>
          <cell r="AH1151" t="str">
            <v/>
          </cell>
        </row>
        <row r="1152">
          <cell r="C1152">
            <v>67389</v>
          </cell>
          <cell r="D1152"/>
          <cell r="E1152"/>
          <cell r="F1152"/>
          <cell r="G1152"/>
          <cell r="H1152"/>
          <cell r="I1152"/>
          <cell r="J1152"/>
          <cell r="K1152"/>
          <cell r="L1152"/>
          <cell r="M1152"/>
          <cell r="N1152"/>
          <cell r="O1152"/>
          <cell r="P1152"/>
          <cell r="Q1152"/>
          <cell r="R1152"/>
          <cell r="T1152" t="str">
            <v/>
          </cell>
          <cell r="U1152"/>
          <cell r="V1152"/>
          <cell r="W1152"/>
          <cell r="X1152"/>
          <cell r="Y1152"/>
          <cell r="Z1152"/>
          <cell r="AA1152"/>
          <cell r="AB1152"/>
          <cell r="AC1152"/>
          <cell r="AD1152"/>
          <cell r="AE1152"/>
          <cell r="AF1152"/>
          <cell r="AH1152" t="str">
            <v/>
          </cell>
        </row>
        <row r="1153">
          <cell r="C1153">
            <v>67420</v>
          </cell>
          <cell r="D1153"/>
          <cell r="E1153"/>
          <cell r="F1153"/>
          <cell r="G1153"/>
          <cell r="H1153"/>
          <cell r="I1153"/>
          <cell r="J1153"/>
          <cell r="K1153"/>
          <cell r="L1153"/>
          <cell r="M1153"/>
          <cell r="N1153"/>
          <cell r="O1153"/>
          <cell r="P1153"/>
          <cell r="Q1153"/>
          <cell r="R1153"/>
          <cell r="T1153" t="str">
            <v/>
          </cell>
          <cell r="U1153"/>
          <cell r="V1153"/>
          <cell r="W1153"/>
          <cell r="X1153"/>
          <cell r="Y1153"/>
          <cell r="Z1153"/>
          <cell r="AA1153"/>
          <cell r="AB1153"/>
          <cell r="AC1153"/>
          <cell r="AD1153"/>
          <cell r="AE1153"/>
          <cell r="AF1153"/>
          <cell r="AH1153" t="str">
            <v/>
          </cell>
        </row>
        <row r="1154">
          <cell r="C1154">
            <v>67451</v>
          </cell>
          <cell r="D1154"/>
          <cell r="E1154"/>
          <cell r="F1154"/>
          <cell r="G1154"/>
          <cell r="H1154"/>
          <cell r="I1154"/>
          <cell r="J1154"/>
          <cell r="K1154"/>
          <cell r="L1154"/>
          <cell r="M1154"/>
          <cell r="N1154"/>
          <cell r="O1154"/>
          <cell r="P1154"/>
          <cell r="Q1154"/>
          <cell r="R1154"/>
          <cell r="T1154" t="str">
            <v/>
          </cell>
          <cell r="U1154"/>
          <cell r="V1154"/>
          <cell r="W1154"/>
          <cell r="X1154"/>
          <cell r="Y1154"/>
          <cell r="Z1154"/>
          <cell r="AA1154"/>
          <cell r="AB1154"/>
          <cell r="AC1154"/>
          <cell r="AD1154"/>
          <cell r="AE1154"/>
          <cell r="AF1154"/>
          <cell r="AH1154" t="str">
            <v/>
          </cell>
        </row>
        <row r="1155">
          <cell r="C1155">
            <v>67481</v>
          </cell>
          <cell r="D1155"/>
          <cell r="E1155"/>
          <cell r="F1155"/>
          <cell r="G1155"/>
          <cell r="H1155"/>
          <cell r="I1155"/>
          <cell r="J1155"/>
          <cell r="K1155"/>
          <cell r="L1155"/>
          <cell r="M1155"/>
          <cell r="N1155"/>
          <cell r="O1155"/>
          <cell r="P1155"/>
          <cell r="Q1155"/>
          <cell r="R1155"/>
          <cell r="T1155" t="str">
            <v/>
          </cell>
          <cell r="U1155"/>
          <cell r="V1155"/>
          <cell r="W1155"/>
          <cell r="X1155"/>
          <cell r="Y1155"/>
          <cell r="Z1155"/>
          <cell r="AA1155"/>
          <cell r="AB1155"/>
          <cell r="AC1155"/>
          <cell r="AD1155"/>
          <cell r="AE1155"/>
          <cell r="AF1155"/>
          <cell r="AH1155" t="str">
            <v/>
          </cell>
        </row>
        <row r="1156">
          <cell r="C1156">
            <v>67512</v>
          </cell>
          <cell r="D1156"/>
          <cell r="E1156"/>
          <cell r="F1156"/>
          <cell r="G1156"/>
          <cell r="H1156"/>
          <cell r="I1156"/>
          <cell r="J1156"/>
          <cell r="K1156"/>
          <cell r="L1156"/>
          <cell r="M1156"/>
          <cell r="N1156"/>
          <cell r="O1156"/>
          <cell r="P1156"/>
          <cell r="Q1156"/>
          <cell r="R1156"/>
          <cell r="T1156" t="str">
            <v/>
          </cell>
          <cell r="U1156"/>
          <cell r="V1156"/>
          <cell r="W1156"/>
          <cell r="X1156"/>
          <cell r="Y1156"/>
          <cell r="Z1156"/>
          <cell r="AA1156"/>
          <cell r="AB1156"/>
          <cell r="AC1156"/>
          <cell r="AD1156"/>
          <cell r="AE1156"/>
          <cell r="AF1156"/>
          <cell r="AH1156" t="str">
            <v/>
          </cell>
        </row>
        <row r="1157">
          <cell r="C1157">
            <v>67542</v>
          </cell>
          <cell r="D1157"/>
          <cell r="E1157"/>
          <cell r="F1157"/>
          <cell r="G1157"/>
          <cell r="H1157"/>
          <cell r="I1157"/>
          <cell r="J1157"/>
          <cell r="K1157"/>
          <cell r="L1157"/>
          <cell r="M1157"/>
          <cell r="N1157"/>
          <cell r="O1157"/>
          <cell r="P1157"/>
          <cell r="Q1157"/>
          <cell r="R1157"/>
          <cell r="T1157" t="str">
            <v/>
          </cell>
          <cell r="U1157"/>
          <cell r="V1157"/>
          <cell r="W1157"/>
          <cell r="X1157"/>
          <cell r="Y1157"/>
          <cell r="Z1157"/>
          <cell r="AA1157"/>
          <cell r="AB1157"/>
          <cell r="AC1157"/>
          <cell r="AD1157"/>
          <cell r="AE1157"/>
          <cell r="AF1157"/>
          <cell r="AH1157" t="str">
            <v/>
          </cell>
        </row>
        <row r="1158">
          <cell r="C1158">
            <v>67573</v>
          </cell>
          <cell r="D1158"/>
          <cell r="E1158"/>
          <cell r="F1158"/>
          <cell r="G1158"/>
          <cell r="H1158"/>
          <cell r="I1158"/>
          <cell r="J1158"/>
          <cell r="K1158"/>
          <cell r="L1158"/>
          <cell r="M1158"/>
          <cell r="N1158"/>
          <cell r="O1158"/>
          <cell r="P1158"/>
          <cell r="Q1158"/>
          <cell r="R1158"/>
          <cell r="T1158" t="str">
            <v/>
          </cell>
          <cell r="U1158"/>
          <cell r="V1158"/>
          <cell r="W1158"/>
          <cell r="X1158"/>
          <cell r="Y1158"/>
          <cell r="Z1158"/>
          <cell r="AA1158"/>
          <cell r="AB1158"/>
          <cell r="AC1158"/>
          <cell r="AD1158"/>
          <cell r="AE1158"/>
          <cell r="AF1158"/>
          <cell r="AH1158" t="str">
            <v/>
          </cell>
        </row>
        <row r="1159">
          <cell r="C1159">
            <v>67604</v>
          </cell>
          <cell r="D1159"/>
          <cell r="E1159"/>
          <cell r="F1159"/>
          <cell r="G1159"/>
          <cell r="H1159"/>
          <cell r="I1159"/>
          <cell r="J1159"/>
          <cell r="K1159"/>
          <cell r="L1159"/>
          <cell r="M1159"/>
          <cell r="N1159"/>
          <cell r="O1159"/>
          <cell r="P1159"/>
          <cell r="Q1159"/>
          <cell r="R1159"/>
          <cell r="T1159" t="str">
            <v/>
          </cell>
          <cell r="U1159"/>
          <cell r="V1159"/>
          <cell r="W1159"/>
          <cell r="X1159"/>
          <cell r="Y1159"/>
          <cell r="Z1159"/>
          <cell r="AA1159"/>
          <cell r="AB1159"/>
          <cell r="AC1159"/>
          <cell r="AD1159"/>
          <cell r="AE1159"/>
          <cell r="AF1159"/>
          <cell r="AH1159" t="str">
            <v/>
          </cell>
        </row>
        <row r="1160">
          <cell r="C1160">
            <v>67632</v>
          </cell>
          <cell r="D1160"/>
          <cell r="E1160"/>
          <cell r="F1160"/>
          <cell r="G1160"/>
          <cell r="H1160"/>
          <cell r="I1160"/>
          <cell r="J1160"/>
          <cell r="K1160"/>
          <cell r="L1160"/>
          <cell r="M1160"/>
          <cell r="N1160"/>
          <cell r="O1160"/>
          <cell r="P1160"/>
          <cell r="Q1160"/>
          <cell r="R1160"/>
          <cell r="T1160" t="str">
            <v/>
          </cell>
          <cell r="U1160"/>
          <cell r="V1160"/>
          <cell r="W1160"/>
          <cell r="X1160"/>
          <cell r="Y1160"/>
          <cell r="Z1160"/>
          <cell r="AA1160"/>
          <cell r="AB1160"/>
          <cell r="AC1160"/>
          <cell r="AD1160"/>
          <cell r="AE1160"/>
          <cell r="AF1160"/>
          <cell r="AH1160" t="str">
            <v/>
          </cell>
        </row>
        <row r="1161">
          <cell r="C1161">
            <v>67663</v>
          </cell>
          <cell r="D1161"/>
          <cell r="E1161"/>
          <cell r="F1161"/>
          <cell r="G1161"/>
          <cell r="H1161"/>
          <cell r="I1161"/>
          <cell r="J1161"/>
          <cell r="K1161"/>
          <cell r="L1161"/>
          <cell r="M1161"/>
          <cell r="N1161"/>
          <cell r="O1161"/>
          <cell r="P1161"/>
          <cell r="Q1161"/>
          <cell r="R1161"/>
          <cell r="T1161" t="str">
            <v/>
          </cell>
          <cell r="U1161"/>
          <cell r="V1161"/>
          <cell r="W1161"/>
          <cell r="X1161"/>
          <cell r="Y1161"/>
          <cell r="Z1161"/>
          <cell r="AA1161"/>
          <cell r="AB1161"/>
          <cell r="AC1161"/>
          <cell r="AD1161"/>
          <cell r="AE1161"/>
          <cell r="AF1161"/>
          <cell r="AH1161" t="str">
            <v/>
          </cell>
        </row>
        <row r="1162">
          <cell r="C1162">
            <v>67693</v>
          </cell>
          <cell r="D1162"/>
          <cell r="E1162"/>
          <cell r="F1162"/>
          <cell r="G1162"/>
          <cell r="H1162"/>
          <cell r="I1162"/>
          <cell r="J1162"/>
          <cell r="K1162"/>
          <cell r="L1162"/>
          <cell r="M1162"/>
          <cell r="N1162"/>
          <cell r="O1162"/>
          <cell r="P1162"/>
          <cell r="Q1162"/>
          <cell r="R1162"/>
          <cell r="T1162" t="str">
            <v/>
          </cell>
          <cell r="U1162"/>
          <cell r="V1162"/>
          <cell r="W1162"/>
          <cell r="X1162"/>
          <cell r="Y1162"/>
          <cell r="Z1162"/>
          <cell r="AA1162"/>
          <cell r="AB1162"/>
          <cell r="AC1162"/>
          <cell r="AD1162"/>
          <cell r="AE1162"/>
          <cell r="AF1162"/>
          <cell r="AH1162" t="str">
            <v/>
          </cell>
        </row>
        <row r="1163">
          <cell r="C1163">
            <v>67724</v>
          </cell>
          <cell r="D1163"/>
          <cell r="E1163"/>
          <cell r="F1163"/>
          <cell r="G1163"/>
          <cell r="H1163"/>
          <cell r="I1163"/>
          <cell r="J1163"/>
          <cell r="K1163"/>
          <cell r="L1163"/>
          <cell r="M1163"/>
          <cell r="N1163"/>
          <cell r="O1163"/>
          <cell r="P1163"/>
          <cell r="Q1163"/>
          <cell r="R1163"/>
          <cell r="T1163" t="str">
            <v/>
          </cell>
          <cell r="U1163"/>
          <cell r="V1163"/>
          <cell r="W1163"/>
          <cell r="X1163"/>
          <cell r="Y1163"/>
          <cell r="Z1163"/>
          <cell r="AA1163"/>
          <cell r="AB1163"/>
          <cell r="AC1163"/>
          <cell r="AD1163"/>
          <cell r="AE1163"/>
          <cell r="AF1163"/>
          <cell r="AH1163" t="str">
            <v/>
          </cell>
        </row>
        <row r="1164">
          <cell r="C1164">
            <v>67754</v>
          </cell>
          <cell r="D1164"/>
          <cell r="E1164"/>
          <cell r="F1164"/>
          <cell r="G1164"/>
          <cell r="H1164"/>
          <cell r="I1164"/>
          <cell r="J1164"/>
          <cell r="K1164"/>
          <cell r="L1164"/>
          <cell r="M1164"/>
          <cell r="N1164"/>
          <cell r="O1164"/>
          <cell r="P1164"/>
          <cell r="Q1164"/>
          <cell r="R1164"/>
          <cell r="T1164" t="str">
            <v/>
          </cell>
          <cell r="U1164"/>
          <cell r="V1164"/>
          <cell r="W1164"/>
          <cell r="X1164"/>
          <cell r="Y1164"/>
          <cell r="Z1164"/>
          <cell r="AA1164"/>
          <cell r="AB1164"/>
          <cell r="AC1164"/>
          <cell r="AD1164"/>
          <cell r="AE1164"/>
          <cell r="AF1164"/>
          <cell r="AH1164" t="str">
            <v/>
          </cell>
        </row>
        <row r="1165">
          <cell r="C1165">
            <v>67785</v>
          </cell>
          <cell r="D1165"/>
          <cell r="E1165"/>
          <cell r="F1165"/>
          <cell r="G1165"/>
          <cell r="H1165"/>
          <cell r="I1165"/>
          <cell r="J1165"/>
          <cell r="K1165"/>
          <cell r="L1165"/>
          <cell r="M1165"/>
          <cell r="N1165"/>
          <cell r="O1165"/>
          <cell r="P1165"/>
          <cell r="Q1165"/>
          <cell r="R1165"/>
          <cell r="T1165" t="str">
            <v/>
          </cell>
          <cell r="U1165"/>
          <cell r="V1165"/>
          <cell r="W1165"/>
          <cell r="X1165"/>
          <cell r="Y1165"/>
          <cell r="Z1165"/>
          <cell r="AA1165"/>
          <cell r="AB1165"/>
          <cell r="AC1165"/>
          <cell r="AD1165"/>
          <cell r="AE1165"/>
          <cell r="AF1165"/>
          <cell r="AH1165" t="str">
            <v/>
          </cell>
        </row>
        <row r="1166">
          <cell r="C1166">
            <v>67816</v>
          </cell>
          <cell r="D1166"/>
          <cell r="E1166"/>
          <cell r="F1166"/>
          <cell r="G1166"/>
          <cell r="H1166"/>
          <cell r="I1166"/>
          <cell r="J1166"/>
          <cell r="K1166"/>
          <cell r="L1166"/>
          <cell r="M1166"/>
          <cell r="N1166"/>
          <cell r="O1166"/>
          <cell r="P1166"/>
          <cell r="Q1166"/>
          <cell r="R1166"/>
          <cell r="T1166" t="str">
            <v/>
          </cell>
          <cell r="U1166"/>
          <cell r="V1166"/>
          <cell r="W1166"/>
          <cell r="X1166"/>
          <cell r="Y1166"/>
          <cell r="Z1166"/>
          <cell r="AA1166"/>
          <cell r="AB1166"/>
          <cell r="AC1166"/>
          <cell r="AD1166"/>
          <cell r="AE1166"/>
          <cell r="AF1166"/>
          <cell r="AH1166" t="str">
            <v/>
          </cell>
        </row>
        <row r="1167">
          <cell r="C1167">
            <v>67846</v>
          </cell>
          <cell r="D1167"/>
          <cell r="E1167"/>
          <cell r="F1167"/>
          <cell r="G1167"/>
          <cell r="H1167"/>
          <cell r="I1167"/>
          <cell r="J1167"/>
          <cell r="K1167"/>
          <cell r="L1167"/>
          <cell r="M1167"/>
          <cell r="N1167"/>
          <cell r="O1167"/>
          <cell r="P1167"/>
          <cell r="Q1167"/>
          <cell r="R1167"/>
          <cell r="T1167" t="str">
            <v/>
          </cell>
          <cell r="U1167"/>
          <cell r="V1167"/>
          <cell r="W1167"/>
          <cell r="X1167"/>
          <cell r="Y1167"/>
          <cell r="Z1167"/>
          <cell r="AA1167"/>
          <cell r="AB1167"/>
          <cell r="AC1167"/>
          <cell r="AD1167"/>
          <cell r="AE1167"/>
          <cell r="AF1167"/>
          <cell r="AH1167" t="str">
            <v/>
          </cell>
        </row>
        <row r="1168">
          <cell r="C1168">
            <v>67877</v>
          </cell>
          <cell r="D1168"/>
          <cell r="E1168"/>
          <cell r="F1168"/>
          <cell r="G1168"/>
          <cell r="H1168"/>
          <cell r="I1168"/>
          <cell r="J1168"/>
          <cell r="K1168"/>
          <cell r="L1168"/>
          <cell r="M1168"/>
          <cell r="N1168"/>
          <cell r="O1168"/>
          <cell r="P1168"/>
          <cell r="Q1168"/>
          <cell r="R1168"/>
          <cell r="T1168" t="str">
            <v/>
          </cell>
          <cell r="U1168"/>
          <cell r="V1168"/>
          <cell r="W1168"/>
          <cell r="X1168"/>
          <cell r="Y1168"/>
          <cell r="Z1168"/>
          <cell r="AA1168"/>
          <cell r="AB1168"/>
          <cell r="AC1168"/>
          <cell r="AD1168"/>
          <cell r="AE1168"/>
          <cell r="AF1168"/>
          <cell r="AH1168" t="str">
            <v/>
          </cell>
        </row>
        <row r="1169">
          <cell r="C1169">
            <v>67907</v>
          </cell>
          <cell r="D1169"/>
          <cell r="E1169"/>
          <cell r="F1169"/>
          <cell r="G1169"/>
          <cell r="H1169"/>
          <cell r="I1169"/>
          <cell r="J1169"/>
          <cell r="K1169"/>
          <cell r="L1169"/>
          <cell r="M1169"/>
          <cell r="N1169"/>
          <cell r="O1169"/>
          <cell r="P1169"/>
          <cell r="Q1169"/>
          <cell r="R1169"/>
          <cell r="T1169" t="str">
            <v/>
          </cell>
          <cell r="U1169"/>
          <cell r="V1169"/>
          <cell r="W1169"/>
          <cell r="X1169"/>
          <cell r="Y1169"/>
          <cell r="Z1169"/>
          <cell r="AA1169"/>
          <cell r="AB1169"/>
          <cell r="AC1169"/>
          <cell r="AD1169"/>
          <cell r="AE1169"/>
          <cell r="AF1169"/>
          <cell r="AH1169" t="str">
            <v/>
          </cell>
        </row>
        <row r="1170">
          <cell r="C1170">
            <v>67938</v>
          </cell>
          <cell r="D1170"/>
          <cell r="E1170"/>
          <cell r="F1170"/>
          <cell r="G1170"/>
          <cell r="H1170"/>
          <cell r="I1170"/>
          <cell r="J1170"/>
          <cell r="K1170"/>
          <cell r="L1170"/>
          <cell r="M1170"/>
          <cell r="N1170"/>
          <cell r="O1170"/>
          <cell r="P1170"/>
          <cell r="Q1170"/>
          <cell r="R1170"/>
          <cell r="T1170" t="str">
            <v/>
          </cell>
          <cell r="U1170"/>
          <cell r="V1170"/>
          <cell r="W1170"/>
          <cell r="X1170"/>
          <cell r="Y1170"/>
          <cell r="Z1170"/>
          <cell r="AA1170"/>
          <cell r="AB1170"/>
          <cell r="AC1170"/>
          <cell r="AD1170"/>
          <cell r="AE1170"/>
          <cell r="AF1170"/>
          <cell r="AH1170" t="str">
            <v/>
          </cell>
        </row>
        <row r="1171">
          <cell r="C1171">
            <v>67969</v>
          </cell>
          <cell r="D1171"/>
          <cell r="E1171"/>
          <cell r="F1171"/>
          <cell r="G1171"/>
          <cell r="H1171"/>
          <cell r="I1171"/>
          <cell r="J1171"/>
          <cell r="K1171"/>
          <cell r="L1171"/>
          <cell r="M1171"/>
          <cell r="N1171"/>
          <cell r="O1171"/>
          <cell r="P1171"/>
          <cell r="Q1171"/>
          <cell r="R1171"/>
          <cell r="T1171" t="str">
            <v/>
          </cell>
          <cell r="U1171"/>
          <cell r="V1171"/>
          <cell r="W1171"/>
          <cell r="X1171"/>
          <cell r="Y1171"/>
          <cell r="Z1171"/>
          <cell r="AA1171"/>
          <cell r="AB1171"/>
          <cell r="AC1171"/>
          <cell r="AD1171"/>
          <cell r="AE1171"/>
          <cell r="AF1171"/>
          <cell r="AH1171" t="str">
            <v/>
          </cell>
        </row>
        <row r="1172">
          <cell r="C1172">
            <v>67997</v>
          </cell>
          <cell r="D1172"/>
          <cell r="E1172"/>
          <cell r="F1172"/>
          <cell r="G1172"/>
          <cell r="H1172"/>
          <cell r="I1172"/>
          <cell r="J1172"/>
          <cell r="K1172"/>
          <cell r="L1172"/>
          <cell r="M1172"/>
          <cell r="N1172"/>
          <cell r="O1172"/>
          <cell r="P1172"/>
          <cell r="Q1172"/>
          <cell r="R1172"/>
          <cell r="T1172" t="str">
            <v/>
          </cell>
          <cell r="U1172"/>
          <cell r="V1172"/>
          <cell r="W1172"/>
          <cell r="X1172"/>
          <cell r="Y1172"/>
          <cell r="Z1172"/>
          <cell r="AA1172"/>
          <cell r="AB1172"/>
          <cell r="AC1172"/>
          <cell r="AD1172"/>
          <cell r="AE1172"/>
          <cell r="AF1172"/>
          <cell r="AH1172" t="str">
            <v/>
          </cell>
        </row>
        <row r="1173">
          <cell r="C1173">
            <v>68028</v>
          </cell>
          <cell r="D1173"/>
          <cell r="E1173"/>
          <cell r="F1173"/>
          <cell r="G1173"/>
          <cell r="H1173"/>
          <cell r="I1173"/>
          <cell r="J1173"/>
          <cell r="K1173"/>
          <cell r="L1173"/>
          <cell r="M1173"/>
          <cell r="N1173"/>
          <cell r="O1173"/>
          <cell r="P1173"/>
          <cell r="Q1173"/>
          <cell r="R1173"/>
          <cell r="T1173" t="str">
            <v/>
          </cell>
          <cell r="U1173"/>
          <cell r="V1173"/>
          <cell r="W1173"/>
          <cell r="X1173"/>
          <cell r="Y1173"/>
          <cell r="Z1173"/>
          <cell r="AA1173"/>
          <cell r="AB1173"/>
          <cell r="AC1173"/>
          <cell r="AD1173"/>
          <cell r="AE1173"/>
          <cell r="AF1173"/>
          <cell r="AH1173" t="str">
            <v/>
          </cell>
        </row>
        <row r="1174">
          <cell r="C1174">
            <v>68058</v>
          </cell>
          <cell r="D1174"/>
          <cell r="E1174"/>
          <cell r="F1174"/>
          <cell r="G1174"/>
          <cell r="H1174"/>
          <cell r="I1174"/>
          <cell r="J1174"/>
          <cell r="K1174"/>
          <cell r="L1174"/>
          <cell r="M1174"/>
          <cell r="N1174"/>
          <cell r="O1174"/>
          <cell r="P1174"/>
          <cell r="Q1174"/>
          <cell r="R1174"/>
          <cell r="T1174" t="str">
            <v/>
          </cell>
          <cell r="U1174"/>
          <cell r="V1174"/>
          <cell r="W1174"/>
          <cell r="X1174"/>
          <cell r="Y1174"/>
          <cell r="Z1174"/>
          <cell r="AA1174"/>
          <cell r="AB1174"/>
          <cell r="AC1174"/>
          <cell r="AD1174"/>
          <cell r="AE1174"/>
          <cell r="AF1174"/>
          <cell r="AH1174" t="str">
            <v/>
          </cell>
        </row>
        <row r="1175">
          <cell r="C1175">
            <v>68089</v>
          </cell>
          <cell r="D1175"/>
          <cell r="E1175"/>
          <cell r="F1175"/>
          <cell r="G1175"/>
          <cell r="H1175"/>
          <cell r="I1175"/>
          <cell r="J1175"/>
          <cell r="K1175"/>
          <cell r="L1175"/>
          <cell r="M1175"/>
          <cell r="N1175"/>
          <cell r="O1175"/>
          <cell r="P1175"/>
          <cell r="Q1175"/>
          <cell r="R1175"/>
          <cell r="T1175" t="str">
            <v/>
          </cell>
          <cell r="U1175"/>
          <cell r="V1175"/>
          <cell r="W1175"/>
          <cell r="X1175"/>
          <cell r="Y1175"/>
          <cell r="Z1175"/>
          <cell r="AA1175"/>
          <cell r="AB1175"/>
          <cell r="AC1175"/>
          <cell r="AD1175"/>
          <cell r="AE1175"/>
          <cell r="AF1175"/>
          <cell r="AH1175" t="str">
            <v/>
          </cell>
        </row>
        <row r="1176">
          <cell r="C1176">
            <v>68119</v>
          </cell>
          <cell r="D1176"/>
          <cell r="E1176"/>
          <cell r="F1176"/>
          <cell r="G1176"/>
          <cell r="H1176"/>
          <cell r="I1176"/>
          <cell r="J1176"/>
          <cell r="K1176"/>
          <cell r="L1176"/>
          <cell r="M1176"/>
          <cell r="N1176"/>
          <cell r="O1176"/>
          <cell r="P1176"/>
          <cell r="Q1176"/>
          <cell r="R1176"/>
          <cell r="T1176" t="str">
            <v/>
          </cell>
          <cell r="U1176"/>
          <cell r="V1176"/>
          <cell r="W1176"/>
          <cell r="X1176"/>
          <cell r="Y1176"/>
          <cell r="Z1176"/>
          <cell r="AA1176"/>
          <cell r="AB1176"/>
          <cell r="AC1176"/>
          <cell r="AD1176"/>
          <cell r="AE1176"/>
          <cell r="AF1176"/>
          <cell r="AH1176" t="str">
            <v/>
          </cell>
        </row>
        <row r="1177">
          <cell r="C1177">
            <v>68150</v>
          </cell>
          <cell r="D1177"/>
          <cell r="E1177"/>
          <cell r="F1177"/>
          <cell r="G1177"/>
          <cell r="H1177"/>
          <cell r="I1177"/>
          <cell r="J1177"/>
          <cell r="K1177"/>
          <cell r="L1177"/>
          <cell r="M1177"/>
          <cell r="N1177"/>
          <cell r="O1177"/>
          <cell r="P1177"/>
          <cell r="Q1177"/>
          <cell r="R1177"/>
          <cell r="T1177" t="str">
            <v/>
          </cell>
          <cell r="U1177"/>
          <cell r="V1177"/>
          <cell r="W1177"/>
          <cell r="X1177"/>
          <cell r="Y1177"/>
          <cell r="Z1177"/>
          <cell r="AA1177"/>
          <cell r="AB1177"/>
          <cell r="AC1177"/>
          <cell r="AD1177"/>
          <cell r="AE1177"/>
          <cell r="AF1177"/>
          <cell r="AH1177" t="str">
            <v/>
          </cell>
        </row>
        <row r="1178">
          <cell r="C1178">
            <v>68181</v>
          </cell>
          <cell r="D1178"/>
          <cell r="E1178"/>
          <cell r="F1178"/>
          <cell r="G1178"/>
          <cell r="H1178"/>
          <cell r="I1178"/>
          <cell r="J1178"/>
          <cell r="K1178"/>
          <cell r="L1178"/>
          <cell r="M1178"/>
          <cell r="N1178"/>
          <cell r="O1178"/>
          <cell r="P1178"/>
          <cell r="Q1178"/>
          <cell r="R1178"/>
          <cell r="T1178" t="str">
            <v/>
          </cell>
          <cell r="U1178"/>
          <cell r="V1178"/>
          <cell r="W1178"/>
          <cell r="X1178"/>
          <cell r="Y1178"/>
          <cell r="Z1178"/>
          <cell r="AA1178"/>
          <cell r="AB1178"/>
          <cell r="AC1178"/>
          <cell r="AD1178"/>
          <cell r="AE1178"/>
          <cell r="AF1178"/>
          <cell r="AH1178" t="str">
            <v/>
          </cell>
        </row>
        <row r="1179">
          <cell r="C1179">
            <v>68211</v>
          </cell>
          <cell r="D1179"/>
          <cell r="E1179"/>
          <cell r="F1179"/>
          <cell r="G1179"/>
          <cell r="H1179"/>
          <cell r="I1179"/>
          <cell r="J1179"/>
          <cell r="K1179"/>
          <cell r="L1179"/>
          <cell r="M1179"/>
          <cell r="N1179"/>
          <cell r="O1179"/>
          <cell r="P1179"/>
          <cell r="Q1179"/>
          <cell r="R1179"/>
          <cell r="T1179" t="str">
            <v/>
          </cell>
          <cell r="U1179"/>
          <cell r="V1179"/>
          <cell r="W1179"/>
          <cell r="X1179"/>
          <cell r="Y1179"/>
          <cell r="Z1179"/>
          <cell r="AA1179"/>
          <cell r="AB1179"/>
          <cell r="AC1179"/>
          <cell r="AD1179"/>
          <cell r="AE1179"/>
          <cell r="AF1179"/>
          <cell r="AH1179" t="str">
            <v/>
          </cell>
        </row>
        <row r="1180">
          <cell r="C1180">
            <v>68242</v>
          </cell>
          <cell r="D1180"/>
          <cell r="E1180"/>
          <cell r="F1180"/>
          <cell r="G1180"/>
          <cell r="H1180"/>
          <cell r="I1180"/>
          <cell r="J1180"/>
          <cell r="K1180"/>
          <cell r="L1180"/>
          <cell r="M1180"/>
          <cell r="N1180"/>
          <cell r="O1180"/>
          <cell r="P1180"/>
          <cell r="Q1180"/>
          <cell r="R1180"/>
          <cell r="T1180" t="str">
            <v/>
          </cell>
          <cell r="U1180"/>
          <cell r="V1180"/>
          <cell r="W1180"/>
          <cell r="X1180"/>
          <cell r="Y1180"/>
          <cell r="Z1180"/>
          <cell r="AA1180"/>
          <cell r="AB1180"/>
          <cell r="AC1180"/>
          <cell r="AD1180"/>
          <cell r="AE1180"/>
          <cell r="AF1180"/>
          <cell r="AH1180" t="str">
            <v/>
          </cell>
        </row>
        <row r="1181">
          <cell r="C1181">
            <v>68272</v>
          </cell>
          <cell r="D1181"/>
          <cell r="E1181"/>
          <cell r="F1181"/>
          <cell r="G1181"/>
          <cell r="H1181"/>
          <cell r="I1181"/>
          <cell r="J1181"/>
          <cell r="K1181"/>
          <cell r="L1181"/>
          <cell r="M1181"/>
          <cell r="N1181"/>
          <cell r="O1181"/>
          <cell r="P1181"/>
          <cell r="Q1181"/>
          <cell r="R1181"/>
          <cell r="T1181" t="str">
            <v/>
          </cell>
          <cell r="U1181"/>
          <cell r="V1181"/>
          <cell r="W1181"/>
          <cell r="X1181"/>
          <cell r="Y1181"/>
          <cell r="Z1181"/>
          <cell r="AA1181"/>
          <cell r="AB1181"/>
          <cell r="AC1181"/>
          <cell r="AD1181"/>
          <cell r="AE1181"/>
          <cell r="AF1181"/>
          <cell r="AH1181" t="str">
            <v/>
          </cell>
        </row>
        <row r="1182">
          <cell r="C1182">
            <v>68303</v>
          </cell>
          <cell r="D1182"/>
          <cell r="E1182"/>
          <cell r="F1182"/>
          <cell r="G1182"/>
          <cell r="H1182"/>
          <cell r="I1182"/>
          <cell r="J1182"/>
          <cell r="K1182"/>
          <cell r="L1182"/>
          <cell r="M1182"/>
          <cell r="N1182"/>
          <cell r="O1182"/>
          <cell r="P1182"/>
          <cell r="Q1182"/>
          <cell r="R1182"/>
          <cell r="T1182" t="str">
            <v/>
          </cell>
          <cell r="U1182"/>
          <cell r="V1182"/>
          <cell r="W1182"/>
          <cell r="X1182"/>
          <cell r="Y1182"/>
          <cell r="Z1182"/>
          <cell r="AA1182"/>
          <cell r="AB1182"/>
          <cell r="AC1182"/>
          <cell r="AD1182"/>
          <cell r="AE1182"/>
          <cell r="AF1182"/>
          <cell r="AH1182" t="str">
            <v/>
          </cell>
        </row>
        <row r="1183">
          <cell r="C1183">
            <v>68334</v>
          </cell>
          <cell r="D1183"/>
          <cell r="E1183"/>
          <cell r="F1183"/>
          <cell r="G1183"/>
          <cell r="H1183"/>
          <cell r="I1183"/>
          <cell r="J1183"/>
          <cell r="K1183"/>
          <cell r="L1183"/>
          <cell r="M1183"/>
          <cell r="N1183"/>
          <cell r="O1183"/>
          <cell r="P1183"/>
          <cell r="Q1183"/>
          <cell r="R1183"/>
          <cell r="T1183" t="str">
            <v/>
          </cell>
          <cell r="U1183"/>
          <cell r="V1183"/>
          <cell r="W1183"/>
          <cell r="X1183"/>
          <cell r="Y1183"/>
          <cell r="Z1183"/>
          <cell r="AA1183"/>
          <cell r="AB1183"/>
          <cell r="AC1183"/>
          <cell r="AD1183"/>
          <cell r="AE1183"/>
          <cell r="AF1183"/>
          <cell r="AH1183" t="str">
            <v/>
          </cell>
        </row>
        <row r="1184">
          <cell r="C1184">
            <v>68362</v>
          </cell>
          <cell r="D1184"/>
          <cell r="E1184"/>
          <cell r="F1184"/>
          <cell r="G1184"/>
          <cell r="H1184"/>
          <cell r="I1184"/>
          <cell r="J1184"/>
          <cell r="K1184"/>
          <cell r="L1184"/>
          <cell r="M1184"/>
          <cell r="N1184"/>
          <cell r="O1184"/>
          <cell r="P1184"/>
          <cell r="Q1184"/>
          <cell r="R1184"/>
          <cell r="T1184" t="str">
            <v/>
          </cell>
          <cell r="U1184"/>
          <cell r="V1184"/>
          <cell r="W1184"/>
          <cell r="X1184"/>
          <cell r="Y1184"/>
          <cell r="Z1184"/>
          <cell r="AA1184"/>
          <cell r="AB1184"/>
          <cell r="AC1184"/>
          <cell r="AD1184"/>
          <cell r="AE1184"/>
          <cell r="AF1184"/>
          <cell r="AH1184" t="str">
            <v/>
          </cell>
        </row>
        <row r="1185">
          <cell r="C1185">
            <v>68393</v>
          </cell>
          <cell r="D1185"/>
          <cell r="E1185"/>
          <cell r="F1185"/>
          <cell r="G1185"/>
          <cell r="H1185"/>
          <cell r="I1185"/>
          <cell r="J1185"/>
          <cell r="K1185"/>
          <cell r="L1185"/>
          <cell r="M1185"/>
          <cell r="N1185"/>
          <cell r="O1185"/>
          <cell r="P1185"/>
          <cell r="Q1185"/>
          <cell r="R1185"/>
          <cell r="T1185" t="str">
            <v/>
          </cell>
          <cell r="U1185"/>
          <cell r="V1185"/>
          <cell r="W1185"/>
          <cell r="X1185"/>
          <cell r="Y1185"/>
          <cell r="Z1185"/>
          <cell r="AA1185"/>
          <cell r="AB1185"/>
          <cell r="AC1185"/>
          <cell r="AD1185"/>
          <cell r="AE1185"/>
          <cell r="AF1185"/>
          <cell r="AH1185" t="str">
            <v/>
          </cell>
        </row>
        <row r="1186">
          <cell r="C1186">
            <v>68423</v>
          </cell>
          <cell r="D1186"/>
          <cell r="E1186"/>
          <cell r="F1186"/>
          <cell r="G1186"/>
          <cell r="H1186"/>
          <cell r="I1186"/>
          <cell r="J1186"/>
          <cell r="K1186"/>
          <cell r="L1186"/>
          <cell r="M1186"/>
          <cell r="N1186"/>
          <cell r="O1186"/>
          <cell r="P1186"/>
          <cell r="Q1186"/>
          <cell r="R1186"/>
          <cell r="T1186" t="str">
            <v/>
          </cell>
          <cell r="U1186"/>
          <cell r="V1186"/>
          <cell r="W1186"/>
          <cell r="X1186"/>
          <cell r="Y1186"/>
          <cell r="Z1186"/>
          <cell r="AA1186"/>
          <cell r="AB1186"/>
          <cell r="AC1186"/>
          <cell r="AD1186"/>
          <cell r="AE1186"/>
          <cell r="AF1186"/>
          <cell r="AH1186" t="str">
            <v/>
          </cell>
        </row>
        <row r="1187">
          <cell r="C1187">
            <v>68454</v>
          </cell>
          <cell r="D1187"/>
          <cell r="E1187"/>
          <cell r="F1187"/>
          <cell r="G1187"/>
          <cell r="H1187"/>
          <cell r="I1187"/>
          <cell r="J1187"/>
          <cell r="K1187"/>
          <cell r="L1187"/>
          <cell r="M1187"/>
          <cell r="N1187"/>
          <cell r="O1187"/>
          <cell r="P1187"/>
          <cell r="Q1187"/>
          <cell r="R1187"/>
          <cell r="T1187" t="str">
            <v/>
          </cell>
          <cell r="U1187"/>
          <cell r="V1187"/>
          <cell r="W1187"/>
          <cell r="X1187"/>
          <cell r="Y1187"/>
          <cell r="Z1187"/>
          <cell r="AA1187"/>
          <cell r="AB1187"/>
          <cell r="AC1187"/>
          <cell r="AD1187"/>
          <cell r="AE1187"/>
          <cell r="AF1187"/>
          <cell r="AH1187" t="str">
            <v/>
          </cell>
        </row>
        <row r="1188">
          <cell r="C1188">
            <v>68484</v>
          </cell>
          <cell r="D1188"/>
          <cell r="E1188"/>
          <cell r="F1188"/>
          <cell r="G1188"/>
          <cell r="H1188"/>
          <cell r="I1188"/>
          <cell r="J1188"/>
          <cell r="K1188"/>
          <cell r="L1188"/>
          <cell r="M1188"/>
          <cell r="N1188"/>
          <cell r="O1188"/>
          <cell r="P1188"/>
          <cell r="Q1188"/>
          <cell r="R1188"/>
          <cell r="T1188" t="str">
            <v/>
          </cell>
          <cell r="U1188"/>
          <cell r="V1188"/>
          <cell r="W1188"/>
          <cell r="X1188"/>
          <cell r="Y1188"/>
          <cell r="Z1188"/>
          <cell r="AA1188"/>
          <cell r="AB1188"/>
          <cell r="AC1188"/>
          <cell r="AD1188"/>
          <cell r="AE1188"/>
          <cell r="AF1188"/>
          <cell r="AH1188" t="str">
            <v/>
          </cell>
        </row>
        <row r="1189">
          <cell r="C1189">
            <v>68515</v>
          </cell>
          <cell r="D1189"/>
          <cell r="E1189"/>
          <cell r="F1189"/>
          <cell r="G1189"/>
          <cell r="H1189"/>
          <cell r="I1189"/>
          <cell r="J1189"/>
          <cell r="K1189"/>
          <cell r="L1189"/>
          <cell r="M1189"/>
          <cell r="N1189"/>
          <cell r="O1189"/>
          <cell r="P1189"/>
          <cell r="Q1189"/>
          <cell r="R1189"/>
          <cell r="T1189" t="str">
            <v/>
          </cell>
          <cell r="U1189"/>
          <cell r="V1189"/>
          <cell r="W1189"/>
          <cell r="X1189"/>
          <cell r="Y1189"/>
          <cell r="Z1189"/>
          <cell r="AA1189"/>
          <cell r="AB1189"/>
          <cell r="AC1189"/>
          <cell r="AD1189"/>
          <cell r="AE1189"/>
          <cell r="AF1189"/>
          <cell r="AH1189" t="str">
            <v/>
          </cell>
        </row>
        <row r="1190">
          <cell r="C1190">
            <v>68546</v>
          </cell>
          <cell r="D1190"/>
          <cell r="E1190"/>
          <cell r="F1190"/>
          <cell r="G1190"/>
          <cell r="H1190"/>
          <cell r="I1190"/>
          <cell r="J1190"/>
          <cell r="K1190"/>
          <cell r="L1190"/>
          <cell r="M1190"/>
          <cell r="N1190"/>
          <cell r="O1190"/>
          <cell r="P1190"/>
          <cell r="Q1190"/>
          <cell r="R1190"/>
          <cell r="T1190" t="str">
            <v/>
          </cell>
          <cell r="U1190"/>
          <cell r="V1190"/>
          <cell r="W1190"/>
          <cell r="X1190"/>
          <cell r="Y1190"/>
          <cell r="Z1190"/>
          <cell r="AA1190"/>
          <cell r="AB1190"/>
          <cell r="AC1190"/>
          <cell r="AD1190"/>
          <cell r="AE1190"/>
          <cell r="AF1190"/>
          <cell r="AH1190" t="str">
            <v/>
          </cell>
        </row>
        <row r="1191">
          <cell r="C1191">
            <v>68576</v>
          </cell>
          <cell r="D1191"/>
          <cell r="E1191"/>
          <cell r="F1191"/>
          <cell r="G1191"/>
          <cell r="H1191"/>
          <cell r="I1191"/>
          <cell r="J1191"/>
          <cell r="K1191"/>
          <cell r="L1191"/>
          <cell r="M1191"/>
          <cell r="N1191"/>
          <cell r="O1191"/>
          <cell r="P1191"/>
          <cell r="Q1191"/>
          <cell r="R1191"/>
          <cell r="T1191" t="str">
            <v/>
          </cell>
          <cell r="U1191"/>
          <cell r="V1191"/>
          <cell r="W1191"/>
          <cell r="X1191"/>
          <cell r="Y1191"/>
          <cell r="Z1191"/>
          <cell r="AA1191"/>
          <cell r="AB1191"/>
          <cell r="AC1191"/>
          <cell r="AD1191"/>
          <cell r="AE1191"/>
          <cell r="AF1191"/>
          <cell r="AH1191" t="str">
            <v/>
          </cell>
        </row>
        <row r="1192">
          <cell r="C1192">
            <v>68607</v>
          </cell>
          <cell r="D1192"/>
          <cell r="E1192"/>
          <cell r="F1192"/>
          <cell r="G1192"/>
          <cell r="H1192"/>
          <cell r="I1192"/>
          <cell r="J1192"/>
          <cell r="K1192"/>
          <cell r="L1192"/>
          <cell r="M1192"/>
          <cell r="N1192"/>
          <cell r="O1192"/>
          <cell r="P1192"/>
          <cell r="Q1192"/>
          <cell r="R1192"/>
          <cell r="T1192" t="str">
            <v/>
          </cell>
          <cell r="U1192"/>
          <cell r="V1192"/>
          <cell r="W1192"/>
          <cell r="X1192"/>
          <cell r="Y1192"/>
          <cell r="Z1192"/>
          <cell r="AA1192"/>
          <cell r="AB1192"/>
          <cell r="AC1192"/>
          <cell r="AD1192"/>
          <cell r="AE1192"/>
          <cell r="AF1192"/>
          <cell r="AH1192" t="str">
            <v/>
          </cell>
        </row>
        <row r="1193">
          <cell r="C1193">
            <v>68637</v>
          </cell>
          <cell r="D1193"/>
          <cell r="E1193"/>
          <cell r="F1193"/>
          <cell r="G1193"/>
          <cell r="H1193"/>
          <cell r="I1193"/>
          <cell r="J1193"/>
          <cell r="K1193"/>
          <cell r="L1193"/>
          <cell r="M1193"/>
          <cell r="N1193"/>
          <cell r="O1193"/>
          <cell r="P1193"/>
          <cell r="Q1193"/>
          <cell r="R1193"/>
          <cell r="T1193" t="str">
            <v/>
          </cell>
          <cell r="U1193"/>
          <cell r="V1193"/>
          <cell r="W1193"/>
          <cell r="X1193"/>
          <cell r="Y1193"/>
          <cell r="Z1193"/>
          <cell r="AA1193"/>
          <cell r="AB1193"/>
          <cell r="AC1193"/>
          <cell r="AD1193"/>
          <cell r="AE1193"/>
          <cell r="AF1193"/>
          <cell r="AH1193" t="str">
            <v/>
          </cell>
        </row>
        <row r="1194">
          <cell r="C1194">
            <v>68668</v>
          </cell>
          <cell r="D1194"/>
          <cell r="E1194"/>
          <cell r="F1194"/>
          <cell r="G1194"/>
          <cell r="H1194"/>
          <cell r="I1194"/>
          <cell r="J1194"/>
          <cell r="K1194"/>
          <cell r="L1194"/>
          <cell r="M1194"/>
          <cell r="N1194"/>
          <cell r="O1194"/>
          <cell r="P1194"/>
          <cell r="Q1194"/>
          <cell r="R1194"/>
          <cell r="T1194" t="str">
            <v/>
          </cell>
          <cell r="U1194"/>
          <cell r="V1194"/>
          <cell r="W1194"/>
          <cell r="X1194"/>
          <cell r="Y1194"/>
          <cell r="Z1194"/>
          <cell r="AA1194"/>
          <cell r="AB1194"/>
          <cell r="AC1194"/>
          <cell r="AD1194"/>
          <cell r="AE1194"/>
          <cell r="AF1194"/>
          <cell r="AH1194" t="str">
            <v/>
          </cell>
        </row>
        <row r="1195">
          <cell r="C1195">
            <v>68699</v>
          </cell>
          <cell r="D1195"/>
          <cell r="E1195"/>
          <cell r="F1195"/>
          <cell r="G1195"/>
          <cell r="H1195"/>
          <cell r="I1195"/>
          <cell r="J1195"/>
          <cell r="K1195"/>
          <cell r="L1195"/>
          <cell r="M1195"/>
          <cell r="N1195"/>
          <cell r="O1195"/>
          <cell r="P1195"/>
          <cell r="Q1195"/>
          <cell r="R1195"/>
          <cell r="T1195" t="str">
            <v/>
          </cell>
          <cell r="U1195"/>
          <cell r="V1195"/>
          <cell r="W1195"/>
          <cell r="X1195"/>
          <cell r="Y1195"/>
          <cell r="Z1195"/>
          <cell r="AA1195"/>
          <cell r="AB1195"/>
          <cell r="AC1195"/>
          <cell r="AD1195"/>
          <cell r="AE1195"/>
          <cell r="AF1195"/>
          <cell r="AH1195" t="str">
            <v/>
          </cell>
        </row>
        <row r="1196">
          <cell r="C1196">
            <v>68728</v>
          </cell>
          <cell r="D1196"/>
          <cell r="E1196"/>
          <cell r="F1196"/>
          <cell r="G1196"/>
          <cell r="H1196"/>
          <cell r="I1196"/>
          <cell r="J1196"/>
          <cell r="K1196"/>
          <cell r="L1196"/>
          <cell r="M1196"/>
          <cell r="N1196"/>
          <cell r="O1196"/>
          <cell r="P1196"/>
          <cell r="Q1196"/>
          <cell r="R1196"/>
          <cell r="T1196" t="str">
            <v/>
          </cell>
          <cell r="U1196"/>
          <cell r="V1196"/>
          <cell r="W1196"/>
          <cell r="X1196"/>
          <cell r="Y1196"/>
          <cell r="Z1196"/>
          <cell r="AA1196"/>
          <cell r="AB1196"/>
          <cell r="AC1196"/>
          <cell r="AD1196"/>
          <cell r="AE1196"/>
          <cell r="AF1196"/>
          <cell r="AH1196" t="str">
            <v/>
          </cell>
        </row>
        <row r="1197">
          <cell r="C1197">
            <v>68759</v>
          </cell>
          <cell r="D1197"/>
          <cell r="E1197"/>
          <cell r="F1197"/>
          <cell r="G1197"/>
          <cell r="H1197"/>
          <cell r="I1197"/>
          <cell r="J1197"/>
          <cell r="K1197"/>
          <cell r="L1197"/>
          <cell r="M1197"/>
          <cell r="N1197"/>
          <cell r="O1197"/>
          <cell r="P1197"/>
          <cell r="Q1197"/>
          <cell r="R1197"/>
          <cell r="T1197" t="str">
            <v/>
          </cell>
          <cell r="U1197"/>
          <cell r="V1197"/>
          <cell r="W1197"/>
          <cell r="X1197"/>
          <cell r="Y1197"/>
          <cell r="Z1197"/>
          <cell r="AA1197"/>
          <cell r="AB1197"/>
          <cell r="AC1197"/>
          <cell r="AD1197"/>
          <cell r="AE1197"/>
          <cell r="AF1197"/>
          <cell r="AH1197" t="str">
            <v/>
          </cell>
        </row>
        <row r="1198">
          <cell r="C1198">
            <v>68789</v>
          </cell>
          <cell r="D1198"/>
          <cell r="E1198"/>
          <cell r="F1198"/>
          <cell r="G1198"/>
          <cell r="H1198"/>
          <cell r="I1198"/>
          <cell r="J1198"/>
          <cell r="K1198"/>
          <cell r="L1198"/>
          <cell r="M1198"/>
          <cell r="N1198"/>
          <cell r="O1198"/>
          <cell r="P1198"/>
          <cell r="Q1198"/>
          <cell r="R1198"/>
          <cell r="T1198" t="str">
            <v/>
          </cell>
          <cell r="U1198"/>
          <cell r="V1198"/>
          <cell r="W1198"/>
          <cell r="X1198"/>
          <cell r="Y1198"/>
          <cell r="Z1198"/>
          <cell r="AA1198"/>
          <cell r="AB1198"/>
          <cell r="AC1198"/>
          <cell r="AD1198"/>
          <cell r="AE1198"/>
          <cell r="AF1198"/>
          <cell r="AH1198" t="str">
            <v/>
          </cell>
        </row>
        <row r="1199">
          <cell r="C1199">
            <v>68820</v>
          </cell>
          <cell r="D1199"/>
          <cell r="E1199"/>
          <cell r="F1199"/>
          <cell r="G1199"/>
          <cell r="H1199"/>
          <cell r="I1199"/>
          <cell r="J1199"/>
          <cell r="K1199"/>
          <cell r="L1199"/>
          <cell r="M1199"/>
          <cell r="N1199"/>
          <cell r="O1199"/>
          <cell r="P1199"/>
          <cell r="Q1199"/>
          <cell r="R1199"/>
          <cell r="T1199" t="str">
            <v/>
          </cell>
          <cell r="U1199"/>
          <cell r="V1199"/>
          <cell r="W1199"/>
          <cell r="X1199"/>
          <cell r="Y1199"/>
          <cell r="Z1199"/>
          <cell r="AA1199"/>
          <cell r="AB1199"/>
          <cell r="AC1199"/>
          <cell r="AD1199"/>
          <cell r="AE1199"/>
          <cell r="AF1199"/>
          <cell r="AH1199" t="str">
            <v/>
          </cell>
        </row>
        <row r="1200">
          <cell r="C1200">
            <v>68850</v>
          </cell>
          <cell r="D1200"/>
          <cell r="E1200"/>
          <cell r="F1200"/>
          <cell r="G1200"/>
          <cell r="H1200"/>
          <cell r="I1200"/>
          <cell r="J1200"/>
          <cell r="K1200"/>
          <cell r="L1200"/>
          <cell r="M1200"/>
          <cell r="N1200"/>
          <cell r="O1200"/>
          <cell r="P1200"/>
          <cell r="Q1200"/>
          <cell r="R1200"/>
          <cell r="T1200" t="str">
            <v/>
          </cell>
          <cell r="U1200"/>
          <cell r="V1200"/>
          <cell r="W1200"/>
          <cell r="X1200"/>
          <cell r="Y1200"/>
          <cell r="Z1200"/>
          <cell r="AA1200"/>
          <cell r="AB1200"/>
          <cell r="AC1200"/>
          <cell r="AD1200"/>
          <cell r="AE1200"/>
          <cell r="AF1200"/>
          <cell r="AH1200" t="str">
            <v/>
          </cell>
        </row>
        <row r="1201">
          <cell r="C1201">
            <v>68881</v>
          </cell>
          <cell r="D1201"/>
          <cell r="E1201"/>
          <cell r="F1201"/>
          <cell r="G1201"/>
          <cell r="H1201"/>
          <cell r="I1201"/>
          <cell r="J1201"/>
          <cell r="K1201"/>
          <cell r="L1201"/>
          <cell r="M1201"/>
          <cell r="N1201"/>
          <cell r="O1201"/>
          <cell r="P1201"/>
          <cell r="Q1201"/>
          <cell r="R1201"/>
          <cell r="T1201" t="str">
            <v/>
          </cell>
          <cell r="U1201"/>
          <cell r="V1201"/>
          <cell r="W1201"/>
          <cell r="X1201"/>
          <cell r="Y1201"/>
          <cell r="Z1201"/>
          <cell r="AA1201"/>
          <cell r="AB1201"/>
          <cell r="AC1201"/>
          <cell r="AD1201"/>
          <cell r="AE1201"/>
          <cell r="AF1201"/>
          <cell r="AH1201" t="str">
            <v/>
          </cell>
        </row>
        <row r="1202">
          <cell r="C1202">
            <v>68912</v>
          </cell>
          <cell r="D1202"/>
          <cell r="E1202"/>
          <cell r="F1202"/>
          <cell r="G1202"/>
          <cell r="H1202"/>
          <cell r="I1202"/>
          <cell r="J1202"/>
          <cell r="K1202"/>
          <cell r="L1202"/>
          <cell r="M1202"/>
          <cell r="N1202"/>
          <cell r="O1202"/>
          <cell r="P1202"/>
          <cell r="Q1202"/>
          <cell r="R1202"/>
          <cell r="T1202" t="str">
            <v/>
          </cell>
          <cell r="U1202"/>
          <cell r="V1202"/>
          <cell r="W1202"/>
          <cell r="X1202"/>
          <cell r="Y1202"/>
          <cell r="Z1202"/>
          <cell r="AA1202"/>
          <cell r="AB1202"/>
          <cell r="AC1202"/>
          <cell r="AD1202"/>
          <cell r="AE1202"/>
          <cell r="AF1202"/>
          <cell r="AH1202" t="str">
            <v/>
          </cell>
        </row>
        <row r="1203">
          <cell r="C1203">
            <v>68942</v>
          </cell>
          <cell r="D1203"/>
          <cell r="E1203"/>
          <cell r="F1203"/>
          <cell r="G1203"/>
          <cell r="H1203"/>
          <cell r="I1203"/>
          <cell r="J1203"/>
          <cell r="K1203"/>
          <cell r="L1203"/>
          <cell r="M1203"/>
          <cell r="N1203"/>
          <cell r="O1203"/>
          <cell r="P1203"/>
          <cell r="Q1203"/>
          <cell r="R1203"/>
          <cell r="T1203" t="str">
            <v/>
          </cell>
          <cell r="U1203"/>
          <cell r="V1203"/>
          <cell r="W1203"/>
          <cell r="X1203"/>
          <cell r="Y1203"/>
          <cell r="Z1203"/>
          <cell r="AA1203"/>
          <cell r="AB1203"/>
          <cell r="AC1203"/>
          <cell r="AD1203"/>
          <cell r="AE1203"/>
          <cell r="AF1203"/>
          <cell r="AH1203" t="str">
            <v/>
          </cell>
        </row>
        <row r="1204">
          <cell r="C1204">
            <v>68973</v>
          </cell>
          <cell r="D1204"/>
          <cell r="E1204"/>
          <cell r="F1204"/>
          <cell r="G1204"/>
          <cell r="H1204"/>
          <cell r="I1204"/>
          <cell r="J1204"/>
          <cell r="K1204"/>
          <cell r="L1204"/>
          <cell r="M1204"/>
          <cell r="N1204"/>
          <cell r="O1204"/>
          <cell r="P1204"/>
          <cell r="Q1204"/>
          <cell r="R1204"/>
          <cell r="T1204" t="str">
            <v/>
          </cell>
          <cell r="U1204"/>
          <cell r="V1204"/>
          <cell r="W1204"/>
          <cell r="X1204"/>
          <cell r="Y1204"/>
          <cell r="Z1204"/>
          <cell r="AA1204"/>
          <cell r="AB1204"/>
          <cell r="AC1204"/>
          <cell r="AD1204"/>
          <cell r="AE1204"/>
          <cell r="AF1204"/>
          <cell r="AH1204" t="str">
            <v/>
          </cell>
        </row>
        <row r="1205">
          <cell r="C1205">
            <v>69003</v>
          </cell>
          <cell r="D1205"/>
          <cell r="E1205"/>
          <cell r="F1205"/>
          <cell r="G1205"/>
          <cell r="H1205"/>
          <cell r="I1205"/>
          <cell r="J1205"/>
          <cell r="K1205"/>
          <cell r="L1205"/>
          <cell r="M1205"/>
          <cell r="N1205"/>
          <cell r="O1205"/>
          <cell r="P1205"/>
          <cell r="Q1205"/>
          <cell r="R1205"/>
          <cell r="T1205" t="str">
            <v/>
          </cell>
          <cell r="U1205"/>
          <cell r="V1205"/>
          <cell r="W1205"/>
          <cell r="X1205"/>
          <cell r="Y1205"/>
          <cell r="Z1205"/>
          <cell r="AA1205"/>
          <cell r="AB1205"/>
          <cell r="AC1205"/>
          <cell r="AD1205"/>
          <cell r="AE1205"/>
          <cell r="AF1205"/>
          <cell r="AH1205" t="str">
            <v/>
          </cell>
        </row>
        <row r="1206">
          <cell r="C1206">
            <v>69034</v>
          </cell>
          <cell r="D1206"/>
          <cell r="E1206"/>
          <cell r="F1206"/>
          <cell r="G1206"/>
          <cell r="H1206"/>
          <cell r="I1206"/>
          <cell r="J1206"/>
          <cell r="K1206"/>
          <cell r="L1206"/>
          <cell r="M1206"/>
          <cell r="N1206"/>
          <cell r="O1206"/>
          <cell r="P1206"/>
          <cell r="Q1206"/>
          <cell r="R1206"/>
          <cell r="T1206" t="str">
            <v/>
          </cell>
          <cell r="U1206"/>
          <cell r="V1206"/>
          <cell r="W1206"/>
          <cell r="X1206"/>
          <cell r="Y1206"/>
          <cell r="Z1206"/>
          <cell r="AA1206"/>
          <cell r="AB1206"/>
          <cell r="AC1206"/>
          <cell r="AD1206"/>
          <cell r="AE1206"/>
          <cell r="AF1206"/>
          <cell r="AH1206" t="str">
            <v/>
          </cell>
        </row>
        <row r="1207">
          <cell r="C1207">
            <v>69065</v>
          </cell>
          <cell r="D1207"/>
          <cell r="E1207"/>
          <cell r="F1207"/>
          <cell r="G1207"/>
          <cell r="H1207"/>
          <cell r="I1207"/>
          <cell r="J1207"/>
          <cell r="K1207"/>
          <cell r="L1207"/>
          <cell r="M1207"/>
          <cell r="N1207"/>
          <cell r="O1207"/>
          <cell r="P1207"/>
          <cell r="Q1207"/>
          <cell r="R1207"/>
          <cell r="T1207" t="str">
            <v/>
          </cell>
          <cell r="U1207"/>
          <cell r="V1207"/>
          <cell r="W1207"/>
          <cell r="X1207"/>
          <cell r="Y1207"/>
          <cell r="Z1207"/>
          <cell r="AA1207"/>
          <cell r="AB1207"/>
          <cell r="AC1207"/>
          <cell r="AD1207"/>
          <cell r="AE1207"/>
          <cell r="AF1207"/>
          <cell r="AH1207" t="str">
            <v/>
          </cell>
        </row>
        <row r="1208">
          <cell r="C1208">
            <v>69093</v>
          </cell>
          <cell r="D1208"/>
          <cell r="E1208"/>
          <cell r="F1208"/>
          <cell r="G1208"/>
          <cell r="H1208"/>
          <cell r="I1208"/>
          <cell r="J1208"/>
          <cell r="K1208"/>
          <cell r="L1208"/>
          <cell r="M1208"/>
          <cell r="N1208"/>
          <cell r="O1208"/>
          <cell r="P1208"/>
          <cell r="Q1208"/>
          <cell r="R1208"/>
          <cell r="T1208" t="str">
            <v/>
          </cell>
          <cell r="U1208"/>
          <cell r="V1208"/>
          <cell r="W1208"/>
          <cell r="X1208"/>
          <cell r="Y1208"/>
          <cell r="Z1208"/>
          <cell r="AA1208"/>
          <cell r="AB1208"/>
          <cell r="AC1208"/>
          <cell r="AD1208"/>
          <cell r="AE1208"/>
          <cell r="AF1208"/>
          <cell r="AH1208" t="str">
            <v/>
          </cell>
        </row>
        <row r="1209">
          <cell r="C1209">
            <v>69124</v>
          </cell>
          <cell r="D1209"/>
          <cell r="E1209"/>
          <cell r="F1209"/>
          <cell r="G1209"/>
          <cell r="H1209"/>
          <cell r="I1209"/>
          <cell r="J1209"/>
          <cell r="K1209"/>
          <cell r="L1209"/>
          <cell r="M1209"/>
          <cell r="N1209"/>
          <cell r="O1209"/>
          <cell r="P1209"/>
          <cell r="Q1209"/>
          <cell r="R1209"/>
          <cell r="T1209" t="str">
            <v/>
          </cell>
          <cell r="U1209"/>
          <cell r="V1209"/>
          <cell r="W1209"/>
          <cell r="X1209"/>
          <cell r="Y1209"/>
          <cell r="Z1209"/>
          <cell r="AA1209"/>
          <cell r="AB1209"/>
          <cell r="AC1209"/>
          <cell r="AD1209"/>
          <cell r="AE1209"/>
          <cell r="AF1209"/>
          <cell r="AH1209" t="str">
            <v/>
          </cell>
        </row>
        <row r="1210">
          <cell r="C1210">
            <v>69154</v>
          </cell>
          <cell r="D1210"/>
          <cell r="E1210"/>
          <cell r="F1210"/>
          <cell r="G1210"/>
          <cell r="H1210"/>
          <cell r="I1210"/>
          <cell r="J1210"/>
          <cell r="K1210"/>
          <cell r="L1210"/>
          <cell r="M1210"/>
          <cell r="N1210"/>
          <cell r="O1210"/>
          <cell r="P1210"/>
          <cell r="Q1210"/>
          <cell r="R1210"/>
          <cell r="T1210" t="str">
            <v/>
          </cell>
          <cell r="U1210"/>
          <cell r="V1210"/>
          <cell r="W1210"/>
          <cell r="X1210"/>
          <cell r="Y1210"/>
          <cell r="Z1210"/>
          <cell r="AA1210"/>
          <cell r="AB1210"/>
          <cell r="AC1210"/>
          <cell r="AD1210"/>
          <cell r="AE1210"/>
          <cell r="AF1210"/>
          <cell r="AH1210" t="str">
            <v/>
          </cell>
        </row>
        <row r="1211">
          <cell r="C1211">
            <v>69185</v>
          </cell>
          <cell r="D1211"/>
          <cell r="E1211"/>
          <cell r="F1211"/>
          <cell r="G1211"/>
          <cell r="H1211"/>
          <cell r="I1211"/>
          <cell r="J1211"/>
          <cell r="K1211"/>
          <cell r="L1211"/>
          <cell r="M1211"/>
          <cell r="N1211"/>
          <cell r="O1211"/>
          <cell r="P1211"/>
          <cell r="Q1211"/>
          <cell r="R1211"/>
          <cell r="T1211" t="str">
            <v/>
          </cell>
          <cell r="U1211"/>
          <cell r="V1211"/>
          <cell r="W1211"/>
          <cell r="X1211"/>
          <cell r="Y1211"/>
          <cell r="Z1211"/>
          <cell r="AA1211"/>
          <cell r="AB1211"/>
          <cell r="AC1211"/>
          <cell r="AD1211"/>
          <cell r="AE1211"/>
          <cell r="AF1211"/>
          <cell r="AH1211" t="str">
            <v/>
          </cell>
        </row>
        <row r="1212">
          <cell r="C1212">
            <v>69215</v>
          </cell>
          <cell r="D1212"/>
          <cell r="E1212"/>
          <cell r="F1212"/>
          <cell r="G1212"/>
          <cell r="H1212"/>
          <cell r="I1212"/>
          <cell r="J1212"/>
          <cell r="K1212"/>
          <cell r="L1212"/>
          <cell r="M1212"/>
          <cell r="N1212"/>
          <cell r="O1212"/>
          <cell r="P1212"/>
          <cell r="Q1212"/>
          <cell r="R1212"/>
          <cell r="T1212" t="str">
            <v/>
          </cell>
          <cell r="U1212"/>
          <cell r="V1212"/>
          <cell r="W1212"/>
          <cell r="X1212"/>
          <cell r="Y1212"/>
          <cell r="Z1212"/>
          <cell r="AA1212"/>
          <cell r="AB1212"/>
          <cell r="AC1212"/>
          <cell r="AD1212"/>
          <cell r="AE1212"/>
          <cell r="AF1212"/>
          <cell r="AH1212" t="str">
            <v/>
          </cell>
        </row>
        <row r="1213">
          <cell r="C1213">
            <v>69246</v>
          </cell>
          <cell r="D1213"/>
          <cell r="E1213"/>
          <cell r="F1213"/>
          <cell r="G1213"/>
          <cell r="H1213"/>
          <cell r="I1213"/>
          <cell r="J1213"/>
          <cell r="K1213"/>
          <cell r="L1213"/>
          <cell r="M1213"/>
          <cell r="N1213"/>
          <cell r="O1213"/>
          <cell r="P1213"/>
          <cell r="Q1213"/>
          <cell r="R1213"/>
          <cell r="T1213" t="str">
            <v/>
          </cell>
          <cell r="U1213"/>
          <cell r="V1213"/>
          <cell r="W1213"/>
          <cell r="X1213"/>
          <cell r="Y1213"/>
          <cell r="Z1213"/>
          <cell r="AA1213"/>
          <cell r="AB1213"/>
          <cell r="AC1213"/>
          <cell r="AD1213"/>
          <cell r="AE1213"/>
          <cell r="AF1213"/>
          <cell r="AH1213" t="str">
            <v/>
          </cell>
        </row>
        <row r="1214">
          <cell r="C1214">
            <v>69277</v>
          </cell>
          <cell r="D1214"/>
          <cell r="E1214"/>
          <cell r="F1214"/>
          <cell r="G1214"/>
          <cell r="H1214"/>
          <cell r="I1214"/>
          <cell r="J1214"/>
          <cell r="K1214"/>
          <cell r="L1214"/>
          <cell r="M1214"/>
          <cell r="N1214"/>
          <cell r="O1214"/>
          <cell r="P1214"/>
          <cell r="Q1214"/>
          <cell r="R1214"/>
          <cell r="T1214" t="str">
            <v/>
          </cell>
          <cell r="U1214"/>
          <cell r="V1214"/>
          <cell r="W1214"/>
          <cell r="X1214"/>
          <cell r="Y1214"/>
          <cell r="Z1214"/>
          <cell r="AA1214"/>
          <cell r="AB1214"/>
          <cell r="AC1214"/>
          <cell r="AD1214"/>
          <cell r="AE1214"/>
          <cell r="AF1214"/>
          <cell r="AH1214" t="str">
            <v/>
          </cell>
        </row>
        <row r="1215">
          <cell r="C1215">
            <v>69307</v>
          </cell>
          <cell r="D1215"/>
          <cell r="E1215"/>
          <cell r="F1215"/>
          <cell r="G1215"/>
          <cell r="H1215"/>
          <cell r="I1215"/>
          <cell r="J1215"/>
          <cell r="K1215"/>
          <cell r="L1215"/>
          <cell r="M1215"/>
          <cell r="N1215"/>
          <cell r="O1215"/>
          <cell r="P1215"/>
          <cell r="Q1215"/>
          <cell r="R1215"/>
          <cell r="T1215" t="str">
            <v/>
          </cell>
          <cell r="U1215"/>
          <cell r="V1215"/>
          <cell r="W1215"/>
          <cell r="X1215"/>
          <cell r="Y1215"/>
          <cell r="Z1215"/>
          <cell r="AA1215"/>
          <cell r="AB1215"/>
          <cell r="AC1215"/>
          <cell r="AD1215"/>
          <cell r="AE1215"/>
          <cell r="AF1215"/>
          <cell r="AH1215" t="str">
            <v/>
          </cell>
        </row>
        <row r="1216">
          <cell r="C1216">
            <v>69338</v>
          </cell>
          <cell r="D1216"/>
          <cell r="E1216"/>
          <cell r="F1216"/>
          <cell r="G1216"/>
          <cell r="H1216"/>
          <cell r="I1216"/>
          <cell r="J1216"/>
          <cell r="K1216"/>
          <cell r="L1216"/>
          <cell r="M1216"/>
          <cell r="N1216"/>
          <cell r="O1216"/>
          <cell r="P1216"/>
          <cell r="Q1216"/>
          <cell r="R1216"/>
          <cell r="T1216" t="str">
            <v/>
          </cell>
          <cell r="U1216"/>
          <cell r="V1216"/>
          <cell r="W1216"/>
          <cell r="X1216"/>
          <cell r="Y1216"/>
          <cell r="Z1216"/>
          <cell r="AA1216"/>
          <cell r="AB1216"/>
          <cell r="AC1216"/>
          <cell r="AD1216"/>
          <cell r="AE1216"/>
          <cell r="AF1216"/>
          <cell r="AH1216" t="str">
            <v/>
          </cell>
        </row>
        <row r="1217">
          <cell r="C1217">
            <v>69368</v>
          </cell>
          <cell r="D1217"/>
          <cell r="E1217"/>
          <cell r="F1217"/>
          <cell r="G1217"/>
          <cell r="H1217"/>
          <cell r="I1217"/>
          <cell r="J1217"/>
          <cell r="K1217"/>
          <cell r="L1217"/>
          <cell r="M1217"/>
          <cell r="N1217"/>
          <cell r="O1217"/>
          <cell r="P1217"/>
          <cell r="Q1217"/>
          <cell r="R1217"/>
          <cell r="T1217" t="str">
            <v/>
          </cell>
          <cell r="U1217"/>
          <cell r="V1217"/>
          <cell r="W1217"/>
          <cell r="X1217"/>
          <cell r="Y1217"/>
          <cell r="Z1217"/>
          <cell r="AA1217"/>
          <cell r="AB1217"/>
          <cell r="AC1217"/>
          <cell r="AD1217"/>
          <cell r="AE1217"/>
          <cell r="AF1217"/>
          <cell r="AH1217" t="str">
            <v/>
          </cell>
        </row>
        <row r="1218">
          <cell r="C1218">
            <v>69399</v>
          </cell>
          <cell r="D1218"/>
          <cell r="E1218"/>
          <cell r="F1218"/>
          <cell r="G1218"/>
          <cell r="H1218"/>
          <cell r="I1218"/>
          <cell r="J1218"/>
          <cell r="K1218"/>
          <cell r="L1218"/>
          <cell r="M1218"/>
          <cell r="N1218"/>
          <cell r="O1218"/>
          <cell r="P1218"/>
          <cell r="Q1218"/>
          <cell r="R1218"/>
          <cell r="T1218" t="str">
            <v/>
          </cell>
          <cell r="U1218"/>
          <cell r="V1218"/>
          <cell r="W1218"/>
          <cell r="X1218"/>
          <cell r="Y1218"/>
          <cell r="Z1218"/>
          <cell r="AA1218"/>
          <cell r="AB1218"/>
          <cell r="AC1218"/>
          <cell r="AD1218"/>
          <cell r="AE1218"/>
          <cell r="AF1218"/>
          <cell r="AH1218" t="str">
            <v/>
          </cell>
        </row>
        <row r="1219">
          <cell r="C1219">
            <v>69430</v>
          </cell>
          <cell r="D1219"/>
          <cell r="E1219"/>
          <cell r="F1219"/>
          <cell r="G1219"/>
          <cell r="H1219"/>
          <cell r="I1219"/>
          <cell r="J1219"/>
          <cell r="K1219"/>
          <cell r="L1219"/>
          <cell r="M1219"/>
          <cell r="N1219"/>
          <cell r="O1219"/>
          <cell r="P1219"/>
          <cell r="Q1219"/>
          <cell r="R1219"/>
          <cell r="T1219" t="str">
            <v/>
          </cell>
          <cell r="U1219"/>
          <cell r="V1219"/>
          <cell r="W1219"/>
          <cell r="X1219"/>
          <cell r="Y1219"/>
          <cell r="Z1219"/>
          <cell r="AA1219"/>
          <cell r="AB1219"/>
          <cell r="AC1219"/>
          <cell r="AD1219"/>
          <cell r="AE1219"/>
          <cell r="AF1219"/>
          <cell r="AH1219" t="str">
            <v/>
          </cell>
        </row>
        <row r="1220">
          <cell r="C1220">
            <v>69458</v>
          </cell>
          <cell r="D1220"/>
          <cell r="E1220"/>
          <cell r="F1220"/>
          <cell r="G1220"/>
          <cell r="H1220"/>
          <cell r="I1220"/>
          <cell r="J1220"/>
          <cell r="K1220"/>
          <cell r="L1220"/>
          <cell r="M1220"/>
          <cell r="N1220"/>
          <cell r="O1220"/>
          <cell r="P1220"/>
          <cell r="Q1220"/>
          <cell r="R1220"/>
          <cell r="T1220" t="str">
            <v/>
          </cell>
          <cell r="U1220"/>
          <cell r="V1220"/>
          <cell r="W1220"/>
          <cell r="X1220"/>
          <cell r="Y1220"/>
          <cell r="Z1220"/>
          <cell r="AA1220"/>
          <cell r="AB1220"/>
          <cell r="AC1220"/>
          <cell r="AD1220"/>
          <cell r="AE1220"/>
          <cell r="AF1220"/>
          <cell r="AH1220" t="str">
            <v/>
          </cell>
        </row>
        <row r="1221">
          <cell r="C1221">
            <v>69489</v>
          </cell>
          <cell r="D1221"/>
          <cell r="E1221"/>
          <cell r="F1221"/>
          <cell r="G1221"/>
          <cell r="H1221"/>
          <cell r="I1221"/>
          <cell r="J1221"/>
          <cell r="K1221"/>
          <cell r="L1221"/>
          <cell r="M1221"/>
          <cell r="N1221"/>
          <cell r="O1221"/>
          <cell r="P1221"/>
          <cell r="Q1221"/>
          <cell r="R1221"/>
          <cell r="T1221" t="str">
            <v/>
          </cell>
          <cell r="U1221"/>
          <cell r="V1221"/>
          <cell r="W1221"/>
          <cell r="X1221"/>
          <cell r="Y1221"/>
          <cell r="Z1221"/>
          <cell r="AA1221"/>
          <cell r="AB1221"/>
          <cell r="AC1221"/>
          <cell r="AD1221"/>
          <cell r="AE1221"/>
          <cell r="AF1221"/>
          <cell r="AH1221" t="str">
            <v/>
          </cell>
        </row>
        <row r="1222">
          <cell r="C1222">
            <v>69519</v>
          </cell>
          <cell r="D1222"/>
          <cell r="E1222"/>
          <cell r="F1222"/>
          <cell r="G1222"/>
          <cell r="H1222"/>
          <cell r="I1222"/>
          <cell r="J1222"/>
          <cell r="K1222"/>
          <cell r="L1222"/>
          <cell r="M1222"/>
          <cell r="N1222"/>
          <cell r="O1222"/>
          <cell r="P1222"/>
          <cell r="Q1222"/>
          <cell r="R1222"/>
          <cell r="T1222" t="str">
            <v/>
          </cell>
          <cell r="U1222"/>
          <cell r="V1222"/>
          <cell r="W1222"/>
          <cell r="X1222"/>
          <cell r="Y1222"/>
          <cell r="Z1222"/>
          <cell r="AA1222"/>
          <cell r="AB1222"/>
          <cell r="AC1222"/>
          <cell r="AD1222"/>
          <cell r="AE1222"/>
          <cell r="AF1222"/>
          <cell r="AH1222" t="str">
            <v/>
          </cell>
        </row>
        <row r="1223">
          <cell r="C1223">
            <v>69550</v>
          </cell>
          <cell r="D1223"/>
          <cell r="E1223"/>
          <cell r="F1223"/>
          <cell r="G1223"/>
          <cell r="H1223"/>
          <cell r="I1223"/>
          <cell r="J1223"/>
          <cell r="K1223"/>
          <cell r="L1223"/>
          <cell r="M1223"/>
          <cell r="N1223"/>
          <cell r="O1223"/>
          <cell r="P1223"/>
          <cell r="Q1223"/>
          <cell r="R1223"/>
          <cell r="T1223" t="str">
            <v/>
          </cell>
          <cell r="U1223"/>
          <cell r="V1223"/>
          <cell r="W1223"/>
          <cell r="X1223"/>
          <cell r="Y1223"/>
          <cell r="Z1223"/>
          <cell r="AA1223"/>
          <cell r="AB1223"/>
          <cell r="AC1223"/>
          <cell r="AD1223"/>
          <cell r="AE1223"/>
          <cell r="AF1223"/>
          <cell r="AH1223" t="str">
            <v/>
          </cell>
        </row>
        <row r="1224">
          <cell r="C1224">
            <v>69580</v>
          </cell>
          <cell r="D1224"/>
          <cell r="E1224"/>
          <cell r="F1224"/>
          <cell r="G1224"/>
          <cell r="H1224"/>
          <cell r="I1224"/>
          <cell r="J1224"/>
          <cell r="K1224"/>
          <cell r="L1224"/>
          <cell r="M1224"/>
          <cell r="N1224"/>
          <cell r="O1224"/>
          <cell r="P1224"/>
          <cell r="Q1224"/>
          <cell r="R1224"/>
          <cell r="T1224" t="str">
            <v/>
          </cell>
          <cell r="U1224"/>
          <cell r="V1224"/>
          <cell r="W1224"/>
          <cell r="X1224"/>
          <cell r="Y1224"/>
          <cell r="Z1224"/>
          <cell r="AA1224"/>
          <cell r="AB1224"/>
          <cell r="AC1224"/>
          <cell r="AD1224"/>
          <cell r="AE1224"/>
          <cell r="AF1224"/>
          <cell r="AH1224" t="str">
            <v/>
          </cell>
        </row>
        <row r="1225">
          <cell r="C1225">
            <v>69611</v>
          </cell>
          <cell r="D1225"/>
          <cell r="E1225"/>
          <cell r="F1225"/>
          <cell r="G1225"/>
          <cell r="H1225"/>
          <cell r="I1225"/>
          <cell r="J1225"/>
          <cell r="K1225"/>
          <cell r="L1225"/>
          <cell r="M1225"/>
          <cell r="N1225"/>
          <cell r="O1225"/>
          <cell r="P1225"/>
          <cell r="Q1225"/>
          <cell r="R1225"/>
          <cell r="T1225" t="str">
            <v/>
          </cell>
          <cell r="U1225"/>
          <cell r="V1225"/>
          <cell r="W1225"/>
          <cell r="X1225"/>
          <cell r="Y1225"/>
          <cell r="Z1225"/>
          <cell r="AA1225"/>
          <cell r="AB1225"/>
          <cell r="AC1225"/>
          <cell r="AD1225"/>
          <cell r="AE1225"/>
          <cell r="AF1225"/>
          <cell r="AH1225" t="str">
            <v/>
          </cell>
        </row>
        <row r="1226">
          <cell r="C1226">
            <v>69642</v>
          </cell>
          <cell r="D1226"/>
          <cell r="E1226"/>
          <cell r="F1226"/>
          <cell r="G1226"/>
          <cell r="H1226"/>
          <cell r="I1226"/>
          <cell r="J1226"/>
          <cell r="K1226"/>
          <cell r="L1226"/>
          <cell r="M1226"/>
          <cell r="N1226"/>
          <cell r="O1226"/>
          <cell r="P1226"/>
          <cell r="Q1226"/>
          <cell r="R1226"/>
          <cell r="T1226" t="str">
            <v/>
          </cell>
          <cell r="U1226"/>
          <cell r="V1226"/>
          <cell r="W1226"/>
          <cell r="X1226"/>
          <cell r="Y1226"/>
          <cell r="Z1226"/>
          <cell r="AA1226"/>
          <cell r="AB1226"/>
          <cell r="AC1226"/>
          <cell r="AD1226"/>
          <cell r="AE1226"/>
          <cell r="AF1226"/>
          <cell r="AH1226" t="str">
            <v/>
          </cell>
        </row>
        <row r="1227">
          <cell r="C1227">
            <v>69672</v>
          </cell>
          <cell r="D1227"/>
          <cell r="E1227"/>
          <cell r="F1227"/>
          <cell r="G1227"/>
          <cell r="H1227"/>
          <cell r="I1227"/>
          <cell r="J1227"/>
          <cell r="K1227"/>
          <cell r="L1227"/>
          <cell r="M1227"/>
          <cell r="N1227"/>
          <cell r="O1227"/>
          <cell r="P1227"/>
          <cell r="Q1227"/>
          <cell r="R1227"/>
          <cell r="T1227" t="str">
            <v/>
          </cell>
          <cell r="U1227"/>
          <cell r="V1227"/>
          <cell r="W1227"/>
          <cell r="X1227"/>
          <cell r="Y1227"/>
          <cell r="Z1227"/>
          <cell r="AA1227"/>
          <cell r="AB1227"/>
          <cell r="AC1227"/>
          <cell r="AD1227"/>
          <cell r="AE1227"/>
          <cell r="AF1227"/>
          <cell r="AH1227" t="str">
            <v/>
          </cell>
        </row>
        <row r="1228">
          <cell r="C1228">
            <v>69703</v>
          </cell>
          <cell r="D1228"/>
          <cell r="E1228"/>
          <cell r="F1228"/>
          <cell r="G1228"/>
          <cell r="H1228"/>
          <cell r="I1228"/>
          <cell r="J1228"/>
          <cell r="K1228"/>
          <cell r="L1228"/>
          <cell r="M1228"/>
          <cell r="N1228"/>
          <cell r="O1228"/>
          <cell r="P1228"/>
          <cell r="Q1228"/>
          <cell r="R1228"/>
          <cell r="T1228" t="str">
            <v/>
          </cell>
          <cell r="U1228"/>
          <cell r="V1228"/>
          <cell r="W1228"/>
          <cell r="X1228"/>
          <cell r="Y1228"/>
          <cell r="Z1228"/>
          <cell r="AA1228"/>
          <cell r="AB1228"/>
          <cell r="AC1228"/>
          <cell r="AD1228"/>
          <cell r="AE1228"/>
          <cell r="AF1228"/>
          <cell r="AH1228" t="str">
            <v/>
          </cell>
        </row>
        <row r="1229">
          <cell r="C1229">
            <v>69733</v>
          </cell>
          <cell r="D1229"/>
          <cell r="E1229"/>
          <cell r="F1229"/>
          <cell r="G1229"/>
          <cell r="H1229"/>
          <cell r="I1229"/>
          <cell r="J1229"/>
          <cell r="K1229"/>
          <cell r="L1229"/>
          <cell r="M1229"/>
          <cell r="N1229"/>
          <cell r="O1229"/>
          <cell r="P1229"/>
          <cell r="Q1229"/>
          <cell r="R1229"/>
          <cell r="T1229" t="str">
            <v/>
          </cell>
          <cell r="U1229"/>
          <cell r="V1229"/>
          <cell r="W1229"/>
          <cell r="X1229"/>
          <cell r="Y1229"/>
          <cell r="Z1229"/>
          <cell r="AA1229"/>
          <cell r="AB1229"/>
          <cell r="AC1229"/>
          <cell r="AD1229"/>
          <cell r="AE1229"/>
          <cell r="AF1229"/>
          <cell r="AH1229" t="str">
            <v/>
          </cell>
        </row>
        <row r="1230">
          <cell r="C1230">
            <v>69764</v>
          </cell>
          <cell r="D1230"/>
          <cell r="E1230"/>
          <cell r="F1230"/>
          <cell r="G1230"/>
          <cell r="H1230"/>
          <cell r="I1230"/>
          <cell r="J1230"/>
          <cell r="K1230"/>
          <cell r="L1230"/>
          <cell r="M1230"/>
          <cell r="N1230"/>
          <cell r="O1230"/>
          <cell r="P1230"/>
          <cell r="Q1230"/>
          <cell r="R1230"/>
          <cell r="T1230" t="str">
            <v/>
          </cell>
          <cell r="U1230"/>
          <cell r="V1230"/>
          <cell r="W1230"/>
          <cell r="X1230"/>
          <cell r="Y1230"/>
          <cell r="Z1230"/>
          <cell r="AA1230"/>
          <cell r="AB1230"/>
          <cell r="AC1230"/>
          <cell r="AD1230"/>
          <cell r="AE1230"/>
          <cell r="AF1230"/>
          <cell r="AH1230" t="str">
            <v/>
          </cell>
        </row>
        <row r="1231">
          <cell r="C1231">
            <v>69795</v>
          </cell>
          <cell r="D1231"/>
          <cell r="E1231"/>
          <cell r="F1231"/>
          <cell r="G1231"/>
          <cell r="H1231"/>
          <cell r="I1231"/>
          <cell r="J1231"/>
          <cell r="K1231"/>
          <cell r="L1231"/>
          <cell r="M1231"/>
          <cell r="N1231"/>
          <cell r="O1231"/>
          <cell r="P1231"/>
          <cell r="Q1231"/>
          <cell r="R1231"/>
          <cell r="T1231" t="str">
            <v/>
          </cell>
          <cell r="U1231"/>
          <cell r="V1231"/>
          <cell r="W1231"/>
          <cell r="X1231"/>
          <cell r="Y1231"/>
          <cell r="Z1231"/>
          <cell r="AA1231"/>
          <cell r="AB1231"/>
          <cell r="AC1231"/>
          <cell r="AD1231"/>
          <cell r="AE1231"/>
          <cell r="AF1231"/>
          <cell r="AH1231" t="str">
            <v/>
          </cell>
        </row>
        <row r="1232">
          <cell r="C1232">
            <v>69823</v>
          </cell>
          <cell r="D1232"/>
          <cell r="E1232"/>
          <cell r="F1232"/>
          <cell r="G1232"/>
          <cell r="H1232"/>
          <cell r="I1232"/>
          <cell r="J1232"/>
          <cell r="K1232"/>
          <cell r="L1232"/>
          <cell r="M1232"/>
          <cell r="N1232"/>
          <cell r="O1232"/>
          <cell r="P1232"/>
          <cell r="Q1232"/>
          <cell r="R1232"/>
          <cell r="T1232" t="str">
            <v/>
          </cell>
          <cell r="U1232"/>
          <cell r="V1232"/>
          <cell r="W1232"/>
          <cell r="X1232"/>
          <cell r="Y1232"/>
          <cell r="Z1232"/>
          <cell r="AA1232"/>
          <cell r="AB1232"/>
          <cell r="AC1232"/>
          <cell r="AD1232"/>
          <cell r="AE1232"/>
          <cell r="AF1232"/>
          <cell r="AH1232" t="str">
            <v/>
          </cell>
        </row>
        <row r="1233">
          <cell r="C1233">
            <v>69854</v>
          </cell>
          <cell r="D1233"/>
          <cell r="E1233"/>
          <cell r="F1233"/>
          <cell r="G1233"/>
          <cell r="H1233"/>
          <cell r="I1233"/>
          <cell r="J1233"/>
          <cell r="K1233"/>
          <cell r="L1233"/>
          <cell r="M1233"/>
          <cell r="N1233"/>
          <cell r="O1233"/>
          <cell r="P1233"/>
          <cell r="Q1233"/>
          <cell r="R1233"/>
          <cell r="T1233" t="str">
            <v/>
          </cell>
          <cell r="U1233"/>
          <cell r="V1233"/>
          <cell r="W1233"/>
          <cell r="X1233"/>
          <cell r="Y1233"/>
          <cell r="Z1233"/>
          <cell r="AA1233"/>
          <cell r="AB1233"/>
          <cell r="AC1233"/>
          <cell r="AD1233"/>
          <cell r="AE1233"/>
          <cell r="AF1233"/>
          <cell r="AH1233" t="str">
            <v/>
          </cell>
        </row>
        <row r="1234">
          <cell r="C1234">
            <v>69884</v>
          </cell>
          <cell r="D1234"/>
          <cell r="E1234"/>
          <cell r="F1234"/>
          <cell r="G1234"/>
          <cell r="H1234"/>
          <cell r="I1234"/>
          <cell r="J1234"/>
          <cell r="K1234"/>
          <cell r="L1234"/>
          <cell r="M1234"/>
          <cell r="N1234"/>
          <cell r="O1234"/>
          <cell r="P1234"/>
          <cell r="Q1234"/>
          <cell r="R1234"/>
          <cell r="T1234" t="str">
            <v/>
          </cell>
          <cell r="U1234"/>
          <cell r="V1234"/>
          <cell r="W1234"/>
          <cell r="X1234"/>
          <cell r="Y1234"/>
          <cell r="Z1234"/>
          <cell r="AA1234"/>
          <cell r="AB1234"/>
          <cell r="AC1234"/>
          <cell r="AD1234"/>
          <cell r="AE1234"/>
          <cell r="AF1234"/>
          <cell r="AH1234" t="str">
            <v/>
          </cell>
        </row>
        <row r="1235">
          <cell r="C1235">
            <v>69915</v>
          </cell>
          <cell r="D1235"/>
          <cell r="E1235"/>
          <cell r="F1235"/>
          <cell r="G1235"/>
          <cell r="H1235"/>
          <cell r="I1235"/>
          <cell r="J1235"/>
          <cell r="K1235"/>
          <cell r="L1235"/>
          <cell r="M1235"/>
          <cell r="N1235"/>
          <cell r="O1235"/>
          <cell r="P1235"/>
          <cell r="Q1235"/>
          <cell r="R1235"/>
          <cell r="T1235" t="str">
            <v/>
          </cell>
          <cell r="U1235"/>
          <cell r="V1235"/>
          <cell r="W1235"/>
          <cell r="X1235"/>
          <cell r="Y1235"/>
          <cell r="Z1235"/>
          <cell r="AA1235"/>
          <cell r="AB1235"/>
          <cell r="AC1235"/>
          <cell r="AD1235"/>
          <cell r="AE1235"/>
          <cell r="AF1235"/>
          <cell r="AH1235" t="str">
            <v/>
          </cell>
        </row>
        <row r="1236">
          <cell r="C1236">
            <v>69945</v>
          </cell>
          <cell r="D1236"/>
          <cell r="E1236"/>
          <cell r="F1236"/>
          <cell r="G1236"/>
          <cell r="H1236"/>
          <cell r="I1236"/>
          <cell r="J1236"/>
          <cell r="K1236"/>
          <cell r="L1236"/>
          <cell r="M1236"/>
          <cell r="N1236"/>
          <cell r="O1236"/>
          <cell r="P1236"/>
          <cell r="Q1236"/>
          <cell r="R1236"/>
          <cell r="T1236" t="str">
            <v/>
          </cell>
          <cell r="U1236"/>
          <cell r="V1236"/>
          <cell r="W1236"/>
          <cell r="X1236"/>
          <cell r="Y1236"/>
          <cell r="Z1236"/>
          <cell r="AA1236"/>
          <cell r="AB1236"/>
          <cell r="AC1236"/>
          <cell r="AD1236"/>
          <cell r="AE1236"/>
          <cell r="AF1236"/>
          <cell r="AH1236" t="str">
            <v/>
          </cell>
        </row>
        <row r="1237">
          <cell r="C1237">
            <v>69976</v>
          </cell>
          <cell r="D1237"/>
          <cell r="E1237"/>
          <cell r="F1237"/>
          <cell r="G1237"/>
          <cell r="H1237"/>
          <cell r="I1237"/>
          <cell r="J1237"/>
          <cell r="K1237"/>
          <cell r="L1237"/>
          <cell r="M1237"/>
          <cell r="N1237"/>
          <cell r="O1237"/>
          <cell r="P1237"/>
          <cell r="Q1237"/>
          <cell r="R1237"/>
          <cell r="T1237" t="str">
            <v/>
          </cell>
          <cell r="U1237"/>
          <cell r="V1237"/>
          <cell r="W1237"/>
          <cell r="X1237"/>
          <cell r="Y1237"/>
          <cell r="Z1237"/>
          <cell r="AA1237"/>
          <cell r="AB1237"/>
          <cell r="AC1237"/>
          <cell r="AD1237"/>
          <cell r="AE1237"/>
          <cell r="AF1237"/>
          <cell r="AH1237" t="str">
            <v/>
          </cell>
        </row>
        <row r="1238">
          <cell r="C1238">
            <v>70007</v>
          </cell>
          <cell r="D1238"/>
          <cell r="E1238"/>
          <cell r="F1238"/>
          <cell r="G1238"/>
          <cell r="H1238"/>
          <cell r="I1238"/>
          <cell r="J1238"/>
          <cell r="K1238"/>
          <cell r="L1238"/>
          <cell r="M1238"/>
          <cell r="N1238"/>
          <cell r="O1238"/>
          <cell r="P1238"/>
          <cell r="Q1238"/>
          <cell r="R1238"/>
          <cell r="T1238" t="str">
            <v/>
          </cell>
          <cell r="U1238"/>
          <cell r="V1238"/>
          <cell r="W1238"/>
          <cell r="X1238"/>
          <cell r="Y1238"/>
          <cell r="Z1238"/>
          <cell r="AA1238"/>
          <cell r="AB1238"/>
          <cell r="AC1238"/>
          <cell r="AD1238"/>
          <cell r="AE1238"/>
          <cell r="AF1238"/>
          <cell r="AH1238" t="str">
            <v/>
          </cell>
        </row>
        <row r="1239">
          <cell r="C1239">
            <v>70037</v>
          </cell>
          <cell r="D1239"/>
          <cell r="E1239"/>
          <cell r="F1239"/>
          <cell r="G1239"/>
          <cell r="H1239"/>
          <cell r="I1239"/>
          <cell r="J1239"/>
          <cell r="K1239"/>
          <cell r="L1239"/>
          <cell r="M1239"/>
          <cell r="N1239"/>
          <cell r="O1239"/>
          <cell r="P1239"/>
          <cell r="Q1239"/>
          <cell r="R1239"/>
          <cell r="T1239" t="str">
            <v/>
          </cell>
          <cell r="U1239"/>
          <cell r="V1239"/>
          <cell r="W1239"/>
          <cell r="X1239"/>
          <cell r="Y1239"/>
          <cell r="Z1239"/>
          <cell r="AA1239"/>
          <cell r="AB1239"/>
          <cell r="AC1239"/>
          <cell r="AD1239"/>
          <cell r="AE1239"/>
          <cell r="AF1239"/>
          <cell r="AH1239" t="str">
            <v/>
          </cell>
        </row>
        <row r="1240">
          <cell r="C1240">
            <v>70068</v>
          </cell>
          <cell r="D1240"/>
          <cell r="E1240"/>
          <cell r="F1240"/>
          <cell r="G1240"/>
          <cell r="H1240"/>
          <cell r="I1240"/>
          <cell r="J1240"/>
          <cell r="K1240"/>
          <cell r="L1240"/>
          <cell r="M1240"/>
          <cell r="N1240"/>
          <cell r="O1240"/>
          <cell r="P1240"/>
          <cell r="Q1240"/>
          <cell r="R1240"/>
          <cell r="T1240" t="str">
            <v/>
          </cell>
          <cell r="U1240"/>
          <cell r="V1240"/>
          <cell r="W1240"/>
          <cell r="X1240"/>
          <cell r="Y1240"/>
          <cell r="Z1240"/>
          <cell r="AA1240"/>
          <cell r="AB1240"/>
          <cell r="AC1240"/>
          <cell r="AD1240"/>
          <cell r="AE1240"/>
          <cell r="AF1240"/>
          <cell r="AH1240" t="str">
            <v/>
          </cell>
        </row>
        <row r="1241">
          <cell r="C1241">
            <v>70098</v>
          </cell>
          <cell r="D1241"/>
          <cell r="E1241"/>
          <cell r="F1241"/>
          <cell r="G1241"/>
          <cell r="H1241"/>
          <cell r="I1241"/>
          <cell r="J1241"/>
          <cell r="K1241"/>
          <cell r="L1241"/>
          <cell r="M1241"/>
          <cell r="N1241"/>
          <cell r="O1241"/>
          <cell r="P1241"/>
          <cell r="Q1241"/>
          <cell r="R1241"/>
          <cell r="T1241" t="str">
            <v/>
          </cell>
          <cell r="U1241"/>
          <cell r="V1241"/>
          <cell r="W1241"/>
          <cell r="X1241"/>
          <cell r="Y1241"/>
          <cell r="Z1241"/>
          <cell r="AA1241"/>
          <cell r="AB1241"/>
          <cell r="AC1241"/>
          <cell r="AD1241"/>
          <cell r="AE1241"/>
          <cell r="AF1241"/>
          <cell r="AH1241" t="str">
            <v/>
          </cell>
        </row>
        <row r="1242">
          <cell r="C1242">
            <v>70129</v>
          </cell>
          <cell r="D1242"/>
          <cell r="E1242"/>
          <cell r="F1242"/>
          <cell r="G1242"/>
          <cell r="H1242"/>
          <cell r="I1242"/>
          <cell r="J1242"/>
          <cell r="K1242"/>
          <cell r="L1242"/>
          <cell r="M1242"/>
          <cell r="N1242"/>
          <cell r="O1242"/>
          <cell r="P1242"/>
          <cell r="Q1242"/>
          <cell r="R1242"/>
          <cell r="T1242" t="str">
            <v/>
          </cell>
          <cell r="U1242"/>
          <cell r="V1242"/>
          <cell r="W1242"/>
          <cell r="X1242"/>
          <cell r="Y1242"/>
          <cell r="Z1242"/>
          <cell r="AA1242"/>
          <cell r="AB1242"/>
          <cell r="AC1242"/>
          <cell r="AD1242"/>
          <cell r="AE1242"/>
          <cell r="AF1242"/>
          <cell r="AH1242" t="str">
            <v/>
          </cell>
        </row>
        <row r="1243">
          <cell r="C1243">
            <v>70160</v>
          </cell>
          <cell r="D1243"/>
          <cell r="E1243"/>
          <cell r="F1243"/>
          <cell r="G1243"/>
          <cell r="H1243"/>
          <cell r="I1243"/>
          <cell r="J1243"/>
          <cell r="K1243"/>
          <cell r="L1243"/>
          <cell r="M1243"/>
          <cell r="N1243"/>
          <cell r="O1243"/>
          <cell r="P1243"/>
          <cell r="Q1243"/>
          <cell r="R1243"/>
          <cell r="T1243" t="str">
            <v/>
          </cell>
          <cell r="U1243"/>
          <cell r="V1243"/>
          <cell r="W1243"/>
          <cell r="X1243"/>
          <cell r="Y1243"/>
          <cell r="Z1243"/>
          <cell r="AA1243"/>
          <cell r="AB1243"/>
          <cell r="AC1243"/>
          <cell r="AD1243"/>
          <cell r="AE1243"/>
          <cell r="AF1243"/>
          <cell r="AH1243" t="str">
            <v/>
          </cell>
        </row>
        <row r="1244">
          <cell r="C1244">
            <v>70189</v>
          </cell>
          <cell r="D1244"/>
          <cell r="E1244"/>
          <cell r="F1244"/>
          <cell r="G1244"/>
          <cell r="H1244"/>
          <cell r="I1244"/>
          <cell r="J1244"/>
          <cell r="K1244"/>
          <cell r="L1244"/>
          <cell r="M1244"/>
          <cell r="N1244"/>
          <cell r="O1244"/>
          <cell r="P1244"/>
          <cell r="Q1244"/>
          <cell r="R1244"/>
          <cell r="T1244" t="str">
            <v/>
          </cell>
          <cell r="U1244"/>
          <cell r="V1244"/>
          <cell r="W1244"/>
          <cell r="X1244"/>
          <cell r="Y1244"/>
          <cell r="Z1244"/>
          <cell r="AA1244"/>
          <cell r="AB1244"/>
          <cell r="AC1244"/>
          <cell r="AD1244"/>
          <cell r="AE1244"/>
          <cell r="AF1244"/>
          <cell r="AH1244" t="str">
            <v/>
          </cell>
        </row>
        <row r="1245">
          <cell r="C1245">
            <v>70220</v>
          </cell>
          <cell r="D1245"/>
          <cell r="E1245"/>
          <cell r="F1245"/>
          <cell r="G1245"/>
          <cell r="H1245"/>
          <cell r="I1245"/>
          <cell r="J1245"/>
          <cell r="K1245"/>
          <cell r="L1245"/>
          <cell r="M1245"/>
          <cell r="N1245"/>
          <cell r="O1245"/>
          <cell r="P1245"/>
          <cell r="Q1245"/>
          <cell r="R1245"/>
          <cell r="T1245" t="str">
            <v/>
          </cell>
          <cell r="U1245"/>
          <cell r="V1245"/>
          <cell r="W1245"/>
          <cell r="X1245"/>
          <cell r="Y1245"/>
          <cell r="Z1245"/>
          <cell r="AA1245"/>
          <cell r="AB1245"/>
          <cell r="AC1245"/>
          <cell r="AD1245"/>
          <cell r="AE1245"/>
          <cell r="AF1245"/>
          <cell r="AH1245" t="str">
            <v/>
          </cell>
        </row>
        <row r="1246">
          <cell r="C1246">
            <v>70250</v>
          </cell>
          <cell r="D1246"/>
          <cell r="E1246"/>
          <cell r="F1246"/>
          <cell r="G1246"/>
          <cell r="H1246"/>
          <cell r="I1246"/>
          <cell r="J1246"/>
          <cell r="K1246"/>
          <cell r="L1246"/>
          <cell r="M1246"/>
          <cell r="N1246"/>
          <cell r="O1246"/>
          <cell r="P1246"/>
          <cell r="Q1246"/>
          <cell r="R1246"/>
          <cell r="T1246" t="str">
            <v/>
          </cell>
          <cell r="U1246"/>
          <cell r="V1246"/>
          <cell r="W1246"/>
          <cell r="X1246"/>
          <cell r="Y1246"/>
          <cell r="Z1246"/>
          <cell r="AA1246"/>
          <cell r="AB1246"/>
          <cell r="AC1246"/>
          <cell r="AD1246"/>
          <cell r="AE1246"/>
          <cell r="AF1246"/>
          <cell r="AH1246" t="str">
            <v/>
          </cell>
        </row>
        <row r="1247">
          <cell r="C1247">
            <v>70281</v>
          </cell>
          <cell r="D1247"/>
          <cell r="E1247"/>
          <cell r="F1247"/>
          <cell r="G1247"/>
          <cell r="H1247"/>
          <cell r="I1247"/>
          <cell r="J1247"/>
          <cell r="K1247"/>
          <cell r="L1247"/>
          <cell r="M1247"/>
          <cell r="N1247"/>
          <cell r="O1247"/>
          <cell r="P1247"/>
          <cell r="Q1247"/>
          <cell r="R1247"/>
          <cell r="T1247" t="str">
            <v/>
          </cell>
          <cell r="U1247"/>
          <cell r="V1247"/>
          <cell r="W1247"/>
          <cell r="X1247"/>
          <cell r="Y1247"/>
          <cell r="Z1247"/>
          <cell r="AA1247"/>
          <cell r="AB1247"/>
          <cell r="AC1247"/>
          <cell r="AD1247"/>
          <cell r="AE1247"/>
          <cell r="AF1247"/>
          <cell r="AH1247" t="str">
            <v/>
          </cell>
        </row>
        <row r="1248">
          <cell r="C1248">
            <v>70311</v>
          </cell>
          <cell r="D1248"/>
          <cell r="E1248"/>
          <cell r="F1248"/>
          <cell r="G1248"/>
          <cell r="H1248"/>
          <cell r="I1248"/>
          <cell r="J1248"/>
          <cell r="K1248"/>
          <cell r="L1248"/>
          <cell r="M1248"/>
          <cell r="N1248"/>
          <cell r="O1248"/>
          <cell r="P1248"/>
          <cell r="Q1248"/>
          <cell r="R1248"/>
          <cell r="T1248" t="str">
            <v/>
          </cell>
          <cell r="U1248"/>
          <cell r="V1248"/>
          <cell r="W1248"/>
          <cell r="X1248"/>
          <cell r="Y1248"/>
          <cell r="Z1248"/>
          <cell r="AA1248"/>
          <cell r="AB1248"/>
          <cell r="AC1248"/>
          <cell r="AD1248"/>
          <cell r="AE1248"/>
          <cell r="AF1248"/>
          <cell r="AH1248" t="str">
            <v/>
          </cell>
        </row>
        <row r="1249">
          <cell r="C1249">
            <v>70342</v>
          </cell>
          <cell r="D1249"/>
          <cell r="E1249"/>
          <cell r="F1249"/>
          <cell r="G1249"/>
          <cell r="H1249"/>
          <cell r="I1249"/>
          <cell r="J1249"/>
          <cell r="K1249"/>
          <cell r="L1249"/>
          <cell r="M1249"/>
          <cell r="N1249"/>
          <cell r="O1249"/>
          <cell r="P1249"/>
          <cell r="Q1249"/>
          <cell r="R1249"/>
          <cell r="T1249" t="str">
            <v/>
          </cell>
          <cell r="U1249"/>
          <cell r="V1249"/>
          <cell r="W1249"/>
          <cell r="X1249"/>
          <cell r="Y1249"/>
          <cell r="Z1249"/>
          <cell r="AA1249"/>
          <cell r="AB1249"/>
          <cell r="AC1249"/>
          <cell r="AD1249"/>
          <cell r="AE1249"/>
          <cell r="AF1249"/>
          <cell r="AH1249" t="str">
            <v/>
          </cell>
        </row>
        <row r="1250">
          <cell r="C1250">
            <v>70373</v>
          </cell>
          <cell r="D1250"/>
          <cell r="E1250"/>
          <cell r="F1250"/>
          <cell r="G1250"/>
          <cell r="H1250"/>
          <cell r="I1250"/>
          <cell r="J1250"/>
          <cell r="K1250"/>
          <cell r="L1250"/>
          <cell r="M1250"/>
          <cell r="N1250"/>
          <cell r="O1250"/>
          <cell r="P1250"/>
          <cell r="Q1250"/>
          <cell r="R1250"/>
          <cell r="T1250" t="str">
            <v/>
          </cell>
          <cell r="U1250"/>
          <cell r="V1250"/>
          <cell r="W1250"/>
          <cell r="X1250"/>
          <cell r="Y1250"/>
          <cell r="Z1250"/>
          <cell r="AA1250"/>
          <cell r="AB1250"/>
          <cell r="AC1250"/>
          <cell r="AD1250"/>
          <cell r="AE1250"/>
          <cell r="AF1250"/>
          <cell r="AH1250" t="str">
            <v/>
          </cell>
        </row>
        <row r="1251">
          <cell r="C1251">
            <v>70403</v>
          </cell>
          <cell r="D1251"/>
          <cell r="E1251"/>
          <cell r="F1251"/>
          <cell r="G1251"/>
          <cell r="H1251"/>
          <cell r="I1251"/>
          <cell r="J1251"/>
          <cell r="K1251"/>
          <cell r="L1251"/>
          <cell r="M1251"/>
          <cell r="N1251"/>
          <cell r="O1251"/>
          <cell r="P1251"/>
          <cell r="Q1251"/>
          <cell r="R1251"/>
          <cell r="T1251" t="str">
            <v/>
          </cell>
          <cell r="U1251"/>
          <cell r="V1251"/>
          <cell r="W1251"/>
          <cell r="X1251"/>
          <cell r="Y1251"/>
          <cell r="Z1251"/>
          <cell r="AA1251"/>
          <cell r="AB1251"/>
          <cell r="AC1251"/>
          <cell r="AD1251"/>
          <cell r="AE1251"/>
          <cell r="AF1251"/>
          <cell r="AH1251" t="str">
            <v/>
          </cell>
        </row>
        <row r="1252">
          <cell r="C1252">
            <v>70434</v>
          </cell>
          <cell r="D1252"/>
          <cell r="E1252"/>
          <cell r="F1252"/>
          <cell r="G1252"/>
          <cell r="H1252"/>
          <cell r="I1252"/>
          <cell r="J1252"/>
          <cell r="K1252"/>
          <cell r="L1252"/>
          <cell r="M1252"/>
          <cell r="N1252"/>
          <cell r="O1252"/>
          <cell r="P1252"/>
          <cell r="Q1252"/>
          <cell r="R1252"/>
          <cell r="T1252" t="str">
            <v/>
          </cell>
          <cell r="U1252"/>
          <cell r="V1252"/>
          <cell r="W1252"/>
          <cell r="X1252"/>
          <cell r="Y1252"/>
          <cell r="Z1252"/>
          <cell r="AA1252"/>
          <cell r="AB1252"/>
          <cell r="AC1252"/>
          <cell r="AD1252"/>
          <cell r="AE1252"/>
          <cell r="AF1252"/>
          <cell r="AH1252" t="str">
            <v/>
          </cell>
        </row>
        <row r="1253">
          <cell r="C1253">
            <v>70464</v>
          </cell>
          <cell r="D1253"/>
          <cell r="E1253"/>
          <cell r="F1253"/>
          <cell r="G1253"/>
          <cell r="H1253"/>
          <cell r="I1253"/>
          <cell r="J1253"/>
          <cell r="K1253"/>
          <cell r="L1253"/>
          <cell r="M1253"/>
          <cell r="N1253"/>
          <cell r="O1253"/>
          <cell r="P1253"/>
          <cell r="Q1253"/>
          <cell r="R1253"/>
          <cell r="T1253" t="str">
            <v/>
          </cell>
          <cell r="U1253"/>
          <cell r="V1253"/>
          <cell r="W1253"/>
          <cell r="X1253"/>
          <cell r="Y1253"/>
          <cell r="Z1253"/>
          <cell r="AA1253"/>
          <cell r="AB1253"/>
          <cell r="AC1253"/>
          <cell r="AD1253"/>
          <cell r="AE1253"/>
          <cell r="AF1253"/>
          <cell r="AH1253" t="str">
            <v/>
          </cell>
        </row>
        <row r="1254">
          <cell r="C1254">
            <v>70495</v>
          </cell>
          <cell r="D1254"/>
          <cell r="E1254"/>
          <cell r="F1254"/>
          <cell r="G1254"/>
          <cell r="H1254"/>
          <cell r="I1254"/>
          <cell r="J1254"/>
          <cell r="K1254"/>
          <cell r="L1254"/>
          <cell r="M1254"/>
          <cell r="N1254"/>
          <cell r="O1254"/>
          <cell r="P1254"/>
          <cell r="Q1254"/>
          <cell r="R1254"/>
          <cell r="T1254" t="str">
            <v/>
          </cell>
          <cell r="U1254"/>
          <cell r="V1254"/>
          <cell r="W1254"/>
          <cell r="X1254"/>
          <cell r="Y1254"/>
          <cell r="Z1254"/>
          <cell r="AA1254"/>
          <cell r="AB1254"/>
          <cell r="AC1254"/>
          <cell r="AD1254"/>
          <cell r="AE1254"/>
          <cell r="AF1254"/>
          <cell r="AH1254" t="str">
            <v/>
          </cell>
        </row>
        <row r="1255">
          <cell r="C1255">
            <v>70526</v>
          </cell>
          <cell r="D1255"/>
          <cell r="E1255"/>
          <cell r="F1255"/>
          <cell r="G1255"/>
          <cell r="H1255"/>
          <cell r="I1255"/>
          <cell r="J1255"/>
          <cell r="K1255"/>
          <cell r="L1255"/>
          <cell r="M1255"/>
          <cell r="N1255"/>
          <cell r="O1255"/>
          <cell r="P1255"/>
          <cell r="Q1255"/>
          <cell r="R1255"/>
          <cell r="T1255" t="str">
            <v/>
          </cell>
          <cell r="U1255"/>
          <cell r="V1255"/>
          <cell r="W1255"/>
          <cell r="X1255"/>
          <cell r="Y1255"/>
          <cell r="Z1255"/>
          <cell r="AA1255"/>
          <cell r="AB1255"/>
          <cell r="AC1255"/>
          <cell r="AD1255"/>
          <cell r="AE1255"/>
          <cell r="AF1255"/>
          <cell r="AH1255" t="str">
            <v/>
          </cell>
        </row>
        <row r="1256">
          <cell r="C1256">
            <v>70554</v>
          </cell>
          <cell r="D1256"/>
          <cell r="E1256"/>
          <cell r="F1256"/>
          <cell r="G1256"/>
          <cell r="H1256"/>
          <cell r="I1256"/>
          <cell r="J1256"/>
          <cell r="K1256"/>
          <cell r="L1256"/>
          <cell r="M1256"/>
          <cell r="N1256"/>
          <cell r="O1256"/>
          <cell r="P1256"/>
          <cell r="Q1256"/>
          <cell r="R1256"/>
          <cell r="T1256" t="str">
            <v/>
          </cell>
          <cell r="U1256"/>
          <cell r="V1256"/>
          <cell r="W1256"/>
          <cell r="X1256"/>
          <cell r="Y1256"/>
          <cell r="Z1256"/>
          <cell r="AA1256"/>
          <cell r="AB1256"/>
          <cell r="AC1256"/>
          <cell r="AD1256"/>
          <cell r="AE1256"/>
          <cell r="AF1256"/>
          <cell r="AH1256" t="str">
            <v/>
          </cell>
        </row>
        <row r="1257">
          <cell r="C1257">
            <v>70585</v>
          </cell>
          <cell r="D1257"/>
          <cell r="E1257"/>
          <cell r="F1257"/>
          <cell r="G1257"/>
          <cell r="H1257"/>
          <cell r="I1257"/>
          <cell r="J1257"/>
          <cell r="K1257"/>
          <cell r="L1257"/>
          <cell r="M1257"/>
          <cell r="N1257"/>
          <cell r="O1257"/>
          <cell r="P1257"/>
          <cell r="Q1257"/>
          <cell r="R1257"/>
          <cell r="T1257" t="str">
            <v/>
          </cell>
          <cell r="U1257"/>
          <cell r="V1257"/>
          <cell r="W1257"/>
          <cell r="X1257"/>
          <cell r="Y1257"/>
          <cell r="Z1257"/>
          <cell r="AA1257"/>
          <cell r="AB1257"/>
          <cell r="AC1257"/>
          <cell r="AD1257"/>
          <cell r="AE1257"/>
          <cell r="AF1257"/>
          <cell r="AH1257" t="str">
            <v/>
          </cell>
        </row>
        <row r="1258">
          <cell r="C1258">
            <v>70615</v>
          </cell>
          <cell r="D1258"/>
          <cell r="E1258"/>
          <cell r="F1258"/>
          <cell r="G1258"/>
          <cell r="H1258"/>
          <cell r="I1258"/>
          <cell r="J1258"/>
          <cell r="K1258"/>
          <cell r="L1258"/>
          <cell r="M1258"/>
          <cell r="N1258"/>
          <cell r="O1258"/>
          <cell r="P1258"/>
          <cell r="Q1258"/>
          <cell r="R1258"/>
          <cell r="T1258" t="str">
            <v/>
          </cell>
          <cell r="U1258"/>
          <cell r="V1258"/>
          <cell r="W1258"/>
          <cell r="X1258"/>
          <cell r="Y1258"/>
          <cell r="Z1258"/>
          <cell r="AA1258"/>
          <cell r="AB1258"/>
          <cell r="AC1258"/>
          <cell r="AD1258"/>
          <cell r="AE1258"/>
          <cell r="AF1258"/>
          <cell r="AH1258" t="str">
            <v/>
          </cell>
        </row>
        <row r="1259">
          <cell r="C1259">
            <v>70646</v>
          </cell>
          <cell r="D1259"/>
          <cell r="E1259"/>
          <cell r="F1259"/>
          <cell r="G1259"/>
          <cell r="H1259"/>
          <cell r="I1259"/>
          <cell r="J1259"/>
          <cell r="K1259"/>
          <cell r="L1259"/>
          <cell r="M1259"/>
          <cell r="N1259"/>
          <cell r="O1259"/>
          <cell r="P1259"/>
          <cell r="Q1259"/>
          <cell r="R1259"/>
          <cell r="T1259" t="str">
            <v/>
          </cell>
          <cell r="U1259"/>
          <cell r="V1259"/>
          <cell r="W1259"/>
          <cell r="X1259"/>
          <cell r="Y1259"/>
          <cell r="Z1259"/>
          <cell r="AA1259"/>
          <cell r="AB1259"/>
          <cell r="AC1259"/>
          <cell r="AD1259"/>
          <cell r="AE1259"/>
          <cell r="AF1259"/>
          <cell r="AH1259" t="str">
            <v/>
          </cell>
        </row>
        <row r="1260">
          <cell r="C1260">
            <v>70676</v>
          </cell>
          <cell r="D1260"/>
          <cell r="E1260"/>
          <cell r="F1260"/>
          <cell r="G1260"/>
          <cell r="H1260"/>
          <cell r="I1260"/>
          <cell r="J1260"/>
          <cell r="K1260"/>
          <cell r="L1260"/>
          <cell r="M1260"/>
          <cell r="N1260"/>
          <cell r="O1260"/>
          <cell r="P1260"/>
          <cell r="Q1260"/>
          <cell r="R1260"/>
          <cell r="T1260" t="str">
            <v/>
          </cell>
          <cell r="U1260"/>
          <cell r="V1260"/>
          <cell r="W1260"/>
          <cell r="X1260"/>
          <cell r="Y1260"/>
          <cell r="Z1260"/>
          <cell r="AA1260"/>
          <cell r="AB1260"/>
          <cell r="AC1260"/>
          <cell r="AD1260"/>
          <cell r="AE1260"/>
          <cell r="AF1260"/>
          <cell r="AH1260" t="str">
            <v/>
          </cell>
        </row>
        <row r="1261">
          <cell r="C1261">
            <v>70707</v>
          </cell>
          <cell r="D1261"/>
          <cell r="E1261"/>
          <cell r="F1261"/>
          <cell r="G1261"/>
          <cell r="H1261"/>
          <cell r="I1261"/>
          <cell r="J1261"/>
          <cell r="K1261"/>
          <cell r="L1261"/>
          <cell r="M1261"/>
          <cell r="N1261"/>
          <cell r="O1261"/>
          <cell r="P1261"/>
          <cell r="Q1261"/>
          <cell r="R1261"/>
          <cell r="T1261" t="str">
            <v/>
          </cell>
          <cell r="U1261"/>
          <cell r="V1261"/>
          <cell r="W1261"/>
          <cell r="X1261"/>
          <cell r="Y1261"/>
          <cell r="Z1261"/>
          <cell r="AA1261"/>
          <cell r="AB1261"/>
          <cell r="AC1261"/>
          <cell r="AD1261"/>
          <cell r="AE1261"/>
          <cell r="AF1261"/>
          <cell r="AH1261" t="str">
            <v/>
          </cell>
        </row>
        <row r="1262">
          <cell r="C1262">
            <v>70738</v>
          </cell>
          <cell r="D1262"/>
          <cell r="E1262"/>
          <cell r="F1262"/>
          <cell r="G1262"/>
          <cell r="H1262"/>
          <cell r="I1262"/>
          <cell r="J1262"/>
          <cell r="K1262"/>
          <cell r="L1262"/>
          <cell r="M1262"/>
          <cell r="N1262"/>
          <cell r="O1262"/>
          <cell r="P1262"/>
          <cell r="Q1262"/>
          <cell r="R1262"/>
          <cell r="T1262" t="str">
            <v/>
          </cell>
          <cell r="U1262"/>
          <cell r="V1262"/>
          <cell r="W1262"/>
          <cell r="X1262"/>
          <cell r="Y1262"/>
          <cell r="Z1262"/>
          <cell r="AA1262"/>
          <cell r="AB1262"/>
          <cell r="AC1262"/>
          <cell r="AD1262"/>
          <cell r="AE1262"/>
          <cell r="AF1262"/>
          <cell r="AH1262" t="str">
            <v/>
          </cell>
        </row>
        <row r="1263">
          <cell r="C1263">
            <v>70768</v>
          </cell>
          <cell r="D1263"/>
          <cell r="E1263"/>
          <cell r="F1263"/>
          <cell r="G1263"/>
          <cell r="H1263"/>
          <cell r="I1263"/>
          <cell r="J1263"/>
          <cell r="K1263"/>
          <cell r="L1263"/>
          <cell r="M1263"/>
          <cell r="N1263"/>
          <cell r="O1263"/>
          <cell r="P1263"/>
          <cell r="Q1263"/>
          <cell r="R1263"/>
          <cell r="T1263" t="str">
            <v/>
          </cell>
          <cell r="U1263"/>
          <cell r="V1263"/>
          <cell r="W1263"/>
          <cell r="X1263"/>
          <cell r="Y1263"/>
          <cell r="Z1263"/>
          <cell r="AA1263"/>
          <cell r="AB1263"/>
          <cell r="AC1263"/>
          <cell r="AD1263"/>
          <cell r="AE1263"/>
          <cell r="AF1263"/>
          <cell r="AH1263" t="str">
            <v/>
          </cell>
        </row>
        <row r="1264">
          <cell r="C1264">
            <v>70799</v>
          </cell>
          <cell r="D1264"/>
          <cell r="E1264"/>
          <cell r="F1264"/>
          <cell r="G1264"/>
          <cell r="H1264"/>
          <cell r="I1264"/>
          <cell r="J1264"/>
          <cell r="K1264"/>
          <cell r="L1264"/>
          <cell r="M1264"/>
          <cell r="N1264"/>
          <cell r="O1264"/>
          <cell r="P1264"/>
          <cell r="Q1264"/>
          <cell r="R1264"/>
          <cell r="T1264" t="str">
            <v/>
          </cell>
          <cell r="U1264"/>
          <cell r="V1264"/>
          <cell r="W1264"/>
          <cell r="X1264"/>
          <cell r="Y1264"/>
          <cell r="Z1264"/>
          <cell r="AA1264"/>
          <cell r="AB1264"/>
          <cell r="AC1264"/>
          <cell r="AD1264"/>
          <cell r="AE1264"/>
          <cell r="AF1264"/>
          <cell r="AH1264" t="str">
            <v/>
          </cell>
        </row>
        <row r="1265">
          <cell r="C1265">
            <v>70829</v>
          </cell>
          <cell r="D1265"/>
          <cell r="E1265"/>
          <cell r="F1265"/>
          <cell r="G1265"/>
          <cell r="H1265"/>
          <cell r="I1265"/>
          <cell r="J1265"/>
          <cell r="K1265"/>
          <cell r="L1265"/>
          <cell r="M1265"/>
          <cell r="N1265"/>
          <cell r="O1265"/>
          <cell r="P1265"/>
          <cell r="Q1265"/>
          <cell r="R1265"/>
          <cell r="T1265" t="str">
            <v/>
          </cell>
          <cell r="U1265"/>
          <cell r="V1265"/>
          <cell r="W1265"/>
          <cell r="X1265"/>
          <cell r="Y1265"/>
          <cell r="Z1265"/>
          <cell r="AA1265"/>
          <cell r="AB1265"/>
          <cell r="AC1265"/>
          <cell r="AD1265"/>
          <cell r="AE1265"/>
          <cell r="AF1265"/>
          <cell r="AH1265" t="str">
            <v/>
          </cell>
        </row>
        <row r="1266">
          <cell r="C1266">
            <v>70860</v>
          </cell>
          <cell r="D1266"/>
          <cell r="E1266"/>
          <cell r="F1266"/>
          <cell r="G1266"/>
          <cell r="H1266"/>
          <cell r="I1266"/>
          <cell r="J1266"/>
          <cell r="K1266"/>
          <cell r="L1266"/>
          <cell r="M1266"/>
          <cell r="N1266"/>
          <cell r="O1266"/>
          <cell r="P1266"/>
          <cell r="Q1266"/>
          <cell r="R1266"/>
          <cell r="T1266" t="str">
            <v/>
          </cell>
          <cell r="U1266"/>
          <cell r="V1266"/>
          <cell r="W1266"/>
          <cell r="X1266"/>
          <cell r="Y1266"/>
          <cell r="Z1266"/>
          <cell r="AA1266"/>
          <cell r="AB1266"/>
          <cell r="AC1266"/>
          <cell r="AD1266"/>
          <cell r="AE1266"/>
          <cell r="AF1266"/>
          <cell r="AH1266" t="str">
            <v/>
          </cell>
        </row>
        <row r="1267">
          <cell r="C1267">
            <v>70891</v>
          </cell>
          <cell r="D1267"/>
          <cell r="E1267"/>
          <cell r="F1267"/>
          <cell r="G1267"/>
          <cell r="H1267"/>
          <cell r="I1267"/>
          <cell r="J1267"/>
          <cell r="K1267"/>
          <cell r="L1267"/>
          <cell r="M1267"/>
          <cell r="N1267"/>
          <cell r="O1267"/>
          <cell r="P1267"/>
          <cell r="Q1267"/>
          <cell r="R1267"/>
          <cell r="T1267" t="str">
            <v/>
          </cell>
          <cell r="U1267"/>
          <cell r="V1267"/>
          <cell r="W1267"/>
          <cell r="X1267"/>
          <cell r="Y1267"/>
          <cell r="Z1267"/>
          <cell r="AA1267"/>
          <cell r="AB1267"/>
          <cell r="AC1267"/>
          <cell r="AD1267"/>
          <cell r="AE1267"/>
          <cell r="AF1267"/>
          <cell r="AH1267" t="str">
            <v/>
          </cell>
        </row>
        <row r="1268">
          <cell r="C1268">
            <v>70919</v>
          </cell>
          <cell r="D1268"/>
          <cell r="E1268"/>
          <cell r="F1268"/>
          <cell r="G1268"/>
          <cell r="H1268"/>
          <cell r="I1268"/>
          <cell r="J1268"/>
          <cell r="K1268"/>
          <cell r="L1268"/>
          <cell r="M1268"/>
          <cell r="N1268"/>
          <cell r="O1268"/>
          <cell r="P1268"/>
          <cell r="Q1268"/>
          <cell r="R1268"/>
          <cell r="T1268" t="str">
            <v/>
          </cell>
          <cell r="U1268"/>
          <cell r="V1268"/>
          <cell r="W1268"/>
          <cell r="X1268"/>
          <cell r="Y1268"/>
          <cell r="Z1268"/>
          <cell r="AA1268"/>
          <cell r="AB1268"/>
          <cell r="AC1268"/>
          <cell r="AD1268"/>
          <cell r="AE1268"/>
          <cell r="AF1268"/>
          <cell r="AH1268" t="str">
            <v/>
          </cell>
        </row>
        <row r="1269">
          <cell r="C1269">
            <v>70950</v>
          </cell>
          <cell r="D1269"/>
          <cell r="E1269"/>
          <cell r="F1269"/>
          <cell r="G1269"/>
          <cell r="H1269"/>
          <cell r="I1269"/>
          <cell r="J1269"/>
          <cell r="K1269"/>
          <cell r="L1269"/>
          <cell r="M1269"/>
          <cell r="N1269"/>
          <cell r="O1269"/>
          <cell r="P1269"/>
          <cell r="Q1269"/>
          <cell r="R1269"/>
          <cell r="T1269" t="str">
            <v/>
          </cell>
          <cell r="U1269"/>
          <cell r="V1269"/>
          <cell r="W1269"/>
          <cell r="X1269"/>
          <cell r="Y1269"/>
          <cell r="Z1269"/>
          <cell r="AA1269"/>
          <cell r="AB1269"/>
          <cell r="AC1269"/>
          <cell r="AD1269"/>
          <cell r="AE1269"/>
          <cell r="AF1269"/>
          <cell r="AH1269" t="str">
            <v/>
          </cell>
        </row>
        <row r="1270">
          <cell r="C1270">
            <v>70980</v>
          </cell>
          <cell r="D1270"/>
          <cell r="E1270"/>
          <cell r="F1270"/>
          <cell r="G1270"/>
          <cell r="H1270"/>
          <cell r="I1270"/>
          <cell r="J1270"/>
          <cell r="K1270"/>
          <cell r="L1270"/>
          <cell r="M1270"/>
          <cell r="N1270"/>
          <cell r="O1270"/>
          <cell r="P1270"/>
          <cell r="Q1270"/>
          <cell r="R1270"/>
          <cell r="T1270" t="str">
            <v/>
          </cell>
          <cell r="U1270"/>
          <cell r="V1270"/>
          <cell r="W1270"/>
          <cell r="X1270"/>
          <cell r="Y1270"/>
          <cell r="Z1270"/>
          <cell r="AA1270"/>
          <cell r="AB1270"/>
          <cell r="AC1270"/>
          <cell r="AD1270"/>
          <cell r="AE1270"/>
          <cell r="AF1270"/>
          <cell r="AH1270" t="str">
            <v/>
          </cell>
        </row>
        <row r="1271">
          <cell r="C1271">
            <v>71011</v>
          </cell>
          <cell r="D1271"/>
          <cell r="E1271"/>
          <cell r="F1271"/>
          <cell r="G1271"/>
          <cell r="H1271"/>
          <cell r="I1271"/>
          <cell r="J1271"/>
          <cell r="K1271"/>
          <cell r="L1271"/>
          <cell r="M1271"/>
          <cell r="N1271"/>
          <cell r="O1271"/>
          <cell r="P1271"/>
          <cell r="Q1271"/>
          <cell r="R1271"/>
          <cell r="T1271" t="str">
            <v/>
          </cell>
          <cell r="U1271"/>
          <cell r="V1271"/>
          <cell r="W1271"/>
          <cell r="X1271"/>
          <cell r="Y1271"/>
          <cell r="Z1271"/>
          <cell r="AA1271"/>
          <cell r="AB1271"/>
          <cell r="AC1271"/>
          <cell r="AD1271"/>
          <cell r="AE1271"/>
          <cell r="AF1271"/>
          <cell r="AH1271" t="str">
            <v/>
          </cell>
        </row>
        <row r="1272">
          <cell r="C1272">
            <v>71041</v>
          </cell>
          <cell r="D1272"/>
          <cell r="E1272"/>
          <cell r="F1272"/>
          <cell r="G1272"/>
          <cell r="H1272"/>
          <cell r="I1272"/>
          <cell r="J1272"/>
          <cell r="K1272"/>
          <cell r="L1272"/>
          <cell r="M1272"/>
          <cell r="N1272"/>
          <cell r="O1272"/>
          <cell r="P1272"/>
          <cell r="Q1272"/>
          <cell r="R1272"/>
          <cell r="T1272" t="str">
            <v/>
          </cell>
          <cell r="U1272"/>
          <cell r="V1272"/>
          <cell r="W1272"/>
          <cell r="X1272"/>
          <cell r="Y1272"/>
          <cell r="Z1272"/>
          <cell r="AA1272"/>
          <cell r="AB1272"/>
          <cell r="AC1272"/>
          <cell r="AD1272"/>
          <cell r="AE1272"/>
          <cell r="AF1272"/>
          <cell r="AH1272" t="str">
            <v/>
          </cell>
        </row>
        <row r="1273">
          <cell r="C1273">
            <v>71072</v>
          </cell>
          <cell r="D1273"/>
          <cell r="E1273"/>
          <cell r="F1273"/>
          <cell r="G1273"/>
          <cell r="H1273"/>
          <cell r="I1273"/>
          <cell r="J1273"/>
          <cell r="K1273"/>
          <cell r="L1273"/>
          <cell r="M1273"/>
          <cell r="N1273"/>
          <cell r="O1273"/>
          <cell r="P1273"/>
          <cell r="Q1273"/>
          <cell r="R1273"/>
          <cell r="T1273" t="str">
            <v/>
          </cell>
          <cell r="U1273"/>
          <cell r="V1273"/>
          <cell r="W1273"/>
          <cell r="X1273"/>
          <cell r="Y1273"/>
          <cell r="Z1273"/>
          <cell r="AA1273"/>
          <cell r="AB1273"/>
          <cell r="AC1273"/>
          <cell r="AD1273"/>
          <cell r="AE1273"/>
          <cell r="AF1273"/>
          <cell r="AH1273" t="str">
            <v/>
          </cell>
        </row>
        <row r="1274">
          <cell r="C1274">
            <v>71103</v>
          </cell>
          <cell r="D1274"/>
          <cell r="E1274"/>
          <cell r="F1274"/>
          <cell r="G1274"/>
          <cell r="H1274"/>
          <cell r="I1274"/>
          <cell r="J1274"/>
          <cell r="K1274"/>
          <cell r="L1274"/>
          <cell r="M1274"/>
          <cell r="N1274"/>
          <cell r="O1274"/>
          <cell r="P1274"/>
          <cell r="Q1274"/>
          <cell r="R1274"/>
          <cell r="T1274" t="str">
            <v/>
          </cell>
          <cell r="U1274"/>
          <cell r="V1274"/>
          <cell r="W1274"/>
          <cell r="X1274"/>
          <cell r="Y1274"/>
          <cell r="Z1274"/>
          <cell r="AA1274"/>
          <cell r="AB1274"/>
          <cell r="AC1274"/>
          <cell r="AD1274"/>
          <cell r="AE1274"/>
          <cell r="AF1274"/>
          <cell r="AH1274" t="str">
            <v/>
          </cell>
        </row>
        <row r="1275">
          <cell r="C1275">
            <v>71133</v>
          </cell>
          <cell r="D1275"/>
          <cell r="E1275"/>
          <cell r="F1275"/>
          <cell r="G1275"/>
          <cell r="H1275"/>
          <cell r="I1275"/>
          <cell r="J1275"/>
          <cell r="K1275"/>
          <cell r="L1275"/>
          <cell r="M1275"/>
          <cell r="N1275"/>
          <cell r="O1275"/>
          <cell r="P1275"/>
          <cell r="Q1275"/>
          <cell r="R1275"/>
          <cell r="T1275" t="str">
            <v/>
          </cell>
          <cell r="U1275"/>
          <cell r="V1275"/>
          <cell r="W1275"/>
          <cell r="X1275"/>
          <cell r="Y1275"/>
          <cell r="Z1275"/>
          <cell r="AA1275"/>
          <cell r="AB1275"/>
          <cell r="AC1275"/>
          <cell r="AD1275"/>
          <cell r="AE1275"/>
          <cell r="AF1275"/>
          <cell r="AH1275" t="str">
            <v/>
          </cell>
        </row>
        <row r="1276">
          <cell r="C1276">
            <v>71164</v>
          </cell>
          <cell r="D1276"/>
          <cell r="E1276"/>
          <cell r="F1276"/>
          <cell r="G1276"/>
          <cell r="H1276"/>
          <cell r="I1276"/>
          <cell r="J1276"/>
          <cell r="K1276"/>
          <cell r="L1276"/>
          <cell r="M1276"/>
          <cell r="N1276"/>
          <cell r="O1276"/>
          <cell r="P1276"/>
          <cell r="Q1276"/>
          <cell r="R1276"/>
          <cell r="T1276" t="str">
            <v/>
          </cell>
          <cell r="U1276"/>
          <cell r="V1276"/>
          <cell r="W1276"/>
          <cell r="X1276"/>
          <cell r="Y1276"/>
          <cell r="Z1276"/>
          <cell r="AA1276"/>
          <cell r="AB1276"/>
          <cell r="AC1276"/>
          <cell r="AD1276"/>
          <cell r="AE1276"/>
          <cell r="AF1276"/>
          <cell r="AH1276" t="str">
            <v/>
          </cell>
        </row>
        <row r="1277">
          <cell r="C1277">
            <v>71194</v>
          </cell>
          <cell r="D1277"/>
          <cell r="E1277"/>
          <cell r="F1277"/>
          <cell r="G1277"/>
          <cell r="H1277"/>
          <cell r="I1277"/>
          <cell r="J1277"/>
          <cell r="K1277"/>
          <cell r="L1277"/>
          <cell r="M1277"/>
          <cell r="N1277"/>
          <cell r="O1277"/>
          <cell r="P1277"/>
          <cell r="Q1277"/>
          <cell r="R1277"/>
          <cell r="T1277" t="str">
            <v/>
          </cell>
          <cell r="U1277"/>
          <cell r="V1277"/>
          <cell r="W1277"/>
          <cell r="X1277"/>
          <cell r="Y1277"/>
          <cell r="Z1277"/>
          <cell r="AA1277"/>
          <cell r="AB1277"/>
          <cell r="AC1277"/>
          <cell r="AD1277"/>
          <cell r="AE1277"/>
          <cell r="AF1277"/>
          <cell r="AH1277" t="str">
            <v/>
          </cell>
        </row>
        <row r="1278">
          <cell r="C1278">
            <v>71225</v>
          </cell>
          <cell r="D1278"/>
          <cell r="E1278"/>
          <cell r="F1278"/>
          <cell r="G1278"/>
          <cell r="H1278"/>
          <cell r="I1278"/>
          <cell r="J1278"/>
          <cell r="K1278"/>
          <cell r="L1278"/>
          <cell r="M1278"/>
          <cell r="N1278"/>
          <cell r="O1278"/>
          <cell r="P1278"/>
          <cell r="Q1278"/>
          <cell r="R1278"/>
          <cell r="T1278" t="str">
            <v/>
          </cell>
          <cell r="U1278"/>
          <cell r="V1278"/>
          <cell r="W1278"/>
          <cell r="X1278"/>
          <cell r="Y1278"/>
          <cell r="Z1278"/>
          <cell r="AA1278"/>
          <cell r="AB1278"/>
          <cell r="AC1278"/>
          <cell r="AD1278"/>
          <cell r="AE1278"/>
          <cell r="AF1278"/>
          <cell r="AH1278" t="str">
            <v/>
          </cell>
        </row>
        <row r="1279">
          <cell r="C1279">
            <v>71256</v>
          </cell>
          <cell r="D1279"/>
          <cell r="E1279"/>
          <cell r="F1279"/>
          <cell r="G1279"/>
          <cell r="H1279"/>
          <cell r="I1279"/>
          <cell r="J1279"/>
          <cell r="K1279"/>
          <cell r="L1279"/>
          <cell r="M1279"/>
          <cell r="N1279"/>
          <cell r="O1279"/>
          <cell r="P1279"/>
          <cell r="Q1279"/>
          <cell r="R1279"/>
          <cell r="T1279" t="str">
            <v/>
          </cell>
          <cell r="U1279"/>
          <cell r="V1279"/>
          <cell r="W1279"/>
          <cell r="X1279"/>
          <cell r="Y1279"/>
          <cell r="Z1279"/>
          <cell r="AA1279"/>
          <cell r="AB1279"/>
          <cell r="AC1279"/>
          <cell r="AD1279"/>
          <cell r="AE1279"/>
          <cell r="AF1279"/>
          <cell r="AH1279" t="str">
            <v/>
          </cell>
        </row>
        <row r="1280">
          <cell r="C1280">
            <v>71284</v>
          </cell>
          <cell r="D1280"/>
          <cell r="E1280"/>
          <cell r="F1280"/>
          <cell r="G1280"/>
          <cell r="H1280"/>
          <cell r="I1280"/>
          <cell r="J1280"/>
          <cell r="K1280"/>
          <cell r="L1280"/>
          <cell r="M1280"/>
          <cell r="N1280"/>
          <cell r="O1280"/>
          <cell r="P1280"/>
          <cell r="Q1280"/>
          <cell r="R1280"/>
          <cell r="T1280" t="str">
            <v/>
          </cell>
          <cell r="U1280"/>
          <cell r="V1280"/>
          <cell r="W1280"/>
          <cell r="X1280"/>
          <cell r="Y1280"/>
          <cell r="Z1280"/>
          <cell r="AA1280"/>
          <cell r="AB1280"/>
          <cell r="AC1280"/>
          <cell r="AD1280"/>
          <cell r="AE1280"/>
          <cell r="AF1280"/>
          <cell r="AH1280" t="str">
            <v/>
          </cell>
        </row>
        <row r="1281">
          <cell r="C1281">
            <v>71315</v>
          </cell>
          <cell r="D1281"/>
          <cell r="E1281"/>
          <cell r="F1281"/>
          <cell r="G1281"/>
          <cell r="H1281"/>
          <cell r="I1281"/>
          <cell r="J1281"/>
          <cell r="K1281"/>
          <cell r="L1281"/>
          <cell r="M1281"/>
          <cell r="N1281"/>
          <cell r="O1281"/>
          <cell r="P1281"/>
          <cell r="Q1281"/>
          <cell r="R1281"/>
          <cell r="T1281" t="str">
            <v/>
          </cell>
          <cell r="U1281"/>
          <cell r="V1281"/>
          <cell r="W1281"/>
          <cell r="X1281"/>
          <cell r="Y1281"/>
          <cell r="Z1281"/>
          <cell r="AA1281"/>
          <cell r="AB1281"/>
          <cell r="AC1281"/>
          <cell r="AD1281"/>
          <cell r="AE1281"/>
          <cell r="AF1281"/>
          <cell r="AH1281" t="str">
            <v/>
          </cell>
        </row>
        <row r="1282">
          <cell r="C1282">
            <v>71345</v>
          </cell>
          <cell r="D1282"/>
          <cell r="E1282"/>
          <cell r="F1282"/>
          <cell r="G1282"/>
          <cell r="H1282"/>
          <cell r="I1282"/>
          <cell r="J1282"/>
          <cell r="K1282"/>
          <cell r="L1282"/>
          <cell r="M1282"/>
          <cell r="N1282"/>
          <cell r="O1282"/>
          <cell r="P1282"/>
          <cell r="Q1282"/>
          <cell r="R1282"/>
          <cell r="T1282" t="str">
            <v/>
          </cell>
          <cell r="U1282"/>
          <cell r="V1282"/>
          <cell r="W1282"/>
          <cell r="X1282"/>
          <cell r="Y1282"/>
          <cell r="Z1282"/>
          <cell r="AA1282"/>
          <cell r="AB1282"/>
          <cell r="AC1282"/>
          <cell r="AD1282"/>
          <cell r="AE1282"/>
          <cell r="AF1282"/>
          <cell r="AH1282" t="str">
            <v/>
          </cell>
        </row>
        <row r="1283">
          <cell r="C1283">
            <v>71376</v>
          </cell>
          <cell r="D1283"/>
          <cell r="E1283"/>
          <cell r="F1283"/>
          <cell r="G1283"/>
          <cell r="H1283"/>
          <cell r="I1283"/>
          <cell r="J1283"/>
          <cell r="K1283"/>
          <cell r="L1283"/>
          <cell r="M1283"/>
          <cell r="N1283"/>
          <cell r="O1283"/>
          <cell r="P1283"/>
          <cell r="Q1283"/>
          <cell r="R1283"/>
          <cell r="T1283" t="str">
            <v/>
          </cell>
          <cell r="U1283"/>
          <cell r="V1283"/>
          <cell r="W1283"/>
          <cell r="X1283"/>
          <cell r="Y1283"/>
          <cell r="Z1283"/>
          <cell r="AA1283"/>
          <cell r="AB1283"/>
          <cell r="AC1283"/>
          <cell r="AD1283"/>
          <cell r="AE1283"/>
          <cell r="AF1283"/>
          <cell r="AH1283" t="str">
            <v/>
          </cell>
        </row>
        <row r="1284">
          <cell r="C1284">
            <v>71406</v>
          </cell>
          <cell r="D1284"/>
          <cell r="E1284"/>
          <cell r="F1284"/>
          <cell r="G1284"/>
          <cell r="H1284"/>
          <cell r="I1284"/>
          <cell r="J1284"/>
          <cell r="K1284"/>
          <cell r="L1284"/>
          <cell r="M1284"/>
          <cell r="N1284"/>
          <cell r="O1284"/>
          <cell r="P1284"/>
          <cell r="Q1284"/>
          <cell r="R1284"/>
          <cell r="T1284" t="str">
            <v/>
          </cell>
          <cell r="U1284"/>
          <cell r="V1284"/>
          <cell r="W1284"/>
          <cell r="X1284"/>
          <cell r="Y1284"/>
          <cell r="Z1284"/>
          <cell r="AA1284"/>
          <cell r="AB1284"/>
          <cell r="AC1284"/>
          <cell r="AD1284"/>
          <cell r="AE1284"/>
          <cell r="AF1284"/>
          <cell r="AH1284" t="str">
            <v/>
          </cell>
        </row>
        <row r="1285">
          <cell r="C1285">
            <v>71437</v>
          </cell>
          <cell r="D1285"/>
          <cell r="E1285"/>
          <cell r="F1285"/>
          <cell r="G1285"/>
          <cell r="H1285"/>
          <cell r="I1285"/>
          <cell r="J1285"/>
          <cell r="K1285"/>
          <cell r="L1285"/>
          <cell r="M1285"/>
          <cell r="N1285"/>
          <cell r="O1285"/>
          <cell r="P1285"/>
          <cell r="Q1285"/>
          <cell r="R1285"/>
          <cell r="T1285" t="str">
            <v/>
          </cell>
          <cell r="U1285"/>
          <cell r="V1285"/>
          <cell r="W1285"/>
          <cell r="X1285"/>
          <cell r="Y1285"/>
          <cell r="Z1285"/>
          <cell r="AA1285"/>
          <cell r="AB1285"/>
          <cell r="AC1285"/>
          <cell r="AD1285"/>
          <cell r="AE1285"/>
          <cell r="AF1285"/>
          <cell r="AH1285" t="str">
            <v/>
          </cell>
        </row>
        <row r="1286">
          <cell r="C1286">
            <v>71468</v>
          </cell>
          <cell r="D1286"/>
          <cell r="E1286"/>
          <cell r="F1286"/>
          <cell r="G1286"/>
          <cell r="H1286"/>
          <cell r="I1286"/>
          <cell r="J1286"/>
          <cell r="K1286"/>
          <cell r="L1286"/>
          <cell r="M1286"/>
          <cell r="N1286"/>
          <cell r="O1286"/>
          <cell r="P1286"/>
          <cell r="Q1286"/>
          <cell r="R1286"/>
          <cell r="T1286" t="str">
            <v/>
          </cell>
          <cell r="U1286"/>
          <cell r="V1286"/>
          <cell r="W1286"/>
          <cell r="X1286"/>
          <cell r="Y1286"/>
          <cell r="Z1286"/>
          <cell r="AA1286"/>
          <cell r="AB1286"/>
          <cell r="AC1286"/>
          <cell r="AD1286"/>
          <cell r="AE1286"/>
          <cell r="AF1286"/>
          <cell r="AH1286" t="str">
            <v/>
          </cell>
        </row>
        <row r="1287">
          <cell r="C1287">
            <v>71498</v>
          </cell>
          <cell r="D1287"/>
          <cell r="E1287"/>
          <cell r="F1287"/>
          <cell r="G1287"/>
          <cell r="H1287"/>
          <cell r="I1287"/>
          <cell r="J1287"/>
          <cell r="K1287"/>
          <cell r="L1287"/>
          <cell r="M1287"/>
          <cell r="N1287"/>
          <cell r="O1287"/>
          <cell r="P1287"/>
          <cell r="Q1287"/>
          <cell r="R1287"/>
          <cell r="T1287" t="str">
            <v/>
          </cell>
          <cell r="U1287"/>
          <cell r="V1287"/>
          <cell r="W1287"/>
          <cell r="X1287"/>
          <cell r="Y1287"/>
          <cell r="Z1287"/>
          <cell r="AA1287"/>
          <cell r="AB1287"/>
          <cell r="AC1287"/>
          <cell r="AD1287"/>
          <cell r="AE1287"/>
          <cell r="AF1287"/>
          <cell r="AH1287" t="str">
            <v/>
          </cell>
        </row>
        <row r="1288">
          <cell r="C1288">
            <v>71529</v>
          </cell>
          <cell r="D1288"/>
          <cell r="E1288"/>
          <cell r="F1288"/>
          <cell r="G1288"/>
          <cell r="H1288"/>
          <cell r="I1288"/>
          <cell r="J1288"/>
          <cell r="K1288"/>
          <cell r="L1288"/>
          <cell r="M1288"/>
          <cell r="N1288"/>
          <cell r="O1288"/>
          <cell r="P1288"/>
          <cell r="Q1288"/>
          <cell r="R1288"/>
          <cell r="T1288" t="str">
            <v/>
          </cell>
          <cell r="U1288"/>
          <cell r="V1288"/>
          <cell r="W1288"/>
          <cell r="X1288"/>
          <cell r="Y1288"/>
          <cell r="Z1288"/>
          <cell r="AA1288"/>
          <cell r="AB1288"/>
          <cell r="AC1288"/>
          <cell r="AD1288"/>
          <cell r="AE1288"/>
          <cell r="AF1288"/>
          <cell r="AH1288" t="str">
            <v/>
          </cell>
        </row>
        <row r="1289">
          <cell r="C1289">
            <v>71559</v>
          </cell>
          <cell r="D1289"/>
          <cell r="E1289"/>
          <cell r="F1289"/>
          <cell r="G1289"/>
          <cell r="H1289"/>
          <cell r="I1289"/>
          <cell r="J1289"/>
          <cell r="K1289"/>
          <cell r="L1289"/>
          <cell r="M1289"/>
          <cell r="N1289"/>
          <cell r="O1289"/>
          <cell r="P1289"/>
          <cell r="Q1289"/>
          <cell r="R1289"/>
          <cell r="T1289" t="str">
            <v/>
          </cell>
          <cell r="U1289"/>
          <cell r="V1289"/>
          <cell r="W1289"/>
          <cell r="X1289"/>
          <cell r="Y1289"/>
          <cell r="Z1289"/>
          <cell r="AA1289"/>
          <cell r="AB1289"/>
          <cell r="AC1289"/>
          <cell r="AD1289"/>
          <cell r="AE1289"/>
          <cell r="AF1289"/>
          <cell r="AH1289" t="str">
            <v/>
          </cell>
        </row>
        <row r="1290">
          <cell r="C1290">
            <v>71590</v>
          </cell>
          <cell r="D1290"/>
          <cell r="E1290"/>
          <cell r="F1290"/>
          <cell r="G1290"/>
          <cell r="H1290"/>
          <cell r="I1290"/>
          <cell r="J1290"/>
          <cell r="K1290"/>
          <cell r="L1290"/>
          <cell r="M1290"/>
          <cell r="N1290"/>
          <cell r="O1290"/>
          <cell r="P1290"/>
          <cell r="Q1290"/>
          <cell r="R1290"/>
          <cell r="T1290" t="str">
            <v/>
          </cell>
          <cell r="U1290"/>
          <cell r="V1290"/>
          <cell r="W1290"/>
          <cell r="X1290"/>
          <cell r="Y1290"/>
          <cell r="Z1290"/>
          <cell r="AA1290"/>
          <cell r="AB1290"/>
          <cell r="AC1290"/>
          <cell r="AD1290"/>
          <cell r="AE1290"/>
          <cell r="AF1290"/>
          <cell r="AH1290" t="str">
            <v/>
          </cell>
        </row>
        <row r="1291">
          <cell r="C1291">
            <v>71621</v>
          </cell>
          <cell r="D1291"/>
          <cell r="E1291"/>
          <cell r="F1291"/>
          <cell r="G1291"/>
          <cell r="H1291"/>
          <cell r="I1291"/>
          <cell r="J1291"/>
          <cell r="K1291"/>
          <cell r="L1291"/>
          <cell r="M1291"/>
          <cell r="N1291"/>
          <cell r="O1291"/>
          <cell r="P1291"/>
          <cell r="Q1291"/>
          <cell r="R1291"/>
          <cell r="T1291" t="str">
            <v/>
          </cell>
          <cell r="U1291"/>
          <cell r="V1291"/>
          <cell r="W1291"/>
          <cell r="X1291"/>
          <cell r="Y1291"/>
          <cell r="Z1291"/>
          <cell r="AA1291"/>
          <cell r="AB1291"/>
          <cell r="AC1291"/>
          <cell r="AD1291"/>
          <cell r="AE1291"/>
          <cell r="AF1291"/>
          <cell r="AH1291" t="str">
            <v/>
          </cell>
        </row>
        <row r="1292">
          <cell r="C1292">
            <v>71650</v>
          </cell>
          <cell r="D1292"/>
          <cell r="E1292"/>
          <cell r="F1292"/>
          <cell r="G1292"/>
          <cell r="H1292"/>
          <cell r="I1292"/>
          <cell r="J1292"/>
          <cell r="K1292"/>
          <cell r="L1292"/>
          <cell r="M1292"/>
          <cell r="N1292"/>
          <cell r="O1292"/>
          <cell r="P1292"/>
          <cell r="Q1292"/>
          <cell r="R1292"/>
          <cell r="T1292" t="str">
            <v/>
          </cell>
          <cell r="U1292"/>
          <cell r="V1292"/>
          <cell r="W1292"/>
          <cell r="X1292"/>
          <cell r="Y1292"/>
          <cell r="Z1292"/>
          <cell r="AA1292"/>
          <cell r="AB1292"/>
          <cell r="AC1292"/>
          <cell r="AD1292"/>
          <cell r="AE1292"/>
          <cell r="AF1292"/>
          <cell r="AH1292" t="str">
            <v/>
          </cell>
        </row>
        <row r="1293">
          <cell r="C1293">
            <v>71681</v>
          </cell>
          <cell r="D1293"/>
          <cell r="E1293"/>
          <cell r="F1293"/>
          <cell r="G1293"/>
          <cell r="H1293"/>
          <cell r="I1293"/>
          <cell r="J1293"/>
          <cell r="K1293"/>
          <cell r="L1293"/>
          <cell r="M1293"/>
          <cell r="N1293"/>
          <cell r="O1293"/>
          <cell r="P1293"/>
          <cell r="Q1293"/>
          <cell r="R1293"/>
          <cell r="T1293" t="str">
            <v/>
          </cell>
          <cell r="U1293"/>
          <cell r="V1293"/>
          <cell r="W1293"/>
          <cell r="X1293"/>
          <cell r="Y1293"/>
          <cell r="Z1293"/>
          <cell r="AA1293"/>
          <cell r="AB1293"/>
          <cell r="AC1293"/>
          <cell r="AD1293"/>
          <cell r="AE1293"/>
          <cell r="AF1293"/>
          <cell r="AH1293" t="str">
            <v/>
          </cell>
        </row>
        <row r="1294">
          <cell r="C1294">
            <v>71711</v>
          </cell>
          <cell r="D1294"/>
          <cell r="E1294"/>
          <cell r="F1294"/>
          <cell r="G1294"/>
          <cell r="H1294"/>
          <cell r="I1294"/>
          <cell r="J1294"/>
          <cell r="K1294"/>
          <cell r="L1294"/>
          <cell r="M1294"/>
          <cell r="N1294"/>
          <cell r="O1294"/>
          <cell r="P1294"/>
          <cell r="Q1294"/>
          <cell r="R1294"/>
          <cell r="T1294" t="str">
            <v/>
          </cell>
          <cell r="U1294"/>
          <cell r="V1294"/>
          <cell r="W1294"/>
          <cell r="X1294"/>
          <cell r="Y1294"/>
          <cell r="Z1294"/>
          <cell r="AA1294"/>
          <cell r="AB1294"/>
          <cell r="AC1294"/>
          <cell r="AD1294"/>
          <cell r="AE1294"/>
          <cell r="AF1294"/>
          <cell r="AH1294" t="str">
            <v/>
          </cell>
        </row>
        <row r="1295">
          <cell r="C1295">
            <v>71742</v>
          </cell>
          <cell r="D1295"/>
          <cell r="E1295"/>
          <cell r="F1295"/>
          <cell r="G1295"/>
          <cell r="H1295"/>
          <cell r="I1295"/>
          <cell r="J1295"/>
          <cell r="K1295"/>
          <cell r="L1295"/>
          <cell r="M1295"/>
          <cell r="N1295"/>
          <cell r="O1295"/>
          <cell r="P1295"/>
          <cell r="Q1295"/>
          <cell r="R1295"/>
          <cell r="T1295" t="str">
            <v/>
          </cell>
          <cell r="U1295"/>
          <cell r="V1295"/>
          <cell r="W1295"/>
          <cell r="X1295"/>
          <cell r="Y1295"/>
          <cell r="Z1295"/>
          <cell r="AA1295"/>
          <cell r="AB1295"/>
          <cell r="AC1295"/>
          <cell r="AD1295"/>
          <cell r="AE1295"/>
          <cell r="AF1295"/>
          <cell r="AH1295" t="str">
            <v/>
          </cell>
        </row>
        <row r="1296">
          <cell r="C1296">
            <v>71772</v>
          </cell>
          <cell r="D1296"/>
          <cell r="E1296"/>
          <cell r="F1296"/>
          <cell r="G1296"/>
          <cell r="H1296"/>
          <cell r="I1296"/>
          <cell r="J1296"/>
          <cell r="K1296"/>
          <cell r="L1296"/>
          <cell r="M1296"/>
          <cell r="N1296"/>
          <cell r="O1296"/>
          <cell r="P1296"/>
          <cell r="Q1296"/>
          <cell r="R1296"/>
          <cell r="T1296" t="str">
            <v/>
          </cell>
          <cell r="U1296"/>
          <cell r="V1296"/>
          <cell r="W1296"/>
          <cell r="X1296"/>
          <cell r="Y1296"/>
          <cell r="Z1296"/>
          <cell r="AA1296"/>
          <cell r="AB1296"/>
          <cell r="AC1296"/>
          <cell r="AD1296"/>
          <cell r="AE1296"/>
          <cell r="AF1296"/>
          <cell r="AH1296" t="str">
            <v/>
          </cell>
        </row>
        <row r="1297">
          <cell r="C1297">
            <v>71803</v>
          </cell>
          <cell r="D1297"/>
          <cell r="E1297"/>
          <cell r="F1297"/>
          <cell r="G1297"/>
          <cell r="H1297"/>
          <cell r="I1297"/>
          <cell r="J1297"/>
          <cell r="K1297"/>
          <cell r="L1297"/>
          <cell r="M1297"/>
          <cell r="N1297"/>
          <cell r="O1297"/>
          <cell r="P1297"/>
          <cell r="Q1297"/>
          <cell r="R1297"/>
          <cell r="T1297" t="str">
            <v/>
          </cell>
          <cell r="U1297"/>
          <cell r="V1297"/>
          <cell r="W1297"/>
          <cell r="X1297"/>
          <cell r="Y1297"/>
          <cell r="Z1297"/>
          <cell r="AA1297"/>
          <cell r="AB1297"/>
          <cell r="AC1297"/>
          <cell r="AD1297"/>
          <cell r="AE1297"/>
          <cell r="AF1297"/>
          <cell r="AH1297" t="str">
            <v/>
          </cell>
        </row>
        <row r="1298">
          <cell r="C1298">
            <v>71834</v>
          </cell>
          <cell r="D1298"/>
          <cell r="E1298"/>
          <cell r="F1298"/>
          <cell r="G1298"/>
          <cell r="H1298"/>
          <cell r="I1298"/>
          <cell r="J1298"/>
          <cell r="K1298"/>
          <cell r="L1298"/>
          <cell r="M1298"/>
          <cell r="N1298"/>
          <cell r="O1298"/>
          <cell r="P1298"/>
          <cell r="Q1298"/>
          <cell r="R1298"/>
          <cell r="T1298" t="str">
            <v/>
          </cell>
          <cell r="U1298"/>
          <cell r="V1298"/>
          <cell r="W1298"/>
          <cell r="X1298"/>
          <cell r="Y1298"/>
          <cell r="Z1298"/>
          <cell r="AA1298"/>
          <cell r="AB1298"/>
          <cell r="AC1298"/>
          <cell r="AD1298"/>
          <cell r="AE1298"/>
          <cell r="AF1298"/>
          <cell r="AH1298" t="str">
            <v/>
          </cell>
        </row>
        <row r="1299">
          <cell r="C1299">
            <v>71864</v>
          </cell>
          <cell r="D1299"/>
          <cell r="E1299"/>
          <cell r="F1299"/>
          <cell r="G1299"/>
          <cell r="H1299"/>
          <cell r="I1299"/>
          <cell r="J1299"/>
          <cell r="K1299"/>
          <cell r="L1299"/>
          <cell r="M1299"/>
          <cell r="N1299"/>
          <cell r="O1299"/>
          <cell r="P1299"/>
          <cell r="Q1299"/>
          <cell r="R1299"/>
          <cell r="T1299" t="str">
            <v/>
          </cell>
          <cell r="U1299"/>
          <cell r="V1299"/>
          <cell r="W1299"/>
          <cell r="X1299"/>
          <cell r="Y1299"/>
          <cell r="Z1299"/>
          <cell r="AA1299"/>
          <cell r="AB1299"/>
          <cell r="AC1299"/>
          <cell r="AD1299"/>
          <cell r="AE1299"/>
          <cell r="AF1299"/>
          <cell r="AH1299" t="str">
            <v/>
          </cell>
        </row>
        <row r="1300">
          <cell r="C1300">
            <v>71895</v>
          </cell>
          <cell r="D1300"/>
          <cell r="E1300"/>
          <cell r="F1300"/>
          <cell r="G1300"/>
          <cell r="H1300"/>
          <cell r="I1300"/>
          <cell r="J1300"/>
          <cell r="K1300"/>
          <cell r="L1300"/>
          <cell r="M1300"/>
          <cell r="N1300"/>
          <cell r="O1300"/>
          <cell r="P1300"/>
          <cell r="Q1300"/>
          <cell r="R1300"/>
          <cell r="T1300" t="str">
            <v/>
          </cell>
          <cell r="U1300"/>
          <cell r="V1300"/>
          <cell r="W1300"/>
          <cell r="X1300"/>
          <cell r="Y1300"/>
          <cell r="Z1300"/>
          <cell r="AA1300"/>
          <cell r="AB1300"/>
          <cell r="AC1300"/>
          <cell r="AD1300"/>
          <cell r="AE1300"/>
          <cell r="AF1300"/>
          <cell r="AH1300" t="str">
            <v/>
          </cell>
        </row>
        <row r="1301">
          <cell r="C1301">
            <v>71925</v>
          </cell>
          <cell r="D1301"/>
          <cell r="E1301"/>
          <cell r="F1301"/>
          <cell r="G1301"/>
          <cell r="H1301"/>
          <cell r="I1301"/>
          <cell r="J1301"/>
          <cell r="K1301"/>
          <cell r="L1301"/>
          <cell r="M1301"/>
          <cell r="N1301"/>
          <cell r="O1301"/>
          <cell r="P1301"/>
          <cell r="Q1301"/>
          <cell r="R1301"/>
          <cell r="T1301" t="str">
            <v/>
          </cell>
          <cell r="U1301"/>
          <cell r="V1301"/>
          <cell r="W1301"/>
          <cell r="X1301"/>
          <cell r="Y1301"/>
          <cell r="Z1301"/>
          <cell r="AA1301"/>
          <cell r="AB1301"/>
          <cell r="AC1301"/>
          <cell r="AD1301"/>
          <cell r="AE1301"/>
          <cell r="AF1301"/>
          <cell r="AH1301" t="str">
            <v/>
          </cell>
        </row>
        <row r="1302">
          <cell r="C1302">
            <v>71956</v>
          </cell>
          <cell r="D1302"/>
          <cell r="E1302"/>
          <cell r="F1302"/>
          <cell r="G1302"/>
          <cell r="H1302"/>
          <cell r="I1302"/>
          <cell r="J1302"/>
          <cell r="K1302"/>
          <cell r="L1302"/>
          <cell r="M1302"/>
          <cell r="N1302"/>
          <cell r="O1302"/>
          <cell r="P1302"/>
          <cell r="Q1302"/>
          <cell r="R1302"/>
          <cell r="T1302" t="str">
            <v/>
          </cell>
          <cell r="U1302"/>
          <cell r="V1302"/>
          <cell r="W1302"/>
          <cell r="X1302"/>
          <cell r="Y1302"/>
          <cell r="Z1302"/>
          <cell r="AA1302"/>
          <cell r="AB1302"/>
          <cell r="AC1302"/>
          <cell r="AD1302"/>
          <cell r="AE1302"/>
          <cell r="AF1302"/>
          <cell r="AH1302" t="str">
            <v/>
          </cell>
        </row>
        <row r="1303">
          <cell r="C1303">
            <v>71987</v>
          </cell>
          <cell r="D1303"/>
          <cell r="E1303"/>
          <cell r="F1303"/>
          <cell r="G1303"/>
          <cell r="H1303"/>
          <cell r="I1303"/>
          <cell r="J1303"/>
          <cell r="K1303"/>
          <cell r="L1303"/>
          <cell r="M1303"/>
          <cell r="N1303"/>
          <cell r="O1303"/>
          <cell r="P1303"/>
          <cell r="Q1303"/>
          <cell r="R1303"/>
          <cell r="T1303" t="str">
            <v/>
          </cell>
          <cell r="U1303"/>
          <cell r="V1303"/>
          <cell r="W1303"/>
          <cell r="X1303"/>
          <cell r="Y1303"/>
          <cell r="Z1303"/>
          <cell r="AA1303"/>
          <cell r="AB1303"/>
          <cell r="AC1303"/>
          <cell r="AD1303"/>
          <cell r="AE1303"/>
          <cell r="AF1303"/>
          <cell r="AH1303" t="str">
            <v/>
          </cell>
        </row>
        <row r="1304">
          <cell r="C1304">
            <v>72015</v>
          </cell>
          <cell r="D1304"/>
          <cell r="E1304"/>
          <cell r="F1304"/>
          <cell r="G1304"/>
          <cell r="H1304"/>
          <cell r="I1304"/>
          <cell r="J1304"/>
          <cell r="K1304"/>
          <cell r="L1304"/>
          <cell r="M1304"/>
          <cell r="N1304"/>
          <cell r="O1304"/>
          <cell r="P1304"/>
          <cell r="Q1304"/>
          <cell r="R1304"/>
          <cell r="T1304" t="str">
            <v/>
          </cell>
          <cell r="U1304"/>
          <cell r="V1304"/>
          <cell r="W1304"/>
          <cell r="X1304"/>
          <cell r="Y1304"/>
          <cell r="Z1304"/>
          <cell r="AA1304"/>
          <cell r="AB1304"/>
          <cell r="AC1304"/>
          <cell r="AD1304"/>
          <cell r="AE1304"/>
          <cell r="AF1304"/>
          <cell r="AH1304" t="str">
            <v/>
          </cell>
        </row>
        <row r="1305">
          <cell r="C1305">
            <v>72046</v>
          </cell>
          <cell r="D1305"/>
          <cell r="E1305"/>
          <cell r="F1305"/>
          <cell r="G1305"/>
          <cell r="H1305"/>
          <cell r="I1305"/>
          <cell r="J1305"/>
          <cell r="K1305"/>
          <cell r="L1305"/>
          <cell r="M1305"/>
          <cell r="N1305"/>
          <cell r="O1305"/>
          <cell r="P1305"/>
          <cell r="Q1305"/>
          <cell r="R1305"/>
          <cell r="T1305" t="str">
            <v/>
          </cell>
          <cell r="U1305"/>
          <cell r="V1305"/>
          <cell r="W1305"/>
          <cell r="X1305"/>
          <cell r="Y1305"/>
          <cell r="Z1305"/>
          <cell r="AA1305"/>
          <cell r="AB1305"/>
          <cell r="AC1305"/>
          <cell r="AD1305"/>
          <cell r="AE1305"/>
          <cell r="AF1305"/>
          <cell r="AH1305" t="str">
            <v/>
          </cell>
        </row>
        <row r="1306">
          <cell r="C1306">
            <v>72076</v>
          </cell>
          <cell r="D1306"/>
          <cell r="E1306"/>
          <cell r="F1306"/>
          <cell r="G1306"/>
          <cell r="H1306"/>
          <cell r="I1306"/>
          <cell r="J1306"/>
          <cell r="K1306"/>
          <cell r="L1306"/>
          <cell r="M1306"/>
          <cell r="N1306"/>
          <cell r="O1306"/>
          <cell r="P1306"/>
          <cell r="Q1306"/>
          <cell r="R1306"/>
          <cell r="T1306" t="str">
            <v/>
          </cell>
          <cell r="U1306"/>
          <cell r="V1306"/>
          <cell r="W1306"/>
          <cell r="X1306"/>
          <cell r="Y1306"/>
          <cell r="Z1306"/>
          <cell r="AA1306"/>
          <cell r="AB1306"/>
          <cell r="AC1306"/>
          <cell r="AD1306"/>
          <cell r="AE1306"/>
          <cell r="AF1306"/>
          <cell r="AH1306" t="str">
            <v/>
          </cell>
        </row>
        <row r="1307">
          <cell r="C1307">
            <v>72107</v>
          </cell>
          <cell r="D1307"/>
          <cell r="E1307"/>
          <cell r="F1307"/>
          <cell r="G1307"/>
          <cell r="H1307"/>
          <cell r="I1307"/>
          <cell r="J1307"/>
          <cell r="K1307"/>
          <cell r="L1307"/>
          <cell r="M1307"/>
          <cell r="N1307"/>
          <cell r="O1307"/>
          <cell r="P1307"/>
          <cell r="Q1307"/>
          <cell r="R1307"/>
          <cell r="T1307" t="str">
            <v/>
          </cell>
          <cell r="U1307"/>
          <cell r="V1307"/>
          <cell r="W1307"/>
          <cell r="X1307"/>
          <cell r="Y1307"/>
          <cell r="Z1307"/>
          <cell r="AA1307"/>
          <cell r="AB1307"/>
          <cell r="AC1307"/>
          <cell r="AD1307"/>
          <cell r="AE1307"/>
          <cell r="AF1307"/>
          <cell r="AH1307" t="str">
            <v/>
          </cell>
        </row>
        <row r="1308">
          <cell r="C1308">
            <v>72137</v>
          </cell>
          <cell r="D1308"/>
          <cell r="E1308"/>
          <cell r="F1308"/>
          <cell r="G1308"/>
          <cell r="H1308"/>
          <cell r="I1308"/>
          <cell r="J1308"/>
          <cell r="K1308"/>
          <cell r="L1308"/>
          <cell r="M1308"/>
          <cell r="N1308"/>
          <cell r="O1308"/>
          <cell r="P1308"/>
          <cell r="Q1308"/>
          <cell r="R1308"/>
          <cell r="T1308" t="str">
            <v/>
          </cell>
          <cell r="U1308"/>
          <cell r="V1308"/>
          <cell r="W1308"/>
          <cell r="X1308"/>
          <cell r="Y1308"/>
          <cell r="Z1308"/>
          <cell r="AA1308"/>
          <cell r="AB1308"/>
          <cell r="AC1308"/>
          <cell r="AD1308"/>
          <cell r="AE1308"/>
          <cell r="AF1308"/>
          <cell r="AH1308" t="str">
            <v/>
          </cell>
        </row>
        <row r="1309">
          <cell r="C1309">
            <v>72168</v>
          </cell>
          <cell r="D1309"/>
          <cell r="E1309"/>
          <cell r="F1309"/>
          <cell r="G1309"/>
          <cell r="H1309"/>
          <cell r="I1309"/>
          <cell r="J1309"/>
          <cell r="K1309"/>
          <cell r="L1309"/>
          <cell r="M1309"/>
          <cell r="N1309"/>
          <cell r="O1309"/>
          <cell r="P1309"/>
          <cell r="Q1309"/>
          <cell r="R1309"/>
          <cell r="T1309" t="str">
            <v/>
          </cell>
          <cell r="U1309"/>
          <cell r="V1309"/>
          <cell r="W1309"/>
          <cell r="X1309"/>
          <cell r="Y1309"/>
          <cell r="Z1309"/>
          <cell r="AA1309"/>
          <cell r="AB1309"/>
          <cell r="AC1309"/>
          <cell r="AD1309"/>
          <cell r="AE1309"/>
          <cell r="AF1309"/>
          <cell r="AH1309" t="str">
            <v/>
          </cell>
        </row>
        <row r="1310">
          <cell r="C1310">
            <v>72199</v>
          </cell>
          <cell r="D1310"/>
          <cell r="E1310"/>
          <cell r="F1310"/>
          <cell r="G1310"/>
          <cell r="H1310"/>
          <cell r="I1310"/>
          <cell r="J1310"/>
          <cell r="K1310"/>
          <cell r="L1310"/>
          <cell r="M1310"/>
          <cell r="N1310"/>
          <cell r="O1310"/>
          <cell r="P1310"/>
          <cell r="Q1310"/>
          <cell r="R1310"/>
          <cell r="T1310" t="str">
            <v/>
          </cell>
          <cell r="U1310"/>
          <cell r="V1310"/>
          <cell r="W1310"/>
          <cell r="X1310"/>
          <cell r="Y1310"/>
          <cell r="Z1310"/>
          <cell r="AA1310"/>
          <cell r="AB1310"/>
          <cell r="AC1310"/>
          <cell r="AD1310"/>
          <cell r="AE1310"/>
          <cell r="AF1310"/>
          <cell r="AH1310" t="str">
            <v/>
          </cell>
        </row>
        <row r="1311">
          <cell r="C1311">
            <v>72229</v>
          </cell>
          <cell r="D1311"/>
          <cell r="E1311"/>
          <cell r="F1311"/>
          <cell r="G1311"/>
          <cell r="H1311"/>
          <cell r="I1311"/>
          <cell r="J1311"/>
          <cell r="K1311"/>
          <cell r="L1311"/>
          <cell r="M1311"/>
          <cell r="N1311"/>
          <cell r="O1311"/>
          <cell r="P1311"/>
          <cell r="Q1311"/>
          <cell r="R1311"/>
          <cell r="T1311" t="str">
            <v/>
          </cell>
          <cell r="U1311"/>
          <cell r="V1311"/>
          <cell r="W1311"/>
          <cell r="X1311"/>
          <cell r="Y1311"/>
          <cell r="Z1311"/>
          <cell r="AA1311"/>
          <cell r="AB1311"/>
          <cell r="AC1311"/>
          <cell r="AD1311"/>
          <cell r="AE1311"/>
          <cell r="AF1311"/>
          <cell r="AH1311" t="str">
            <v/>
          </cell>
        </row>
        <row r="1312">
          <cell r="C1312">
            <v>72260</v>
          </cell>
          <cell r="D1312"/>
          <cell r="E1312"/>
          <cell r="F1312"/>
          <cell r="G1312"/>
          <cell r="H1312"/>
          <cell r="I1312"/>
          <cell r="J1312"/>
          <cell r="K1312"/>
          <cell r="L1312"/>
          <cell r="M1312"/>
          <cell r="N1312"/>
          <cell r="O1312"/>
          <cell r="P1312"/>
          <cell r="Q1312"/>
          <cell r="R1312"/>
          <cell r="T1312" t="str">
            <v/>
          </cell>
          <cell r="U1312"/>
          <cell r="V1312"/>
          <cell r="W1312"/>
          <cell r="X1312"/>
          <cell r="Y1312"/>
          <cell r="Z1312"/>
          <cell r="AA1312"/>
          <cell r="AB1312"/>
          <cell r="AC1312"/>
          <cell r="AD1312"/>
          <cell r="AE1312"/>
          <cell r="AF1312"/>
          <cell r="AH1312" t="str">
            <v/>
          </cell>
        </row>
        <row r="1313">
          <cell r="C1313">
            <v>72290</v>
          </cell>
          <cell r="D1313"/>
          <cell r="E1313"/>
          <cell r="F1313"/>
          <cell r="G1313"/>
          <cell r="H1313"/>
          <cell r="I1313"/>
          <cell r="J1313"/>
          <cell r="K1313"/>
          <cell r="L1313"/>
          <cell r="M1313"/>
          <cell r="N1313"/>
          <cell r="O1313"/>
          <cell r="P1313"/>
          <cell r="Q1313"/>
          <cell r="R1313"/>
          <cell r="T1313" t="str">
            <v/>
          </cell>
          <cell r="U1313"/>
          <cell r="V1313"/>
          <cell r="W1313"/>
          <cell r="X1313"/>
          <cell r="Y1313"/>
          <cell r="Z1313"/>
          <cell r="AA1313"/>
          <cell r="AB1313"/>
          <cell r="AC1313"/>
          <cell r="AD1313"/>
          <cell r="AE1313"/>
          <cell r="AF1313"/>
          <cell r="AH1313" t="str">
            <v/>
          </cell>
        </row>
        <row r="1314">
          <cell r="C1314">
            <v>72321</v>
          </cell>
          <cell r="D1314"/>
          <cell r="E1314"/>
          <cell r="F1314"/>
          <cell r="G1314"/>
          <cell r="H1314"/>
          <cell r="I1314"/>
          <cell r="J1314"/>
          <cell r="K1314"/>
          <cell r="L1314"/>
          <cell r="M1314"/>
          <cell r="N1314"/>
          <cell r="O1314"/>
          <cell r="P1314"/>
          <cell r="Q1314"/>
          <cell r="R1314"/>
          <cell r="T1314" t="str">
            <v/>
          </cell>
          <cell r="U1314"/>
          <cell r="V1314"/>
          <cell r="W1314"/>
          <cell r="X1314"/>
          <cell r="Y1314"/>
          <cell r="Z1314"/>
          <cell r="AA1314"/>
          <cell r="AB1314"/>
          <cell r="AC1314"/>
          <cell r="AD1314"/>
          <cell r="AE1314"/>
          <cell r="AF1314"/>
          <cell r="AH1314" t="str">
            <v/>
          </cell>
        </row>
        <row r="1315">
          <cell r="C1315">
            <v>72352</v>
          </cell>
          <cell r="D1315"/>
          <cell r="E1315"/>
          <cell r="F1315"/>
          <cell r="G1315"/>
          <cell r="H1315"/>
          <cell r="I1315"/>
          <cell r="J1315"/>
          <cell r="K1315"/>
          <cell r="L1315"/>
          <cell r="M1315"/>
          <cell r="N1315"/>
          <cell r="O1315"/>
          <cell r="P1315"/>
          <cell r="Q1315"/>
          <cell r="R1315"/>
          <cell r="T1315" t="str">
            <v/>
          </cell>
          <cell r="U1315"/>
          <cell r="V1315"/>
          <cell r="W1315"/>
          <cell r="X1315"/>
          <cell r="Y1315"/>
          <cell r="Z1315"/>
          <cell r="AA1315"/>
          <cell r="AB1315"/>
          <cell r="AC1315"/>
          <cell r="AD1315"/>
          <cell r="AE1315"/>
          <cell r="AF1315"/>
          <cell r="AH1315" t="str">
            <v/>
          </cell>
        </row>
        <row r="1316">
          <cell r="C1316">
            <v>72380</v>
          </cell>
          <cell r="D1316"/>
          <cell r="E1316"/>
          <cell r="F1316"/>
          <cell r="G1316"/>
          <cell r="H1316"/>
          <cell r="I1316"/>
          <cell r="J1316"/>
          <cell r="K1316"/>
          <cell r="L1316"/>
          <cell r="M1316"/>
          <cell r="N1316"/>
          <cell r="O1316"/>
          <cell r="P1316"/>
          <cell r="Q1316"/>
          <cell r="R1316"/>
          <cell r="T1316" t="str">
            <v/>
          </cell>
          <cell r="U1316"/>
          <cell r="V1316"/>
          <cell r="W1316"/>
          <cell r="X1316"/>
          <cell r="Y1316"/>
          <cell r="Z1316"/>
          <cell r="AA1316"/>
          <cell r="AB1316"/>
          <cell r="AC1316"/>
          <cell r="AD1316"/>
          <cell r="AE1316"/>
          <cell r="AF1316"/>
          <cell r="AH1316" t="str">
            <v/>
          </cell>
        </row>
        <row r="1317">
          <cell r="C1317">
            <v>72411</v>
          </cell>
          <cell r="D1317"/>
          <cell r="E1317"/>
          <cell r="F1317"/>
          <cell r="G1317"/>
          <cell r="H1317"/>
          <cell r="I1317"/>
          <cell r="J1317"/>
          <cell r="K1317"/>
          <cell r="L1317"/>
          <cell r="M1317"/>
          <cell r="N1317"/>
          <cell r="O1317"/>
          <cell r="P1317"/>
          <cell r="Q1317"/>
          <cell r="R1317"/>
          <cell r="T1317" t="str">
            <v/>
          </cell>
          <cell r="U1317"/>
          <cell r="V1317"/>
          <cell r="W1317"/>
          <cell r="X1317"/>
          <cell r="Y1317"/>
          <cell r="Z1317"/>
          <cell r="AA1317"/>
          <cell r="AB1317"/>
          <cell r="AC1317"/>
          <cell r="AD1317"/>
          <cell r="AE1317"/>
          <cell r="AF1317"/>
          <cell r="AH1317" t="str">
            <v/>
          </cell>
        </row>
        <row r="1318">
          <cell r="C1318">
            <v>72441</v>
          </cell>
          <cell r="D1318"/>
          <cell r="E1318"/>
          <cell r="F1318"/>
          <cell r="G1318"/>
          <cell r="H1318"/>
          <cell r="I1318"/>
          <cell r="J1318"/>
          <cell r="K1318"/>
          <cell r="L1318"/>
          <cell r="M1318"/>
          <cell r="N1318"/>
          <cell r="O1318"/>
          <cell r="P1318"/>
          <cell r="Q1318"/>
          <cell r="R1318"/>
          <cell r="T1318" t="str">
            <v/>
          </cell>
          <cell r="U1318"/>
          <cell r="V1318"/>
          <cell r="W1318"/>
          <cell r="X1318"/>
          <cell r="Y1318"/>
          <cell r="Z1318"/>
          <cell r="AA1318"/>
          <cell r="AB1318"/>
          <cell r="AC1318"/>
          <cell r="AD1318"/>
          <cell r="AE1318"/>
          <cell r="AF1318"/>
          <cell r="AH1318" t="str">
            <v/>
          </cell>
        </row>
        <row r="1319">
          <cell r="C1319">
            <v>72472</v>
          </cell>
          <cell r="D1319"/>
          <cell r="E1319"/>
          <cell r="F1319"/>
          <cell r="G1319"/>
          <cell r="H1319"/>
          <cell r="I1319"/>
          <cell r="J1319"/>
          <cell r="K1319"/>
          <cell r="L1319"/>
          <cell r="M1319"/>
          <cell r="N1319"/>
          <cell r="O1319"/>
          <cell r="P1319"/>
          <cell r="Q1319"/>
          <cell r="R1319"/>
          <cell r="T1319" t="str">
            <v/>
          </cell>
          <cell r="U1319"/>
          <cell r="V1319"/>
          <cell r="W1319"/>
          <cell r="X1319"/>
          <cell r="Y1319"/>
          <cell r="Z1319"/>
          <cell r="AA1319"/>
          <cell r="AB1319"/>
          <cell r="AC1319"/>
          <cell r="AD1319"/>
          <cell r="AE1319"/>
          <cell r="AF1319"/>
          <cell r="AH1319" t="str">
            <v/>
          </cell>
        </row>
        <row r="1320">
          <cell r="C1320">
            <v>72502</v>
          </cell>
          <cell r="D1320"/>
          <cell r="E1320"/>
          <cell r="F1320"/>
          <cell r="G1320"/>
          <cell r="H1320"/>
          <cell r="I1320"/>
          <cell r="J1320"/>
          <cell r="K1320"/>
          <cell r="L1320"/>
          <cell r="M1320"/>
          <cell r="N1320"/>
          <cell r="O1320"/>
          <cell r="P1320"/>
          <cell r="Q1320"/>
          <cell r="R1320"/>
          <cell r="T1320" t="str">
            <v/>
          </cell>
          <cell r="U1320"/>
          <cell r="V1320"/>
          <cell r="W1320"/>
          <cell r="X1320"/>
          <cell r="Y1320"/>
          <cell r="Z1320"/>
          <cell r="AA1320"/>
          <cell r="AB1320"/>
          <cell r="AC1320"/>
          <cell r="AD1320"/>
          <cell r="AE1320"/>
          <cell r="AF1320"/>
          <cell r="AH1320" t="str">
            <v/>
          </cell>
        </row>
        <row r="1321">
          <cell r="C1321">
            <v>72533</v>
          </cell>
          <cell r="D1321"/>
          <cell r="E1321"/>
          <cell r="F1321"/>
          <cell r="G1321"/>
          <cell r="H1321"/>
          <cell r="I1321"/>
          <cell r="J1321"/>
          <cell r="K1321"/>
          <cell r="L1321"/>
          <cell r="M1321"/>
          <cell r="N1321"/>
          <cell r="O1321"/>
          <cell r="P1321"/>
          <cell r="Q1321"/>
          <cell r="R1321"/>
          <cell r="T1321" t="str">
            <v/>
          </cell>
          <cell r="U1321"/>
          <cell r="V1321"/>
          <cell r="W1321"/>
          <cell r="X1321"/>
          <cell r="Y1321"/>
          <cell r="Z1321"/>
          <cell r="AA1321"/>
          <cell r="AB1321"/>
          <cell r="AC1321"/>
          <cell r="AD1321"/>
          <cell r="AE1321"/>
          <cell r="AF1321"/>
          <cell r="AH1321" t="str">
            <v/>
          </cell>
        </row>
        <row r="1322">
          <cell r="C1322">
            <v>72564</v>
          </cell>
          <cell r="D1322"/>
          <cell r="E1322"/>
          <cell r="F1322"/>
          <cell r="G1322"/>
          <cell r="H1322"/>
          <cell r="I1322"/>
          <cell r="J1322"/>
          <cell r="K1322"/>
          <cell r="L1322"/>
          <cell r="M1322"/>
          <cell r="N1322"/>
          <cell r="O1322"/>
          <cell r="P1322"/>
          <cell r="Q1322"/>
          <cell r="R1322"/>
          <cell r="T1322" t="str">
            <v/>
          </cell>
          <cell r="U1322"/>
          <cell r="V1322"/>
          <cell r="W1322"/>
          <cell r="X1322"/>
          <cell r="Y1322"/>
          <cell r="Z1322"/>
          <cell r="AA1322"/>
          <cell r="AB1322"/>
          <cell r="AC1322"/>
          <cell r="AD1322"/>
          <cell r="AE1322"/>
          <cell r="AF1322"/>
          <cell r="AH1322" t="str">
            <v/>
          </cell>
        </row>
        <row r="1323">
          <cell r="C1323">
            <v>72594</v>
          </cell>
          <cell r="D1323"/>
          <cell r="E1323"/>
          <cell r="F1323"/>
          <cell r="G1323"/>
          <cell r="H1323"/>
          <cell r="I1323"/>
          <cell r="J1323"/>
          <cell r="K1323"/>
          <cell r="L1323"/>
          <cell r="M1323"/>
          <cell r="N1323"/>
          <cell r="O1323"/>
          <cell r="P1323"/>
          <cell r="Q1323"/>
          <cell r="R1323"/>
          <cell r="T1323" t="str">
            <v/>
          </cell>
          <cell r="U1323"/>
          <cell r="V1323"/>
          <cell r="W1323"/>
          <cell r="X1323"/>
          <cell r="Y1323"/>
          <cell r="Z1323"/>
          <cell r="AA1323"/>
          <cell r="AB1323"/>
          <cell r="AC1323"/>
          <cell r="AD1323"/>
          <cell r="AE1323"/>
          <cell r="AF1323"/>
          <cell r="AH1323" t="str">
            <v/>
          </cell>
        </row>
        <row r="1324">
          <cell r="C1324">
            <v>72625</v>
          </cell>
          <cell r="D1324"/>
          <cell r="E1324"/>
          <cell r="F1324"/>
          <cell r="G1324"/>
          <cell r="H1324"/>
          <cell r="I1324"/>
          <cell r="J1324"/>
          <cell r="K1324"/>
          <cell r="L1324"/>
          <cell r="M1324"/>
          <cell r="N1324"/>
          <cell r="O1324"/>
          <cell r="P1324"/>
          <cell r="Q1324"/>
          <cell r="R1324"/>
          <cell r="T1324" t="str">
            <v/>
          </cell>
          <cell r="U1324"/>
          <cell r="V1324"/>
          <cell r="W1324"/>
          <cell r="X1324"/>
          <cell r="Y1324"/>
          <cell r="Z1324"/>
          <cell r="AA1324"/>
          <cell r="AB1324"/>
          <cell r="AC1324"/>
          <cell r="AD1324"/>
          <cell r="AE1324"/>
          <cell r="AF1324"/>
          <cell r="AH1324" t="str">
            <v/>
          </cell>
        </row>
        <row r="1325">
          <cell r="C1325">
            <v>72655</v>
          </cell>
          <cell r="D1325"/>
          <cell r="E1325"/>
          <cell r="F1325"/>
          <cell r="G1325"/>
          <cell r="H1325"/>
          <cell r="I1325"/>
          <cell r="J1325"/>
          <cell r="K1325"/>
          <cell r="L1325"/>
          <cell r="M1325"/>
          <cell r="N1325"/>
          <cell r="O1325"/>
          <cell r="P1325"/>
          <cell r="Q1325"/>
          <cell r="R1325"/>
          <cell r="T1325" t="str">
            <v/>
          </cell>
          <cell r="U1325"/>
          <cell r="V1325"/>
          <cell r="W1325"/>
          <cell r="X1325"/>
          <cell r="Y1325"/>
          <cell r="Z1325"/>
          <cell r="AA1325"/>
          <cell r="AB1325"/>
          <cell r="AC1325"/>
          <cell r="AD1325"/>
          <cell r="AE1325"/>
          <cell r="AF1325"/>
          <cell r="AH1325" t="str">
            <v/>
          </cell>
        </row>
        <row r="1326">
          <cell r="C1326">
            <v>72686</v>
          </cell>
          <cell r="D1326"/>
          <cell r="E1326"/>
          <cell r="F1326"/>
          <cell r="G1326"/>
          <cell r="H1326"/>
          <cell r="I1326"/>
          <cell r="J1326"/>
          <cell r="K1326"/>
          <cell r="L1326"/>
          <cell r="M1326"/>
          <cell r="N1326"/>
          <cell r="O1326"/>
          <cell r="P1326"/>
          <cell r="Q1326"/>
          <cell r="R1326"/>
          <cell r="T1326" t="str">
            <v/>
          </cell>
          <cell r="U1326"/>
          <cell r="V1326"/>
          <cell r="W1326"/>
          <cell r="X1326"/>
          <cell r="Y1326"/>
          <cell r="Z1326"/>
          <cell r="AA1326"/>
          <cell r="AB1326"/>
          <cell r="AC1326"/>
          <cell r="AD1326"/>
          <cell r="AE1326"/>
          <cell r="AF1326"/>
          <cell r="AH1326" t="str">
            <v/>
          </cell>
        </row>
        <row r="1327">
          <cell r="C1327">
            <v>72717</v>
          </cell>
          <cell r="D1327"/>
          <cell r="E1327"/>
          <cell r="F1327"/>
          <cell r="G1327"/>
          <cell r="H1327"/>
          <cell r="I1327"/>
          <cell r="J1327"/>
          <cell r="K1327"/>
          <cell r="L1327"/>
          <cell r="M1327"/>
          <cell r="N1327"/>
          <cell r="O1327"/>
          <cell r="P1327"/>
          <cell r="Q1327"/>
          <cell r="R1327"/>
          <cell r="T1327" t="str">
            <v/>
          </cell>
          <cell r="U1327"/>
          <cell r="V1327"/>
          <cell r="W1327"/>
          <cell r="X1327"/>
          <cell r="Y1327"/>
          <cell r="Z1327"/>
          <cell r="AA1327"/>
          <cell r="AB1327"/>
          <cell r="AC1327"/>
          <cell r="AD1327"/>
          <cell r="AE1327"/>
          <cell r="AF1327"/>
          <cell r="AH1327" t="str">
            <v/>
          </cell>
        </row>
        <row r="1328">
          <cell r="C1328">
            <v>72745</v>
          </cell>
          <cell r="D1328"/>
          <cell r="E1328"/>
          <cell r="F1328"/>
          <cell r="G1328"/>
          <cell r="H1328"/>
          <cell r="I1328"/>
          <cell r="J1328"/>
          <cell r="K1328"/>
          <cell r="L1328"/>
          <cell r="M1328"/>
          <cell r="N1328"/>
          <cell r="O1328"/>
          <cell r="P1328"/>
          <cell r="Q1328"/>
          <cell r="R1328"/>
          <cell r="T1328" t="str">
            <v/>
          </cell>
          <cell r="U1328"/>
          <cell r="V1328"/>
          <cell r="W1328"/>
          <cell r="X1328"/>
          <cell r="Y1328"/>
          <cell r="Z1328"/>
          <cell r="AA1328"/>
          <cell r="AB1328"/>
          <cell r="AC1328"/>
          <cell r="AD1328"/>
          <cell r="AE1328"/>
          <cell r="AF1328"/>
          <cell r="AH1328" t="str">
            <v/>
          </cell>
        </row>
        <row r="1329">
          <cell r="C1329">
            <v>72776</v>
          </cell>
          <cell r="D1329"/>
          <cell r="E1329"/>
          <cell r="F1329"/>
          <cell r="G1329"/>
          <cell r="H1329"/>
          <cell r="I1329"/>
          <cell r="J1329"/>
          <cell r="K1329"/>
          <cell r="L1329"/>
          <cell r="M1329"/>
          <cell r="N1329"/>
          <cell r="O1329"/>
          <cell r="P1329"/>
          <cell r="Q1329"/>
          <cell r="R1329"/>
          <cell r="T1329" t="str">
            <v/>
          </cell>
          <cell r="U1329"/>
          <cell r="V1329"/>
          <cell r="W1329"/>
          <cell r="X1329"/>
          <cell r="Y1329"/>
          <cell r="Z1329"/>
          <cell r="AA1329"/>
          <cell r="AB1329"/>
          <cell r="AC1329"/>
          <cell r="AD1329"/>
          <cell r="AE1329"/>
          <cell r="AF1329"/>
          <cell r="AH1329" t="str">
            <v/>
          </cell>
        </row>
        <row r="1330">
          <cell r="C1330">
            <v>72806</v>
          </cell>
          <cell r="D1330"/>
          <cell r="E1330"/>
          <cell r="F1330"/>
          <cell r="G1330"/>
          <cell r="H1330"/>
          <cell r="I1330"/>
          <cell r="J1330"/>
          <cell r="K1330"/>
          <cell r="L1330"/>
          <cell r="M1330"/>
          <cell r="N1330"/>
          <cell r="O1330"/>
          <cell r="P1330"/>
          <cell r="Q1330"/>
          <cell r="R1330"/>
          <cell r="T1330" t="str">
            <v/>
          </cell>
          <cell r="U1330"/>
          <cell r="V1330"/>
          <cell r="W1330"/>
          <cell r="X1330"/>
          <cell r="Y1330"/>
          <cell r="Z1330"/>
          <cell r="AA1330"/>
          <cell r="AB1330"/>
          <cell r="AC1330"/>
          <cell r="AD1330"/>
          <cell r="AE1330"/>
          <cell r="AF1330"/>
          <cell r="AH1330" t="str">
            <v/>
          </cell>
        </row>
        <row r="1331">
          <cell r="C1331">
            <v>72837</v>
          </cell>
          <cell r="D1331"/>
          <cell r="E1331"/>
          <cell r="F1331"/>
          <cell r="G1331"/>
          <cell r="H1331"/>
          <cell r="I1331"/>
          <cell r="J1331"/>
          <cell r="K1331"/>
          <cell r="L1331"/>
          <cell r="M1331"/>
          <cell r="N1331"/>
          <cell r="O1331"/>
          <cell r="P1331"/>
          <cell r="Q1331"/>
          <cell r="R1331"/>
          <cell r="T1331" t="str">
            <v/>
          </cell>
          <cell r="U1331"/>
          <cell r="V1331"/>
          <cell r="W1331"/>
          <cell r="X1331"/>
          <cell r="Y1331"/>
          <cell r="Z1331"/>
          <cell r="AA1331"/>
          <cell r="AB1331"/>
          <cell r="AC1331"/>
          <cell r="AD1331"/>
          <cell r="AE1331"/>
          <cell r="AF1331"/>
          <cell r="AH1331" t="str">
            <v/>
          </cell>
        </row>
        <row r="1332">
          <cell r="C1332">
            <v>72867</v>
          </cell>
          <cell r="D1332"/>
          <cell r="E1332"/>
          <cell r="F1332"/>
          <cell r="G1332"/>
          <cell r="H1332"/>
          <cell r="I1332"/>
          <cell r="J1332"/>
          <cell r="K1332"/>
          <cell r="L1332"/>
          <cell r="M1332"/>
          <cell r="N1332"/>
          <cell r="O1332"/>
          <cell r="P1332"/>
          <cell r="Q1332"/>
          <cell r="R1332"/>
          <cell r="T1332" t="str">
            <v/>
          </cell>
          <cell r="U1332"/>
          <cell r="V1332"/>
          <cell r="W1332"/>
          <cell r="X1332"/>
          <cell r="Y1332"/>
          <cell r="Z1332"/>
          <cell r="AA1332"/>
          <cell r="AB1332"/>
          <cell r="AC1332"/>
          <cell r="AD1332"/>
          <cell r="AE1332"/>
          <cell r="AF1332"/>
          <cell r="AH1332" t="str">
            <v/>
          </cell>
        </row>
        <row r="1333">
          <cell r="C1333">
            <v>72898</v>
          </cell>
          <cell r="D1333"/>
          <cell r="E1333"/>
          <cell r="F1333"/>
          <cell r="G1333"/>
          <cell r="H1333"/>
          <cell r="I1333"/>
          <cell r="J1333"/>
          <cell r="K1333"/>
          <cell r="L1333"/>
          <cell r="M1333"/>
          <cell r="N1333"/>
          <cell r="O1333"/>
          <cell r="P1333"/>
          <cell r="Q1333"/>
          <cell r="R1333"/>
          <cell r="T1333" t="str">
            <v/>
          </cell>
          <cell r="U1333"/>
          <cell r="V1333"/>
          <cell r="W1333"/>
          <cell r="X1333"/>
          <cell r="Y1333"/>
          <cell r="Z1333"/>
          <cell r="AA1333"/>
          <cell r="AB1333"/>
          <cell r="AC1333"/>
          <cell r="AD1333"/>
          <cell r="AE1333"/>
          <cell r="AF1333"/>
          <cell r="AH1333" t="str">
            <v/>
          </cell>
        </row>
        <row r="1334">
          <cell r="C1334">
            <v>72929</v>
          </cell>
          <cell r="D1334"/>
          <cell r="E1334"/>
          <cell r="F1334"/>
          <cell r="G1334"/>
          <cell r="H1334"/>
          <cell r="I1334"/>
          <cell r="J1334"/>
          <cell r="K1334"/>
          <cell r="L1334"/>
          <cell r="M1334"/>
          <cell r="N1334"/>
          <cell r="O1334"/>
          <cell r="P1334"/>
          <cell r="Q1334"/>
          <cell r="R1334"/>
          <cell r="T1334" t="str">
            <v/>
          </cell>
          <cell r="U1334"/>
          <cell r="V1334"/>
          <cell r="W1334"/>
          <cell r="X1334"/>
          <cell r="Y1334"/>
          <cell r="Z1334"/>
          <cell r="AA1334"/>
          <cell r="AB1334"/>
          <cell r="AC1334"/>
          <cell r="AD1334"/>
          <cell r="AE1334"/>
          <cell r="AF1334"/>
          <cell r="AH1334" t="str">
            <v/>
          </cell>
        </row>
        <row r="1335">
          <cell r="C1335">
            <v>72959</v>
          </cell>
          <cell r="D1335"/>
          <cell r="E1335"/>
          <cell r="F1335"/>
          <cell r="G1335"/>
          <cell r="H1335"/>
          <cell r="I1335"/>
          <cell r="J1335"/>
          <cell r="K1335"/>
          <cell r="L1335"/>
          <cell r="M1335"/>
          <cell r="N1335"/>
          <cell r="O1335"/>
          <cell r="P1335"/>
          <cell r="Q1335"/>
          <cell r="R1335"/>
          <cell r="T1335" t="str">
            <v/>
          </cell>
          <cell r="U1335"/>
          <cell r="V1335"/>
          <cell r="W1335"/>
          <cell r="X1335"/>
          <cell r="Y1335"/>
          <cell r="Z1335"/>
          <cell r="AA1335"/>
          <cell r="AB1335"/>
          <cell r="AC1335"/>
          <cell r="AD1335"/>
          <cell r="AE1335"/>
          <cell r="AF1335"/>
          <cell r="AH1335" t="str">
            <v/>
          </cell>
        </row>
        <row r="1336">
          <cell r="C1336">
            <v>72990</v>
          </cell>
          <cell r="D1336"/>
          <cell r="E1336"/>
          <cell r="F1336"/>
          <cell r="G1336"/>
          <cell r="H1336"/>
          <cell r="I1336"/>
          <cell r="J1336"/>
          <cell r="K1336"/>
          <cell r="L1336"/>
          <cell r="M1336"/>
          <cell r="N1336"/>
          <cell r="O1336"/>
          <cell r="P1336"/>
          <cell r="Q1336"/>
          <cell r="R1336"/>
          <cell r="T1336" t="str">
            <v/>
          </cell>
          <cell r="U1336"/>
          <cell r="V1336"/>
          <cell r="W1336"/>
          <cell r="X1336"/>
          <cell r="Y1336"/>
          <cell r="Z1336"/>
          <cell r="AA1336"/>
          <cell r="AB1336"/>
          <cell r="AC1336"/>
          <cell r="AD1336"/>
          <cell r="AE1336"/>
          <cell r="AF1336"/>
          <cell r="AH1336" t="str">
            <v/>
          </cell>
        </row>
        <row r="1337">
          <cell r="C1337">
            <v>73020</v>
          </cell>
          <cell r="D1337"/>
          <cell r="E1337"/>
          <cell r="F1337"/>
          <cell r="G1337"/>
          <cell r="H1337"/>
          <cell r="I1337"/>
          <cell r="J1337"/>
          <cell r="K1337"/>
          <cell r="L1337"/>
          <cell r="M1337"/>
          <cell r="N1337"/>
          <cell r="O1337"/>
          <cell r="P1337"/>
          <cell r="Q1337"/>
          <cell r="R1337"/>
          <cell r="T1337" t="str">
            <v/>
          </cell>
          <cell r="U1337"/>
          <cell r="V1337"/>
          <cell r="W1337"/>
          <cell r="X1337"/>
          <cell r="Y1337"/>
          <cell r="Z1337"/>
          <cell r="AA1337"/>
          <cell r="AB1337"/>
          <cell r="AC1337"/>
          <cell r="AD1337"/>
          <cell r="AE1337"/>
          <cell r="AF1337"/>
          <cell r="AH1337" t="str">
            <v/>
          </cell>
        </row>
        <row r="1338">
          <cell r="C1338">
            <v>73051</v>
          </cell>
          <cell r="D1338"/>
          <cell r="E1338"/>
          <cell r="F1338"/>
          <cell r="G1338"/>
          <cell r="H1338"/>
          <cell r="I1338"/>
          <cell r="J1338"/>
          <cell r="K1338"/>
          <cell r="L1338"/>
          <cell r="M1338"/>
          <cell r="N1338"/>
          <cell r="O1338"/>
          <cell r="P1338"/>
          <cell r="Q1338"/>
          <cell r="R1338"/>
          <cell r="T1338" t="str">
            <v/>
          </cell>
          <cell r="U1338"/>
          <cell r="V1338"/>
          <cell r="W1338"/>
          <cell r="X1338"/>
          <cell r="Y1338"/>
          <cell r="Z1338"/>
          <cell r="AA1338"/>
          <cell r="AB1338"/>
          <cell r="AC1338"/>
          <cell r="AD1338"/>
          <cell r="AE1338"/>
          <cell r="AF1338"/>
          <cell r="AH1338" t="str">
            <v/>
          </cell>
        </row>
        <row r="1339">
          <cell r="C1339">
            <v>73082</v>
          </cell>
          <cell r="D1339"/>
          <cell r="E1339"/>
          <cell r="F1339"/>
          <cell r="G1339"/>
          <cell r="H1339"/>
          <cell r="I1339"/>
          <cell r="J1339"/>
          <cell r="K1339"/>
          <cell r="L1339"/>
          <cell r="M1339"/>
          <cell r="N1339"/>
          <cell r="O1339"/>
          <cell r="P1339"/>
          <cell r="Q1339"/>
          <cell r="R1339"/>
          <cell r="T1339" t="str">
            <v/>
          </cell>
          <cell r="U1339"/>
          <cell r="V1339"/>
          <cell r="W1339"/>
          <cell r="X1339"/>
          <cell r="Y1339"/>
          <cell r="Z1339"/>
          <cell r="AA1339"/>
          <cell r="AB1339"/>
          <cell r="AC1339"/>
          <cell r="AD1339"/>
          <cell r="AE1339"/>
          <cell r="AF1339"/>
          <cell r="AH1339" t="str">
            <v/>
          </cell>
        </row>
        <row r="1340">
          <cell r="C1340">
            <v>73110</v>
          </cell>
          <cell r="D1340"/>
          <cell r="E1340"/>
          <cell r="F1340"/>
          <cell r="G1340"/>
          <cell r="H1340"/>
          <cell r="I1340"/>
          <cell r="J1340"/>
          <cell r="K1340"/>
          <cell r="L1340"/>
          <cell r="M1340"/>
          <cell r="N1340"/>
          <cell r="O1340"/>
          <cell r="P1340"/>
          <cell r="Q1340"/>
          <cell r="R1340"/>
          <cell r="T1340" t="str">
            <v/>
          </cell>
          <cell r="U1340"/>
          <cell r="V1340"/>
          <cell r="W1340"/>
          <cell r="X1340"/>
          <cell r="Y1340"/>
          <cell r="Z1340"/>
          <cell r="AA1340"/>
          <cell r="AB1340"/>
          <cell r="AC1340"/>
          <cell r="AD1340"/>
          <cell r="AE1340"/>
          <cell r="AF1340"/>
          <cell r="AH1340" t="str">
            <v/>
          </cell>
        </row>
        <row r="1341">
          <cell r="C1341">
            <v>73141</v>
          </cell>
          <cell r="D1341"/>
          <cell r="E1341"/>
          <cell r="F1341"/>
          <cell r="G1341"/>
          <cell r="H1341"/>
          <cell r="I1341"/>
          <cell r="J1341"/>
          <cell r="K1341"/>
          <cell r="L1341"/>
          <cell r="M1341"/>
          <cell r="N1341"/>
          <cell r="O1341"/>
          <cell r="P1341"/>
          <cell r="Q1341"/>
          <cell r="R1341"/>
          <cell r="T1341" t="str">
            <v/>
          </cell>
          <cell r="U1341"/>
          <cell r="V1341"/>
          <cell r="W1341"/>
          <cell r="X1341"/>
          <cell r="Y1341"/>
          <cell r="Z1341"/>
          <cell r="AA1341"/>
          <cell r="AB1341"/>
          <cell r="AC1341"/>
          <cell r="AD1341"/>
          <cell r="AE1341"/>
          <cell r="AF1341"/>
          <cell r="AH1341" t="str">
            <v/>
          </cell>
        </row>
        <row r="1342">
          <cell r="C1342">
            <v>73171</v>
          </cell>
          <cell r="D1342"/>
          <cell r="E1342"/>
          <cell r="F1342"/>
          <cell r="G1342"/>
          <cell r="H1342"/>
          <cell r="I1342"/>
          <cell r="J1342"/>
          <cell r="K1342"/>
          <cell r="L1342"/>
          <cell r="M1342"/>
          <cell r="N1342"/>
          <cell r="O1342"/>
          <cell r="P1342"/>
          <cell r="Q1342"/>
          <cell r="R1342"/>
          <cell r="T1342" t="str">
            <v/>
          </cell>
          <cell r="U1342"/>
          <cell r="V1342"/>
          <cell r="W1342"/>
          <cell r="X1342"/>
          <cell r="Y1342"/>
          <cell r="Z1342"/>
          <cell r="AA1342"/>
          <cell r="AB1342"/>
          <cell r="AC1342"/>
          <cell r="AD1342"/>
          <cell r="AE1342"/>
          <cell r="AF1342"/>
          <cell r="AH1342" t="str">
            <v/>
          </cell>
        </row>
        <row r="1343">
          <cell r="C1343">
            <v>73202</v>
          </cell>
          <cell r="D1343"/>
          <cell r="E1343"/>
          <cell r="F1343"/>
          <cell r="G1343"/>
          <cell r="H1343"/>
          <cell r="I1343"/>
          <cell r="J1343"/>
          <cell r="K1343"/>
          <cell r="L1343"/>
          <cell r="M1343"/>
          <cell r="N1343"/>
          <cell r="O1343"/>
          <cell r="P1343"/>
          <cell r="Q1343"/>
          <cell r="R1343"/>
          <cell r="T1343" t="str">
            <v/>
          </cell>
          <cell r="U1343"/>
          <cell r="V1343"/>
          <cell r="W1343"/>
          <cell r="X1343"/>
          <cell r="Y1343"/>
          <cell r="Z1343"/>
          <cell r="AA1343"/>
          <cell r="AB1343"/>
          <cell r="AC1343"/>
          <cell r="AD1343"/>
          <cell r="AE1343"/>
          <cell r="AF1343"/>
          <cell r="AH1343" t="str">
            <v/>
          </cell>
        </row>
        <row r="1344">
          <cell r="C1344">
            <v>73232</v>
          </cell>
          <cell r="D1344"/>
          <cell r="E1344"/>
          <cell r="F1344"/>
          <cell r="G1344"/>
          <cell r="H1344"/>
          <cell r="I1344"/>
          <cell r="J1344"/>
          <cell r="K1344"/>
          <cell r="L1344"/>
          <cell r="M1344"/>
          <cell r="N1344"/>
          <cell r="O1344"/>
          <cell r="P1344"/>
          <cell r="Q1344"/>
          <cell r="R1344"/>
          <cell r="T1344" t="str">
            <v/>
          </cell>
          <cell r="U1344"/>
          <cell r="V1344"/>
          <cell r="W1344"/>
          <cell r="X1344"/>
          <cell r="Y1344"/>
          <cell r="Z1344"/>
          <cell r="AA1344"/>
          <cell r="AB1344"/>
          <cell r="AC1344"/>
          <cell r="AD1344"/>
          <cell r="AE1344"/>
          <cell r="AF1344"/>
          <cell r="AH1344" t="str">
            <v/>
          </cell>
        </row>
        <row r="1345">
          <cell r="C1345">
            <v>73263</v>
          </cell>
          <cell r="D1345"/>
          <cell r="E1345"/>
          <cell r="F1345"/>
          <cell r="G1345"/>
          <cell r="H1345"/>
          <cell r="I1345"/>
          <cell r="J1345"/>
          <cell r="K1345"/>
          <cell r="L1345"/>
          <cell r="M1345"/>
          <cell r="N1345"/>
          <cell r="O1345"/>
          <cell r="P1345"/>
          <cell r="Q1345"/>
          <cell r="R1345"/>
          <cell r="T1345" t="str">
            <v/>
          </cell>
          <cell r="U1345"/>
          <cell r="V1345"/>
          <cell r="W1345"/>
          <cell r="X1345"/>
          <cell r="Y1345"/>
          <cell r="Z1345"/>
          <cell r="AA1345"/>
          <cell r="AB1345"/>
          <cell r="AC1345"/>
          <cell r="AD1345"/>
          <cell r="AE1345"/>
          <cell r="AF1345"/>
          <cell r="AH1345" t="str">
            <v/>
          </cell>
        </row>
        <row r="1346">
          <cell r="C1346">
            <v>73294</v>
          </cell>
          <cell r="D1346"/>
          <cell r="E1346"/>
          <cell r="F1346"/>
          <cell r="G1346"/>
          <cell r="H1346"/>
          <cell r="I1346"/>
          <cell r="J1346"/>
          <cell r="K1346"/>
          <cell r="L1346"/>
          <cell r="M1346"/>
          <cell r="N1346"/>
          <cell r="O1346"/>
          <cell r="P1346"/>
          <cell r="Q1346"/>
          <cell r="R1346"/>
          <cell r="T1346" t="str">
            <v/>
          </cell>
          <cell r="U1346"/>
          <cell r="V1346"/>
          <cell r="W1346"/>
          <cell r="X1346"/>
          <cell r="Y1346"/>
          <cell r="Z1346"/>
          <cell r="AA1346"/>
          <cell r="AB1346"/>
          <cell r="AC1346"/>
          <cell r="AD1346"/>
          <cell r="AE1346"/>
          <cell r="AF1346"/>
          <cell r="AH1346" t="str">
            <v/>
          </cell>
        </row>
        <row r="1347">
          <cell r="C1347">
            <v>73324</v>
          </cell>
          <cell r="D1347"/>
          <cell r="E1347"/>
          <cell r="F1347"/>
          <cell r="G1347"/>
          <cell r="H1347"/>
          <cell r="I1347"/>
          <cell r="J1347"/>
          <cell r="K1347"/>
          <cell r="L1347"/>
          <cell r="M1347"/>
          <cell r="N1347"/>
          <cell r="O1347"/>
          <cell r="P1347"/>
          <cell r="Q1347"/>
          <cell r="R1347"/>
          <cell r="T1347" t="str">
            <v/>
          </cell>
          <cell r="U1347"/>
          <cell r="V1347"/>
          <cell r="W1347"/>
          <cell r="X1347"/>
          <cell r="Y1347"/>
          <cell r="Z1347"/>
          <cell r="AA1347"/>
          <cell r="AB1347"/>
          <cell r="AC1347"/>
          <cell r="AD1347"/>
          <cell r="AE1347"/>
          <cell r="AF1347"/>
          <cell r="AH1347" t="str">
            <v/>
          </cell>
        </row>
        <row r="1348">
          <cell r="C1348">
            <v>73355</v>
          </cell>
          <cell r="D1348"/>
          <cell r="E1348"/>
          <cell r="F1348"/>
          <cell r="G1348"/>
          <cell r="H1348"/>
          <cell r="I1348"/>
          <cell r="J1348"/>
          <cell r="K1348"/>
          <cell r="L1348"/>
          <cell r="M1348"/>
          <cell r="N1348"/>
          <cell r="O1348"/>
          <cell r="P1348"/>
          <cell r="Q1348"/>
          <cell r="R1348"/>
          <cell r="T1348" t="str">
            <v/>
          </cell>
          <cell r="U1348"/>
          <cell r="V1348"/>
          <cell r="W1348"/>
          <cell r="X1348"/>
          <cell r="Y1348"/>
          <cell r="Z1348"/>
          <cell r="AA1348"/>
          <cell r="AB1348"/>
          <cell r="AC1348"/>
          <cell r="AD1348"/>
          <cell r="AE1348"/>
          <cell r="AF1348"/>
          <cell r="AH1348" t="str">
            <v/>
          </cell>
        </row>
        <row r="1349">
          <cell r="C1349">
            <v>73385</v>
          </cell>
          <cell r="D1349"/>
          <cell r="E1349"/>
          <cell r="F1349"/>
          <cell r="G1349"/>
          <cell r="H1349"/>
          <cell r="I1349"/>
          <cell r="J1349"/>
          <cell r="K1349"/>
          <cell r="L1349"/>
          <cell r="M1349"/>
          <cell r="N1349"/>
          <cell r="O1349"/>
          <cell r="P1349"/>
          <cell r="Q1349"/>
          <cell r="R1349"/>
          <cell r="T1349" t="str">
            <v/>
          </cell>
          <cell r="U1349"/>
          <cell r="V1349"/>
          <cell r="W1349"/>
          <cell r="X1349"/>
          <cell r="Y1349"/>
          <cell r="Z1349"/>
          <cell r="AA1349"/>
          <cell r="AB1349"/>
          <cell r="AC1349"/>
          <cell r="AD1349"/>
          <cell r="AE1349"/>
          <cell r="AF1349"/>
          <cell r="AH1349" t="str">
            <v/>
          </cell>
        </row>
        <row r="1350">
          <cell r="C1350">
            <v>73416</v>
          </cell>
          <cell r="D1350"/>
          <cell r="E1350"/>
          <cell r="F1350"/>
          <cell r="G1350"/>
          <cell r="H1350"/>
          <cell r="I1350"/>
          <cell r="J1350"/>
          <cell r="K1350"/>
          <cell r="L1350"/>
          <cell r="M1350"/>
          <cell r="N1350"/>
          <cell r="O1350"/>
          <cell r="P1350"/>
          <cell r="Q1350"/>
          <cell r="R1350"/>
          <cell r="T1350" t="str">
            <v/>
          </cell>
          <cell r="U1350"/>
          <cell r="V1350"/>
          <cell r="W1350"/>
          <cell r="X1350"/>
          <cell r="Y1350"/>
          <cell r="Z1350"/>
          <cell r="AA1350"/>
          <cell r="AB1350"/>
          <cell r="AC1350"/>
          <cell r="AD1350"/>
          <cell r="AE1350"/>
          <cell r="AF1350"/>
          <cell r="AH1350" t="str">
            <v/>
          </cell>
        </row>
        <row r="1351">
          <cell r="C1351">
            <v>73447</v>
          </cell>
          <cell r="D1351"/>
          <cell r="E1351"/>
          <cell r="F1351"/>
          <cell r="G1351"/>
          <cell r="H1351"/>
          <cell r="I1351"/>
          <cell r="J1351"/>
          <cell r="K1351"/>
          <cell r="L1351"/>
          <cell r="M1351"/>
          <cell r="N1351"/>
          <cell r="O1351"/>
          <cell r="P1351"/>
          <cell r="Q1351"/>
          <cell r="R1351"/>
          <cell r="T1351" t="str">
            <v/>
          </cell>
          <cell r="U1351"/>
          <cell r="V1351"/>
          <cell r="W1351"/>
          <cell r="X1351"/>
          <cell r="Y1351"/>
          <cell r="Z1351"/>
          <cell r="AA1351"/>
          <cell r="AB1351"/>
          <cell r="AC1351"/>
          <cell r="AD1351"/>
          <cell r="AE1351"/>
          <cell r="AF1351"/>
          <cell r="AH1351" t="str">
            <v/>
          </cell>
        </row>
        <row r="1352">
          <cell r="C1352">
            <v>73475</v>
          </cell>
          <cell r="D1352"/>
          <cell r="E1352"/>
          <cell r="F1352"/>
          <cell r="G1352"/>
          <cell r="H1352"/>
          <cell r="I1352"/>
          <cell r="J1352"/>
          <cell r="K1352"/>
          <cell r="L1352"/>
          <cell r="M1352"/>
          <cell r="N1352"/>
          <cell r="O1352"/>
          <cell r="P1352"/>
          <cell r="Q1352"/>
          <cell r="R1352"/>
          <cell r="T1352" t="str">
            <v/>
          </cell>
          <cell r="U1352"/>
          <cell r="V1352"/>
          <cell r="W1352"/>
          <cell r="X1352"/>
          <cell r="Y1352"/>
          <cell r="Z1352"/>
          <cell r="AA1352"/>
          <cell r="AB1352"/>
          <cell r="AC1352"/>
          <cell r="AD1352"/>
          <cell r="AE1352"/>
          <cell r="AF1352"/>
          <cell r="AH1352" t="str">
            <v/>
          </cell>
        </row>
        <row r="1353">
          <cell r="C1353">
            <v>73506</v>
          </cell>
          <cell r="D1353"/>
          <cell r="E1353"/>
          <cell r="F1353"/>
          <cell r="G1353"/>
          <cell r="H1353"/>
          <cell r="I1353"/>
          <cell r="J1353"/>
          <cell r="K1353"/>
          <cell r="L1353"/>
          <cell r="M1353"/>
          <cell r="N1353"/>
          <cell r="O1353"/>
          <cell r="P1353"/>
          <cell r="Q1353"/>
          <cell r="R1353"/>
          <cell r="T1353" t="str">
            <v/>
          </cell>
          <cell r="U1353"/>
          <cell r="V1353"/>
          <cell r="W1353"/>
          <cell r="X1353"/>
          <cell r="Y1353"/>
          <cell r="Z1353"/>
          <cell r="AA1353"/>
          <cell r="AB1353"/>
          <cell r="AC1353"/>
          <cell r="AD1353"/>
          <cell r="AE1353"/>
          <cell r="AF1353"/>
          <cell r="AH1353" t="str">
            <v/>
          </cell>
        </row>
        <row r="1354">
          <cell r="C1354">
            <v>73536</v>
          </cell>
          <cell r="D1354"/>
          <cell r="E1354"/>
          <cell r="F1354"/>
          <cell r="G1354"/>
          <cell r="H1354"/>
          <cell r="I1354"/>
          <cell r="J1354"/>
          <cell r="K1354"/>
          <cell r="L1354"/>
          <cell r="M1354"/>
          <cell r="N1354"/>
          <cell r="O1354"/>
          <cell r="P1354"/>
          <cell r="Q1354"/>
          <cell r="R1354"/>
          <cell r="T1354" t="str">
            <v/>
          </cell>
          <cell r="U1354"/>
          <cell r="V1354"/>
          <cell r="W1354"/>
          <cell r="X1354"/>
          <cell r="Y1354"/>
          <cell r="Z1354"/>
          <cell r="AA1354"/>
          <cell r="AB1354"/>
          <cell r="AC1354"/>
          <cell r="AD1354"/>
          <cell r="AE1354"/>
          <cell r="AF1354"/>
          <cell r="AH1354" t="str">
            <v/>
          </cell>
        </row>
        <row r="1355">
          <cell r="C1355">
            <v>73567</v>
          </cell>
          <cell r="D1355"/>
          <cell r="E1355"/>
          <cell r="F1355"/>
          <cell r="G1355"/>
          <cell r="H1355"/>
          <cell r="I1355"/>
          <cell r="J1355"/>
          <cell r="K1355"/>
          <cell r="L1355"/>
          <cell r="M1355"/>
          <cell r="N1355"/>
          <cell r="O1355"/>
          <cell r="P1355"/>
          <cell r="Q1355"/>
          <cell r="R1355"/>
          <cell r="T1355" t="str">
            <v/>
          </cell>
          <cell r="U1355"/>
          <cell r="V1355"/>
          <cell r="W1355"/>
          <cell r="X1355"/>
          <cell r="Y1355"/>
          <cell r="Z1355"/>
          <cell r="AA1355"/>
          <cell r="AB1355"/>
          <cell r="AC1355"/>
          <cell r="AD1355"/>
          <cell r="AE1355"/>
          <cell r="AF1355"/>
          <cell r="AH1355" t="str">
            <v/>
          </cell>
        </row>
        <row r="1356">
          <cell r="C1356">
            <v>73597</v>
          </cell>
          <cell r="D1356"/>
          <cell r="E1356"/>
          <cell r="F1356"/>
          <cell r="G1356"/>
          <cell r="H1356"/>
          <cell r="I1356"/>
          <cell r="J1356"/>
          <cell r="K1356"/>
          <cell r="L1356"/>
          <cell r="M1356"/>
          <cell r="N1356"/>
          <cell r="O1356"/>
          <cell r="P1356"/>
          <cell r="Q1356"/>
          <cell r="R1356"/>
          <cell r="T1356" t="str">
            <v/>
          </cell>
          <cell r="U1356"/>
          <cell r="V1356"/>
          <cell r="W1356"/>
          <cell r="X1356"/>
          <cell r="Y1356"/>
          <cell r="Z1356"/>
          <cell r="AA1356"/>
          <cell r="AB1356"/>
          <cell r="AC1356"/>
          <cell r="AD1356"/>
          <cell r="AE1356"/>
          <cell r="AF1356"/>
          <cell r="AH1356" t="str">
            <v/>
          </cell>
        </row>
        <row r="1357">
          <cell r="C1357">
            <v>73628</v>
          </cell>
          <cell r="D1357"/>
          <cell r="E1357"/>
          <cell r="F1357"/>
          <cell r="G1357"/>
          <cell r="H1357"/>
          <cell r="I1357"/>
          <cell r="J1357"/>
          <cell r="K1357"/>
          <cell r="L1357"/>
          <cell r="M1357"/>
          <cell r="N1357"/>
          <cell r="O1357"/>
          <cell r="P1357"/>
          <cell r="Q1357"/>
          <cell r="R1357"/>
          <cell r="T1357" t="str">
            <v/>
          </cell>
          <cell r="U1357"/>
          <cell r="V1357"/>
          <cell r="W1357"/>
          <cell r="X1357"/>
          <cell r="Y1357"/>
          <cell r="Z1357"/>
          <cell r="AA1357"/>
          <cell r="AB1357"/>
          <cell r="AC1357"/>
          <cell r="AD1357"/>
          <cell r="AE1357"/>
          <cell r="AF1357"/>
          <cell r="AH1357" t="str">
            <v/>
          </cell>
        </row>
        <row r="1358">
          <cell r="C1358">
            <v>73659</v>
          </cell>
          <cell r="D1358"/>
          <cell r="E1358"/>
          <cell r="F1358"/>
          <cell r="G1358"/>
          <cell r="H1358"/>
          <cell r="I1358"/>
          <cell r="J1358"/>
          <cell r="K1358"/>
          <cell r="L1358"/>
          <cell r="M1358"/>
          <cell r="N1358"/>
          <cell r="O1358"/>
          <cell r="P1358"/>
          <cell r="Q1358"/>
          <cell r="R1358"/>
          <cell r="T1358" t="str">
            <v/>
          </cell>
          <cell r="U1358"/>
          <cell r="V1358"/>
          <cell r="W1358"/>
          <cell r="X1358"/>
          <cell r="Y1358"/>
          <cell r="Z1358"/>
          <cell r="AA1358"/>
          <cell r="AB1358"/>
          <cell r="AC1358"/>
          <cell r="AD1358"/>
          <cell r="AE1358"/>
          <cell r="AF1358"/>
          <cell r="AH1358" t="str">
            <v/>
          </cell>
        </row>
        <row r="1359">
          <cell r="C1359">
            <v>73689</v>
          </cell>
          <cell r="D1359"/>
          <cell r="E1359"/>
          <cell r="F1359"/>
          <cell r="G1359"/>
          <cell r="H1359"/>
          <cell r="I1359"/>
          <cell r="J1359"/>
          <cell r="K1359"/>
          <cell r="L1359"/>
          <cell r="M1359"/>
          <cell r="N1359"/>
          <cell r="O1359"/>
          <cell r="P1359"/>
          <cell r="Q1359"/>
          <cell r="R1359"/>
          <cell r="T1359" t="str">
            <v/>
          </cell>
          <cell r="U1359"/>
          <cell r="V1359"/>
          <cell r="W1359"/>
          <cell r="X1359"/>
          <cell r="Y1359"/>
          <cell r="Z1359"/>
          <cell r="AA1359"/>
          <cell r="AB1359"/>
          <cell r="AC1359"/>
          <cell r="AD1359"/>
          <cell r="AE1359"/>
          <cell r="AF1359"/>
          <cell r="AH1359" t="str">
            <v/>
          </cell>
        </row>
        <row r="1360">
          <cell r="C1360">
            <v>73720</v>
          </cell>
          <cell r="D1360"/>
          <cell r="E1360"/>
          <cell r="F1360"/>
          <cell r="G1360"/>
          <cell r="H1360"/>
          <cell r="I1360"/>
          <cell r="J1360"/>
          <cell r="K1360"/>
          <cell r="L1360"/>
          <cell r="M1360"/>
          <cell r="N1360"/>
          <cell r="O1360"/>
          <cell r="P1360"/>
          <cell r="Q1360"/>
          <cell r="R1360"/>
          <cell r="T1360" t="str">
            <v/>
          </cell>
          <cell r="U1360"/>
          <cell r="V1360"/>
          <cell r="W1360"/>
          <cell r="X1360"/>
          <cell r="Y1360"/>
          <cell r="Z1360"/>
          <cell r="AA1360"/>
          <cell r="AB1360"/>
          <cell r="AC1360"/>
          <cell r="AD1360"/>
          <cell r="AE1360"/>
          <cell r="AF1360"/>
          <cell r="AH1360" t="str">
            <v/>
          </cell>
        </row>
        <row r="1361">
          <cell r="C1361">
            <v>73750</v>
          </cell>
          <cell r="D1361"/>
          <cell r="E1361"/>
          <cell r="F1361"/>
          <cell r="G1361"/>
          <cell r="H1361"/>
          <cell r="I1361"/>
          <cell r="J1361"/>
          <cell r="K1361"/>
          <cell r="L1361"/>
          <cell r="M1361"/>
          <cell r="N1361"/>
          <cell r="O1361"/>
          <cell r="P1361"/>
          <cell r="Q1361"/>
          <cell r="R1361"/>
          <cell r="T1361" t="str">
            <v/>
          </cell>
          <cell r="U1361"/>
          <cell r="V1361"/>
          <cell r="W1361"/>
          <cell r="X1361"/>
          <cell r="Y1361"/>
          <cell r="Z1361"/>
          <cell r="AA1361"/>
          <cell r="AB1361"/>
          <cell r="AC1361"/>
          <cell r="AD1361"/>
          <cell r="AE1361"/>
          <cell r="AF1361"/>
          <cell r="AH1361" t="str">
            <v/>
          </cell>
        </row>
        <row r="1362">
          <cell r="C1362">
            <v>73781</v>
          </cell>
          <cell r="D1362"/>
          <cell r="E1362"/>
          <cell r="F1362"/>
          <cell r="G1362"/>
          <cell r="H1362"/>
          <cell r="I1362"/>
          <cell r="J1362"/>
          <cell r="K1362"/>
          <cell r="L1362"/>
          <cell r="M1362"/>
          <cell r="N1362"/>
          <cell r="O1362"/>
          <cell r="P1362"/>
          <cell r="Q1362"/>
          <cell r="R1362"/>
          <cell r="T1362" t="str">
            <v/>
          </cell>
          <cell r="U1362"/>
          <cell r="V1362"/>
          <cell r="W1362"/>
          <cell r="X1362"/>
          <cell r="Y1362"/>
          <cell r="Z1362"/>
          <cell r="AA1362"/>
          <cell r="AB1362"/>
          <cell r="AC1362"/>
          <cell r="AD1362"/>
          <cell r="AE1362"/>
          <cell r="AF1362"/>
          <cell r="AH1362" t="str">
            <v/>
          </cell>
        </row>
        <row r="1363">
          <cell r="C1363">
            <v>73812</v>
          </cell>
          <cell r="D1363"/>
          <cell r="E1363"/>
          <cell r="F1363"/>
          <cell r="G1363"/>
          <cell r="H1363"/>
          <cell r="I1363"/>
          <cell r="J1363"/>
          <cell r="K1363"/>
          <cell r="L1363"/>
          <cell r="M1363"/>
          <cell r="N1363"/>
          <cell r="O1363"/>
          <cell r="P1363"/>
          <cell r="Q1363"/>
          <cell r="R1363"/>
          <cell r="T1363" t="str">
            <v/>
          </cell>
          <cell r="U1363"/>
          <cell r="V1363"/>
          <cell r="W1363"/>
          <cell r="X1363"/>
          <cell r="Y1363"/>
          <cell r="Z1363"/>
          <cell r="AA1363"/>
          <cell r="AB1363"/>
          <cell r="AC1363"/>
          <cell r="AD1363"/>
          <cell r="AE1363"/>
          <cell r="AF1363"/>
          <cell r="AH1363" t="str">
            <v/>
          </cell>
        </row>
        <row r="1364">
          <cell r="C1364">
            <v>73840</v>
          </cell>
          <cell r="D1364"/>
          <cell r="E1364"/>
          <cell r="F1364"/>
          <cell r="G1364"/>
          <cell r="H1364"/>
          <cell r="I1364"/>
          <cell r="J1364"/>
          <cell r="K1364"/>
          <cell r="L1364"/>
          <cell r="M1364"/>
          <cell r="N1364"/>
          <cell r="O1364"/>
          <cell r="P1364"/>
          <cell r="Q1364"/>
          <cell r="R1364"/>
          <cell r="T1364" t="str">
            <v/>
          </cell>
          <cell r="U1364"/>
          <cell r="V1364"/>
          <cell r="W1364"/>
          <cell r="X1364"/>
          <cell r="Y1364"/>
          <cell r="Z1364"/>
          <cell r="AA1364"/>
          <cell r="AB1364"/>
          <cell r="AC1364"/>
          <cell r="AD1364"/>
          <cell r="AE1364"/>
          <cell r="AF1364"/>
          <cell r="AH1364" t="str">
            <v/>
          </cell>
        </row>
        <row r="1365">
          <cell r="C1365">
            <v>73871</v>
          </cell>
          <cell r="D1365"/>
          <cell r="E1365"/>
          <cell r="F1365"/>
          <cell r="G1365"/>
          <cell r="H1365"/>
          <cell r="I1365"/>
          <cell r="J1365"/>
          <cell r="K1365"/>
          <cell r="L1365"/>
          <cell r="M1365"/>
          <cell r="N1365"/>
          <cell r="O1365"/>
          <cell r="P1365"/>
          <cell r="Q1365"/>
          <cell r="R1365"/>
          <cell r="T1365" t="str">
            <v/>
          </cell>
          <cell r="U1365"/>
          <cell r="V1365"/>
          <cell r="W1365"/>
          <cell r="X1365"/>
          <cell r="Y1365"/>
          <cell r="Z1365"/>
          <cell r="AA1365"/>
          <cell r="AB1365"/>
          <cell r="AC1365"/>
          <cell r="AD1365"/>
          <cell r="AE1365"/>
          <cell r="AF1365"/>
          <cell r="AH1365" t="str">
            <v/>
          </cell>
        </row>
        <row r="1366">
          <cell r="C1366">
            <v>73901</v>
          </cell>
          <cell r="D1366"/>
          <cell r="E1366"/>
          <cell r="F1366"/>
          <cell r="G1366"/>
          <cell r="H1366"/>
          <cell r="I1366"/>
          <cell r="J1366"/>
          <cell r="K1366"/>
          <cell r="L1366"/>
          <cell r="M1366"/>
          <cell r="N1366"/>
          <cell r="O1366"/>
          <cell r="P1366"/>
          <cell r="Q1366"/>
          <cell r="R1366"/>
          <cell r="T1366" t="str">
            <v/>
          </cell>
          <cell r="U1366"/>
          <cell r="V1366"/>
          <cell r="W1366"/>
          <cell r="X1366"/>
          <cell r="Y1366"/>
          <cell r="Z1366"/>
          <cell r="AA1366"/>
          <cell r="AB1366"/>
          <cell r="AC1366"/>
          <cell r="AD1366"/>
          <cell r="AE1366"/>
          <cell r="AF1366"/>
          <cell r="AH1366" t="str">
            <v/>
          </cell>
        </row>
        <row r="1367">
          <cell r="C1367">
            <v>73932</v>
          </cell>
          <cell r="D1367"/>
          <cell r="E1367"/>
          <cell r="F1367"/>
          <cell r="G1367"/>
          <cell r="H1367"/>
          <cell r="I1367"/>
          <cell r="J1367"/>
          <cell r="K1367"/>
          <cell r="L1367"/>
          <cell r="M1367"/>
          <cell r="N1367"/>
          <cell r="O1367"/>
          <cell r="P1367"/>
          <cell r="Q1367"/>
          <cell r="R1367"/>
          <cell r="T1367" t="str">
            <v/>
          </cell>
          <cell r="U1367"/>
          <cell r="V1367"/>
          <cell r="W1367"/>
          <cell r="X1367"/>
          <cell r="Y1367"/>
          <cell r="Z1367"/>
          <cell r="AA1367"/>
          <cell r="AB1367"/>
          <cell r="AC1367"/>
          <cell r="AD1367"/>
          <cell r="AE1367"/>
          <cell r="AF1367"/>
          <cell r="AH1367" t="str">
            <v/>
          </cell>
        </row>
        <row r="1368">
          <cell r="C1368">
            <v>73962</v>
          </cell>
          <cell r="D1368"/>
          <cell r="E1368"/>
          <cell r="F1368"/>
          <cell r="G1368"/>
          <cell r="H1368"/>
          <cell r="I1368"/>
          <cell r="J1368"/>
          <cell r="K1368"/>
          <cell r="L1368"/>
          <cell r="M1368"/>
          <cell r="N1368"/>
          <cell r="O1368"/>
          <cell r="P1368"/>
          <cell r="Q1368"/>
          <cell r="R1368"/>
          <cell r="T1368" t="str">
            <v/>
          </cell>
          <cell r="U1368"/>
          <cell r="V1368"/>
          <cell r="W1368"/>
          <cell r="X1368"/>
          <cell r="Y1368"/>
          <cell r="Z1368"/>
          <cell r="AA1368"/>
          <cell r="AB1368"/>
          <cell r="AC1368"/>
          <cell r="AD1368"/>
          <cell r="AE1368"/>
          <cell r="AF1368"/>
          <cell r="AH1368" t="str">
            <v/>
          </cell>
        </row>
        <row r="1369">
          <cell r="C1369">
            <v>73993</v>
          </cell>
          <cell r="D1369"/>
          <cell r="E1369"/>
          <cell r="F1369"/>
          <cell r="G1369"/>
          <cell r="H1369"/>
          <cell r="I1369"/>
          <cell r="J1369"/>
          <cell r="K1369"/>
          <cell r="L1369"/>
          <cell r="M1369"/>
          <cell r="N1369"/>
          <cell r="O1369"/>
          <cell r="P1369"/>
          <cell r="Q1369"/>
          <cell r="R1369"/>
          <cell r="T1369" t="str">
            <v/>
          </cell>
          <cell r="U1369"/>
          <cell r="V1369"/>
          <cell r="W1369"/>
          <cell r="X1369"/>
          <cell r="Y1369"/>
          <cell r="Z1369"/>
          <cell r="AA1369"/>
          <cell r="AB1369"/>
          <cell r="AC1369"/>
          <cell r="AD1369"/>
          <cell r="AE1369"/>
          <cell r="AF1369"/>
          <cell r="AH1369" t="str">
            <v/>
          </cell>
        </row>
        <row r="1370">
          <cell r="C1370">
            <v>74024</v>
          </cell>
          <cell r="D1370"/>
          <cell r="E1370"/>
          <cell r="F1370"/>
          <cell r="G1370"/>
          <cell r="H1370"/>
          <cell r="I1370"/>
          <cell r="J1370"/>
          <cell r="K1370"/>
          <cell r="L1370"/>
          <cell r="M1370"/>
          <cell r="N1370"/>
          <cell r="O1370"/>
          <cell r="P1370"/>
          <cell r="Q1370"/>
          <cell r="R1370"/>
          <cell r="T1370" t="str">
            <v/>
          </cell>
          <cell r="U1370"/>
          <cell r="V1370"/>
          <cell r="W1370"/>
          <cell r="X1370"/>
          <cell r="Y1370"/>
          <cell r="Z1370"/>
          <cell r="AA1370"/>
          <cell r="AB1370"/>
          <cell r="AC1370"/>
          <cell r="AD1370"/>
          <cell r="AE1370"/>
          <cell r="AF1370"/>
          <cell r="AH1370" t="str">
            <v/>
          </cell>
        </row>
        <row r="1371">
          <cell r="C1371">
            <v>74054</v>
          </cell>
          <cell r="D1371"/>
          <cell r="E1371"/>
          <cell r="F1371"/>
          <cell r="G1371"/>
          <cell r="H1371"/>
          <cell r="I1371"/>
          <cell r="J1371"/>
          <cell r="K1371"/>
          <cell r="L1371"/>
          <cell r="M1371"/>
          <cell r="N1371"/>
          <cell r="O1371"/>
          <cell r="P1371"/>
          <cell r="Q1371"/>
          <cell r="R1371"/>
          <cell r="T1371" t="str">
            <v/>
          </cell>
          <cell r="U1371"/>
          <cell r="V1371"/>
          <cell r="W1371"/>
          <cell r="X1371"/>
          <cell r="Y1371"/>
          <cell r="Z1371"/>
          <cell r="AA1371"/>
          <cell r="AB1371"/>
          <cell r="AC1371"/>
          <cell r="AD1371"/>
          <cell r="AE1371"/>
          <cell r="AF1371"/>
          <cell r="AH1371" t="str">
            <v/>
          </cell>
        </row>
        <row r="1372">
          <cell r="C1372">
            <v>74085</v>
          </cell>
          <cell r="D1372"/>
          <cell r="E1372"/>
          <cell r="F1372"/>
          <cell r="G1372"/>
          <cell r="H1372"/>
          <cell r="I1372"/>
          <cell r="J1372"/>
          <cell r="K1372"/>
          <cell r="L1372"/>
          <cell r="M1372"/>
          <cell r="N1372"/>
          <cell r="O1372"/>
          <cell r="P1372"/>
          <cell r="Q1372"/>
          <cell r="R1372"/>
          <cell r="T1372" t="str">
            <v/>
          </cell>
          <cell r="U1372"/>
          <cell r="V1372"/>
          <cell r="W1372"/>
          <cell r="X1372"/>
          <cell r="Y1372"/>
          <cell r="Z1372"/>
          <cell r="AA1372"/>
          <cell r="AB1372"/>
          <cell r="AC1372"/>
          <cell r="AD1372"/>
          <cell r="AE1372"/>
          <cell r="AF1372"/>
          <cell r="AH1372" t="str">
            <v/>
          </cell>
        </row>
        <row r="1373">
          <cell r="C1373">
            <v>74115</v>
          </cell>
          <cell r="D1373"/>
          <cell r="E1373"/>
          <cell r="F1373"/>
          <cell r="G1373"/>
          <cell r="H1373"/>
          <cell r="I1373"/>
          <cell r="J1373"/>
          <cell r="K1373"/>
          <cell r="L1373"/>
          <cell r="M1373"/>
          <cell r="N1373"/>
          <cell r="O1373"/>
          <cell r="P1373"/>
          <cell r="Q1373"/>
          <cell r="R1373"/>
          <cell r="T1373" t="str">
            <v/>
          </cell>
          <cell r="U1373"/>
          <cell r="V1373"/>
          <cell r="W1373"/>
          <cell r="X1373"/>
          <cell r="Y1373"/>
          <cell r="Z1373"/>
          <cell r="AA1373"/>
          <cell r="AB1373"/>
          <cell r="AC1373"/>
          <cell r="AD1373"/>
          <cell r="AE1373"/>
          <cell r="AF1373"/>
          <cell r="AH1373" t="str">
            <v/>
          </cell>
        </row>
        <row r="1374">
          <cell r="C1374">
            <v>74146</v>
          </cell>
          <cell r="D1374"/>
          <cell r="E1374"/>
          <cell r="F1374"/>
          <cell r="G1374"/>
          <cell r="H1374"/>
          <cell r="I1374"/>
          <cell r="J1374"/>
          <cell r="K1374"/>
          <cell r="L1374"/>
          <cell r="M1374"/>
          <cell r="N1374"/>
          <cell r="O1374"/>
          <cell r="P1374"/>
          <cell r="Q1374"/>
          <cell r="R1374"/>
          <cell r="T1374" t="str">
            <v/>
          </cell>
          <cell r="U1374"/>
          <cell r="V1374"/>
          <cell r="W1374"/>
          <cell r="X1374"/>
          <cell r="Y1374"/>
          <cell r="Z1374"/>
          <cell r="AA1374"/>
          <cell r="AB1374"/>
          <cell r="AC1374"/>
          <cell r="AD1374"/>
          <cell r="AE1374"/>
          <cell r="AF1374"/>
          <cell r="AH1374" t="str">
            <v/>
          </cell>
        </row>
        <row r="1375">
          <cell r="C1375">
            <v>74177</v>
          </cell>
          <cell r="D1375"/>
          <cell r="E1375"/>
          <cell r="F1375"/>
          <cell r="G1375"/>
          <cell r="H1375"/>
          <cell r="I1375"/>
          <cell r="J1375"/>
          <cell r="K1375"/>
          <cell r="L1375"/>
          <cell r="M1375"/>
          <cell r="N1375"/>
          <cell r="O1375"/>
          <cell r="P1375"/>
          <cell r="Q1375"/>
          <cell r="R1375"/>
          <cell r="T1375" t="str">
            <v/>
          </cell>
          <cell r="U1375"/>
          <cell r="V1375"/>
          <cell r="W1375"/>
          <cell r="X1375"/>
          <cell r="Y1375"/>
          <cell r="Z1375"/>
          <cell r="AA1375"/>
          <cell r="AB1375"/>
          <cell r="AC1375"/>
          <cell r="AD1375"/>
          <cell r="AE1375"/>
          <cell r="AF1375"/>
          <cell r="AH1375" t="str">
            <v/>
          </cell>
        </row>
        <row r="1376">
          <cell r="C1376">
            <v>74205</v>
          </cell>
          <cell r="D1376"/>
          <cell r="E1376"/>
          <cell r="F1376"/>
          <cell r="G1376"/>
          <cell r="H1376"/>
          <cell r="I1376"/>
          <cell r="J1376"/>
          <cell r="K1376"/>
          <cell r="L1376"/>
          <cell r="M1376"/>
          <cell r="N1376"/>
          <cell r="O1376"/>
          <cell r="P1376"/>
          <cell r="Q1376"/>
          <cell r="R1376"/>
          <cell r="T1376" t="str">
            <v/>
          </cell>
          <cell r="U1376"/>
          <cell r="V1376"/>
          <cell r="W1376"/>
          <cell r="X1376"/>
          <cell r="Y1376"/>
          <cell r="Z1376"/>
          <cell r="AA1376"/>
          <cell r="AB1376"/>
          <cell r="AC1376"/>
          <cell r="AD1376"/>
          <cell r="AE1376"/>
          <cell r="AF1376"/>
          <cell r="AH1376" t="str">
            <v/>
          </cell>
        </row>
        <row r="1377">
          <cell r="C1377">
            <v>74236</v>
          </cell>
          <cell r="D1377"/>
          <cell r="E1377"/>
          <cell r="F1377"/>
          <cell r="G1377"/>
          <cell r="H1377"/>
          <cell r="I1377"/>
          <cell r="J1377"/>
          <cell r="K1377"/>
          <cell r="L1377"/>
          <cell r="M1377"/>
          <cell r="N1377"/>
          <cell r="O1377"/>
          <cell r="P1377"/>
          <cell r="Q1377"/>
          <cell r="R1377"/>
          <cell r="T1377" t="str">
            <v/>
          </cell>
          <cell r="U1377"/>
          <cell r="V1377"/>
          <cell r="W1377"/>
          <cell r="X1377"/>
          <cell r="Y1377"/>
          <cell r="Z1377"/>
          <cell r="AA1377"/>
          <cell r="AB1377"/>
          <cell r="AC1377"/>
          <cell r="AD1377"/>
          <cell r="AE1377"/>
          <cell r="AF1377"/>
          <cell r="AH1377" t="str">
            <v/>
          </cell>
        </row>
        <row r="1378">
          <cell r="C1378">
            <v>74266</v>
          </cell>
          <cell r="D1378"/>
          <cell r="E1378"/>
          <cell r="F1378"/>
          <cell r="G1378"/>
          <cell r="H1378"/>
          <cell r="I1378"/>
          <cell r="J1378"/>
          <cell r="K1378"/>
          <cell r="L1378"/>
          <cell r="M1378"/>
          <cell r="N1378"/>
          <cell r="O1378"/>
          <cell r="P1378"/>
          <cell r="Q1378"/>
          <cell r="R1378"/>
          <cell r="T1378" t="str">
            <v/>
          </cell>
          <cell r="U1378"/>
          <cell r="V1378"/>
          <cell r="W1378"/>
          <cell r="X1378"/>
          <cell r="Y1378"/>
          <cell r="Z1378"/>
          <cell r="AA1378"/>
          <cell r="AB1378"/>
          <cell r="AC1378"/>
          <cell r="AD1378"/>
          <cell r="AE1378"/>
          <cell r="AF1378"/>
          <cell r="AH1378" t="str">
            <v/>
          </cell>
        </row>
        <row r="1379">
          <cell r="C1379">
            <v>74297</v>
          </cell>
          <cell r="D1379"/>
          <cell r="E1379"/>
          <cell r="F1379"/>
          <cell r="G1379"/>
          <cell r="H1379"/>
          <cell r="I1379"/>
          <cell r="J1379"/>
          <cell r="K1379"/>
          <cell r="L1379"/>
          <cell r="M1379"/>
          <cell r="N1379"/>
          <cell r="O1379"/>
          <cell r="P1379"/>
          <cell r="Q1379"/>
          <cell r="R1379"/>
          <cell r="T1379" t="str">
            <v/>
          </cell>
          <cell r="U1379"/>
          <cell r="V1379"/>
          <cell r="W1379"/>
          <cell r="X1379"/>
          <cell r="Y1379"/>
          <cell r="Z1379"/>
          <cell r="AA1379"/>
          <cell r="AB1379"/>
          <cell r="AC1379"/>
          <cell r="AD1379"/>
          <cell r="AE1379"/>
          <cell r="AF1379"/>
          <cell r="AH1379" t="str">
            <v/>
          </cell>
        </row>
        <row r="1380">
          <cell r="C1380">
            <v>74327</v>
          </cell>
          <cell r="D1380"/>
          <cell r="E1380"/>
          <cell r="F1380"/>
          <cell r="G1380"/>
          <cell r="H1380"/>
          <cell r="I1380"/>
          <cell r="J1380"/>
          <cell r="K1380"/>
          <cell r="L1380"/>
          <cell r="M1380"/>
          <cell r="N1380"/>
          <cell r="O1380"/>
          <cell r="P1380"/>
          <cell r="Q1380"/>
          <cell r="R1380"/>
          <cell r="T1380" t="str">
            <v/>
          </cell>
          <cell r="U1380"/>
          <cell r="V1380"/>
          <cell r="W1380"/>
          <cell r="X1380"/>
          <cell r="Y1380"/>
          <cell r="Z1380"/>
          <cell r="AA1380"/>
          <cell r="AB1380"/>
          <cell r="AC1380"/>
          <cell r="AD1380"/>
          <cell r="AE1380"/>
          <cell r="AF1380"/>
          <cell r="AH1380" t="str">
            <v/>
          </cell>
        </row>
        <row r="1381">
          <cell r="C1381">
            <v>74358</v>
          </cell>
          <cell r="D1381"/>
          <cell r="E1381"/>
          <cell r="F1381"/>
          <cell r="G1381"/>
          <cell r="H1381"/>
          <cell r="I1381"/>
          <cell r="J1381"/>
          <cell r="K1381"/>
          <cell r="L1381"/>
          <cell r="M1381"/>
          <cell r="N1381"/>
          <cell r="O1381"/>
          <cell r="P1381"/>
          <cell r="Q1381"/>
          <cell r="R1381"/>
          <cell r="T1381" t="str">
            <v/>
          </cell>
          <cell r="U1381"/>
          <cell r="V1381"/>
          <cell r="W1381"/>
          <cell r="X1381"/>
          <cell r="Y1381"/>
          <cell r="Z1381"/>
          <cell r="AA1381"/>
          <cell r="AB1381"/>
          <cell r="AC1381"/>
          <cell r="AD1381"/>
          <cell r="AE1381"/>
          <cell r="AF1381"/>
          <cell r="AH1381" t="str">
            <v/>
          </cell>
        </row>
        <row r="1382">
          <cell r="C1382">
            <v>74389</v>
          </cell>
          <cell r="D1382"/>
          <cell r="E1382"/>
          <cell r="F1382"/>
          <cell r="G1382"/>
          <cell r="H1382"/>
          <cell r="I1382"/>
          <cell r="J1382"/>
          <cell r="K1382"/>
          <cell r="L1382"/>
          <cell r="M1382"/>
          <cell r="N1382"/>
          <cell r="O1382"/>
          <cell r="P1382"/>
          <cell r="Q1382"/>
          <cell r="R1382"/>
          <cell r="T1382" t="str">
            <v/>
          </cell>
          <cell r="U1382"/>
          <cell r="V1382"/>
          <cell r="W1382"/>
          <cell r="X1382"/>
          <cell r="Y1382"/>
          <cell r="Z1382"/>
          <cell r="AA1382"/>
          <cell r="AB1382"/>
          <cell r="AC1382"/>
          <cell r="AD1382"/>
          <cell r="AE1382"/>
          <cell r="AF1382"/>
          <cell r="AH1382" t="str">
            <v/>
          </cell>
        </row>
        <row r="1383">
          <cell r="C1383">
            <v>74419</v>
          </cell>
          <cell r="D1383"/>
          <cell r="E1383"/>
          <cell r="F1383"/>
          <cell r="G1383"/>
          <cell r="H1383"/>
          <cell r="I1383"/>
          <cell r="J1383"/>
          <cell r="K1383"/>
          <cell r="L1383"/>
          <cell r="M1383"/>
          <cell r="N1383"/>
          <cell r="O1383"/>
          <cell r="P1383"/>
          <cell r="Q1383"/>
          <cell r="R1383"/>
          <cell r="T1383" t="str">
            <v/>
          </cell>
          <cell r="U1383"/>
          <cell r="V1383"/>
          <cell r="W1383"/>
          <cell r="X1383"/>
          <cell r="Y1383"/>
          <cell r="Z1383"/>
          <cell r="AA1383"/>
          <cell r="AB1383"/>
          <cell r="AC1383"/>
          <cell r="AD1383"/>
          <cell r="AE1383"/>
          <cell r="AF1383"/>
          <cell r="AH1383" t="str">
            <v/>
          </cell>
        </row>
        <row r="1384">
          <cell r="C1384">
            <v>74450</v>
          </cell>
          <cell r="D1384"/>
          <cell r="E1384"/>
          <cell r="F1384"/>
          <cell r="G1384"/>
          <cell r="H1384"/>
          <cell r="I1384"/>
          <cell r="J1384"/>
          <cell r="K1384"/>
          <cell r="L1384"/>
          <cell r="M1384"/>
          <cell r="N1384"/>
          <cell r="O1384"/>
          <cell r="P1384"/>
          <cell r="Q1384"/>
          <cell r="R1384"/>
          <cell r="T1384" t="str">
            <v/>
          </cell>
          <cell r="U1384"/>
          <cell r="V1384"/>
          <cell r="W1384"/>
          <cell r="X1384"/>
          <cell r="Y1384"/>
          <cell r="Z1384"/>
          <cell r="AA1384"/>
          <cell r="AB1384"/>
          <cell r="AC1384"/>
          <cell r="AD1384"/>
          <cell r="AE1384"/>
          <cell r="AF1384"/>
          <cell r="AH1384" t="str">
            <v/>
          </cell>
        </row>
        <row r="1385">
          <cell r="C1385">
            <v>74480</v>
          </cell>
          <cell r="D1385"/>
          <cell r="E1385"/>
          <cell r="F1385"/>
          <cell r="G1385"/>
          <cell r="H1385"/>
          <cell r="I1385"/>
          <cell r="J1385"/>
          <cell r="K1385"/>
          <cell r="L1385"/>
          <cell r="M1385"/>
          <cell r="N1385"/>
          <cell r="O1385"/>
          <cell r="P1385"/>
          <cell r="Q1385"/>
          <cell r="R1385"/>
          <cell r="T1385" t="str">
            <v/>
          </cell>
          <cell r="U1385"/>
          <cell r="V1385"/>
          <cell r="W1385"/>
          <cell r="X1385"/>
          <cell r="Y1385"/>
          <cell r="Z1385"/>
          <cell r="AA1385"/>
          <cell r="AB1385"/>
          <cell r="AC1385"/>
          <cell r="AD1385"/>
          <cell r="AE1385"/>
          <cell r="AF1385"/>
          <cell r="AH1385" t="str">
            <v/>
          </cell>
        </row>
        <row r="1386">
          <cell r="C1386">
            <v>74511</v>
          </cell>
          <cell r="D1386"/>
          <cell r="E1386"/>
          <cell r="F1386"/>
          <cell r="G1386"/>
          <cell r="H1386"/>
          <cell r="I1386"/>
          <cell r="J1386"/>
          <cell r="K1386"/>
          <cell r="L1386"/>
          <cell r="M1386"/>
          <cell r="N1386"/>
          <cell r="O1386"/>
          <cell r="P1386"/>
          <cell r="Q1386"/>
          <cell r="R1386"/>
          <cell r="T1386" t="str">
            <v/>
          </cell>
          <cell r="U1386"/>
          <cell r="V1386"/>
          <cell r="W1386"/>
          <cell r="X1386"/>
          <cell r="Y1386"/>
          <cell r="Z1386"/>
          <cell r="AA1386"/>
          <cell r="AB1386"/>
          <cell r="AC1386"/>
          <cell r="AD1386"/>
          <cell r="AE1386"/>
          <cell r="AF1386"/>
          <cell r="AH1386" t="str">
            <v/>
          </cell>
        </row>
        <row r="1387">
          <cell r="C1387">
            <v>74542</v>
          </cell>
          <cell r="D1387"/>
          <cell r="E1387"/>
          <cell r="F1387"/>
          <cell r="G1387"/>
          <cell r="H1387"/>
          <cell r="I1387"/>
          <cell r="J1387"/>
          <cell r="K1387"/>
          <cell r="L1387"/>
          <cell r="M1387"/>
          <cell r="N1387"/>
          <cell r="O1387"/>
          <cell r="P1387"/>
          <cell r="Q1387"/>
          <cell r="R1387"/>
          <cell r="T1387" t="str">
            <v/>
          </cell>
          <cell r="U1387"/>
          <cell r="V1387"/>
          <cell r="W1387"/>
          <cell r="X1387"/>
          <cell r="Y1387"/>
          <cell r="Z1387"/>
          <cell r="AA1387"/>
          <cell r="AB1387"/>
          <cell r="AC1387"/>
          <cell r="AD1387"/>
          <cell r="AE1387"/>
          <cell r="AF1387"/>
          <cell r="AH1387" t="str">
            <v/>
          </cell>
        </row>
        <row r="1388">
          <cell r="C1388">
            <v>74571</v>
          </cell>
          <cell r="D1388"/>
          <cell r="E1388"/>
          <cell r="F1388"/>
          <cell r="G1388"/>
          <cell r="H1388"/>
          <cell r="I1388"/>
          <cell r="J1388"/>
          <cell r="K1388"/>
          <cell r="L1388"/>
          <cell r="M1388"/>
          <cell r="N1388"/>
          <cell r="O1388"/>
          <cell r="P1388"/>
          <cell r="Q1388"/>
          <cell r="R1388"/>
          <cell r="T1388" t="str">
            <v/>
          </cell>
          <cell r="U1388"/>
          <cell r="V1388"/>
          <cell r="W1388"/>
          <cell r="X1388"/>
          <cell r="Y1388"/>
          <cell r="Z1388"/>
          <cell r="AA1388"/>
          <cell r="AB1388"/>
          <cell r="AC1388"/>
          <cell r="AD1388"/>
          <cell r="AE1388"/>
          <cell r="AF1388"/>
          <cell r="AH1388" t="str">
            <v/>
          </cell>
        </row>
        <row r="1389">
          <cell r="C1389">
            <v>74602</v>
          </cell>
          <cell r="D1389"/>
          <cell r="E1389"/>
          <cell r="F1389"/>
          <cell r="G1389"/>
          <cell r="H1389"/>
          <cell r="I1389"/>
          <cell r="J1389"/>
          <cell r="K1389"/>
          <cell r="L1389"/>
          <cell r="M1389"/>
          <cell r="N1389"/>
          <cell r="O1389"/>
          <cell r="P1389"/>
          <cell r="Q1389"/>
          <cell r="R1389"/>
          <cell r="T1389" t="str">
            <v/>
          </cell>
          <cell r="U1389"/>
          <cell r="V1389"/>
          <cell r="W1389"/>
          <cell r="X1389"/>
          <cell r="Y1389"/>
          <cell r="Z1389"/>
          <cell r="AA1389"/>
          <cell r="AB1389"/>
          <cell r="AC1389"/>
          <cell r="AD1389"/>
          <cell r="AE1389"/>
          <cell r="AF1389"/>
          <cell r="AH1389" t="str">
            <v/>
          </cell>
        </row>
        <row r="1390">
          <cell r="C1390">
            <v>74632</v>
          </cell>
          <cell r="D1390"/>
          <cell r="E1390"/>
          <cell r="F1390"/>
          <cell r="G1390"/>
          <cell r="H1390"/>
          <cell r="I1390"/>
          <cell r="J1390"/>
          <cell r="K1390"/>
          <cell r="L1390"/>
          <cell r="M1390"/>
          <cell r="N1390"/>
          <cell r="O1390"/>
          <cell r="P1390"/>
          <cell r="Q1390"/>
          <cell r="R1390"/>
          <cell r="T1390" t="str">
            <v/>
          </cell>
          <cell r="U1390"/>
          <cell r="V1390"/>
          <cell r="W1390"/>
          <cell r="X1390"/>
          <cell r="Y1390"/>
          <cell r="Z1390"/>
          <cell r="AA1390"/>
          <cell r="AB1390"/>
          <cell r="AC1390"/>
          <cell r="AD1390"/>
          <cell r="AE1390"/>
          <cell r="AF1390"/>
          <cell r="AH1390" t="str">
            <v/>
          </cell>
        </row>
        <row r="1391">
          <cell r="C1391">
            <v>74663</v>
          </cell>
          <cell r="D1391"/>
          <cell r="E1391"/>
          <cell r="F1391"/>
          <cell r="G1391"/>
          <cell r="H1391"/>
          <cell r="I1391"/>
          <cell r="J1391"/>
          <cell r="K1391"/>
          <cell r="L1391"/>
          <cell r="M1391"/>
          <cell r="N1391"/>
          <cell r="O1391"/>
          <cell r="P1391"/>
          <cell r="Q1391"/>
          <cell r="R1391"/>
          <cell r="T1391" t="str">
            <v/>
          </cell>
          <cell r="U1391"/>
          <cell r="V1391"/>
          <cell r="W1391"/>
          <cell r="X1391"/>
          <cell r="Y1391"/>
          <cell r="Z1391"/>
          <cell r="AA1391"/>
          <cell r="AB1391"/>
          <cell r="AC1391"/>
          <cell r="AD1391"/>
          <cell r="AE1391"/>
          <cell r="AF1391"/>
          <cell r="AH1391" t="str">
            <v/>
          </cell>
        </row>
        <row r="1392">
          <cell r="C1392">
            <v>74693</v>
          </cell>
          <cell r="D1392"/>
          <cell r="E1392"/>
          <cell r="F1392"/>
          <cell r="G1392"/>
          <cell r="H1392"/>
          <cell r="I1392"/>
          <cell r="J1392"/>
          <cell r="K1392"/>
          <cell r="L1392"/>
          <cell r="M1392"/>
          <cell r="N1392"/>
          <cell r="O1392"/>
          <cell r="P1392"/>
          <cell r="Q1392"/>
          <cell r="R1392"/>
          <cell r="T1392" t="str">
            <v/>
          </cell>
          <cell r="U1392"/>
          <cell r="V1392"/>
          <cell r="W1392"/>
          <cell r="X1392"/>
          <cell r="Y1392"/>
          <cell r="Z1392"/>
          <cell r="AA1392"/>
          <cell r="AB1392"/>
          <cell r="AC1392"/>
          <cell r="AD1392"/>
          <cell r="AE1392"/>
          <cell r="AF1392"/>
          <cell r="AH1392" t="str">
            <v/>
          </cell>
        </row>
        <row r="1393">
          <cell r="C1393">
            <v>74724</v>
          </cell>
          <cell r="D1393"/>
          <cell r="E1393"/>
          <cell r="F1393"/>
          <cell r="G1393"/>
          <cell r="H1393"/>
          <cell r="I1393"/>
          <cell r="J1393"/>
          <cell r="K1393"/>
          <cell r="L1393"/>
          <cell r="M1393"/>
          <cell r="N1393"/>
          <cell r="O1393"/>
          <cell r="P1393"/>
          <cell r="Q1393"/>
          <cell r="R1393"/>
          <cell r="T1393" t="str">
            <v/>
          </cell>
          <cell r="U1393"/>
          <cell r="V1393"/>
          <cell r="W1393"/>
          <cell r="X1393"/>
          <cell r="Y1393"/>
          <cell r="Z1393"/>
          <cell r="AA1393"/>
          <cell r="AB1393"/>
          <cell r="AC1393"/>
          <cell r="AD1393"/>
          <cell r="AE1393"/>
          <cell r="AF1393"/>
          <cell r="AH1393" t="str">
            <v/>
          </cell>
        </row>
        <row r="1394">
          <cell r="C1394">
            <v>74755</v>
          </cell>
          <cell r="D1394"/>
          <cell r="E1394"/>
          <cell r="F1394"/>
          <cell r="G1394"/>
          <cell r="H1394"/>
          <cell r="I1394"/>
          <cell r="J1394"/>
          <cell r="K1394"/>
          <cell r="L1394"/>
          <cell r="M1394"/>
          <cell r="N1394"/>
          <cell r="O1394"/>
          <cell r="P1394"/>
          <cell r="Q1394"/>
          <cell r="R1394"/>
          <cell r="T1394" t="str">
            <v/>
          </cell>
          <cell r="U1394"/>
          <cell r="V1394"/>
          <cell r="W1394"/>
          <cell r="X1394"/>
          <cell r="Y1394"/>
          <cell r="Z1394"/>
          <cell r="AA1394"/>
          <cell r="AB1394"/>
          <cell r="AC1394"/>
          <cell r="AD1394"/>
          <cell r="AE1394"/>
          <cell r="AF1394"/>
          <cell r="AH1394" t="str">
            <v/>
          </cell>
        </row>
        <row r="1395">
          <cell r="C1395">
            <v>74785</v>
          </cell>
          <cell r="D1395"/>
          <cell r="E1395"/>
          <cell r="F1395"/>
          <cell r="G1395"/>
          <cell r="H1395"/>
          <cell r="I1395"/>
          <cell r="J1395"/>
          <cell r="K1395"/>
          <cell r="L1395"/>
          <cell r="M1395"/>
          <cell r="N1395"/>
          <cell r="O1395"/>
          <cell r="P1395"/>
          <cell r="Q1395"/>
          <cell r="R1395"/>
          <cell r="T1395" t="str">
            <v/>
          </cell>
          <cell r="U1395"/>
          <cell r="V1395"/>
          <cell r="W1395"/>
          <cell r="X1395"/>
          <cell r="Y1395"/>
          <cell r="Z1395"/>
          <cell r="AA1395"/>
          <cell r="AB1395"/>
          <cell r="AC1395"/>
          <cell r="AD1395"/>
          <cell r="AE1395"/>
          <cell r="AF1395"/>
          <cell r="AH1395" t="str">
            <v/>
          </cell>
        </row>
        <row r="1396">
          <cell r="C1396">
            <v>74816</v>
          </cell>
          <cell r="D1396"/>
          <cell r="E1396"/>
          <cell r="F1396"/>
          <cell r="G1396"/>
          <cell r="H1396"/>
          <cell r="I1396"/>
          <cell r="J1396"/>
          <cell r="K1396"/>
          <cell r="L1396"/>
          <cell r="M1396"/>
          <cell r="N1396"/>
          <cell r="O1396"/>
          <cell r="P1396"/>
          <cell r="Q1396"/>
          <cell r="R1396"/>
          <cell r="T1396" t="str">
            <v/>
          </cell>
          <cell r="U1396"/>
          <cell r="V1396"/>
          <cell r="W1396"/>
          <cell r="X1396"/>
          <cell r="Y1396"/>
          <cell r="Z1396"/>
          <cell r="AA1396"/>
          <cell r="AB1396"/>
          <cell r="AC1396"/>
          <cell r="AD1396"/>
          <cell r="AE1396"/>
          <cell r="AF1396"/>
          <cell r="AH1396" t="str">
            <v/>
          </cell>
        </row>
        <row r="1397">
          <cell r="C1397">
            <v>74846</v>
          </cell>
          <cell r="D1397"/>
          <cell r="E1397"/>
          <cell r="F1397"/>
          <cell r="G1397"/>
          <cell r="H1397"/>
          <cell r="I1397"/>
          <cell r="J1397"/>
          <cell r="K1397"/>
          <cell r="L1397"/>
          <cell r="M1397"/>
          <cell r="N1397"/>
          <cell r="O1397"/>
          <cell r="P1397"/>
          <cell r="Q1397"/>
          <cell r="R1397"/>
          <cell r="T1397" t="str">
            <v/>
          </cell>
          <cell r="U1397"/>
          <cell r="V1397"/>
          <cell r="W1397"/>
          <cell r="X1397"/>
          <cell r="Y1397"/>
          <cell r="Z1397"/>
          <cell r="AA1397"/>
          <cell r="AB1397"/>
          <cell r="AC1397"/>
          <cell r="AD1397"/>
          <cell r="AE1397"/>
          <cell r="AF1397"/>
          <cell r="AH1397" t="str">
            <v/>
          </cell>
        </row>
        <row r="1398">
          <cell r="C1398">
            <v>74877</v>
          </cell>
          <cell r="D1398"/>
          <cell r="E1398"/>
          <cell r="F1398"/>
          <cell r="G1398"/>
          <cell r="H1398"/>
          <cell r="I1398"/>
          <cell r="J1398"/>
          <cell r="K1398"/>
          <cell r="L1398"/>
          <cell r="M1398"/>
          <cell r="N1398"/>
          <cell r="O1398"/>
          <cell r="P1398"/>
          <cell r="Q1398"/>
          <cell r="R1398"/>
          <cell r="T1398" t="str">
            <v/>
          </cell>
          <cell r="U1398"/>
          <cell r="V1398"/>
          <cell r="W1398"/>
          <cell r="X1398"/>
          <cell r="Y1398"/>
          <cell r="Z1398"/>
          <cell r="AA1398"/>
          <cell r="AB1398"/>
          <cell r="AC1398"/>
          <cell r="AD1398"/>
          <cell r="AE1398"/>
          <cell r="AF1398"/>
          <cell r="AH1398" t="str">
            <v/>
          </cell>
        </row>
        <row r="1399">
          <cell r="C1399">
            <v>74908</v>
          </cell>
          <cell r="D1399"/>
          <cell r="E1399"/>
          <cell r="F1399"/>
          <cell r="G1399"/>
          <cell r="H1399"/>
          <cell r="I1399"/>
          <cell r="J1399"/>
          <cell r="K1399"/>
          <cell r="L1399"/>
          <cell r="M1399"/>
          <cell r="N1399"/>
          <cell r="O1399"/>
          <cell r="P1399"/>
          <cell r="Q1399"/>
          <cell r="R1399"/>
          <cell r="T1399" t="str">
            <v/>
          </cell>
          <cell r="U1399"/>
          <cell r="V1399"/>
          <cell r="W1399"/>
          <cell r="X1399"/>
          <cell r="Y1399"/>
          <cell r="Z1399"/>
          <cell r="AA1399"/>
          <cell r="AB1399"/>
          <cell r="AC1399"/>
          <cell r="AD1399"/>
          <cell r="AE1399"/>
          <cell r="AF1399"/>
          <cell r="AH1399" t="str">
            <v/>
          </cell>
        </row>
        <row r="1400">
          <cell r="C1400">
            <v>74936</v>
          </cell>
          <cell r="D1400"/>
          <cell r="E1400"/>
          <cell r="F1400"/>
          <cell r="G1400"/>
          <cell r="H1400"/>
          <cell r="I1400"/>
          <cell r="J1400"/>
          <cell r="K1400"/>
          <cell r="L1400"/>
          <cell r="M1400"/>
          <cell r="N1400"/>
          <cell r="O1400"/>
          <cell r="P1400"/>
          <cell r="Q1400"/>
          <cell r="R1400"/>
          <cell r="T1400" t="str">
            <v/>
          </cell>
          <cell r="U1400"/>
          <cell r="V1400"/>
          <cell r="W1400"/>
          <cell r="X1400"/>
          <cell r="Y1400"/>
          <cell r="Z1400"/>
          <cell r="AA1400"/>
          <cell r="AB1400"/>
          <cell r="AC1400"/>
          <cell r="AD1400"/>
          <cell r="AE1400"/>
          <cell r="AF1400"/>
          <cell r="AH1400" t="str">
            <v/>
          </cell>
        </row>
        <row r="1401">
          <cell r="C1401">
            <v>74967</v>
          </cell>
          <cell r="D1401"/>
          <cell r="E1401"/>
          <cell r="F1401"/>
          <cell r="G1401"/>
          <cell r="H1401"/>
          <cell r="I1401"/>
          <cell r="J1401"/>
          <cell r="K1401"/>
          <cell r="L1401"/>
          <cell r="M1401"/>
          <cell r="N1401"/>
          <cell r="O1401"/>
          <cell r="P1401"/>
          <cell r="Q1401"/>
          <cell r="R1401"/>
          <cell r="T1401" t="str">
            <v/>
          </cell>
          <cell r="U1401"/>
          <cell r="V1401"/>
          <cell r="W1401"/>
          <cell r="X1401"/>
          <cell r="Y1401"/>
          <cell r="Z1401"/>
          <cell r="AA1401"/>
          <cell r="AB1401"/>
          <cell r="AC1401"/>
          <cell r="AD1401"/>
          <cell r="AE1401"/>
          <cell r="AF1401"/>
          <cell r="AH1401" t="str">
            <v/>
          </cell>
        </row>
        <row r="1402">
          <cell r="C1402">
            <v>74997</v>
          </cell>
          <cell r="D1402"/>
          <cell r="E1402"/>
          <cell r="F1402"/>
          <cell r="G1402"/>
          <cell r="H1402"/>
          <cell r="I1402"/>
          <cell r="J1402"/>
          <cell r="K1402"/>
          <cell r="L1402"/>
          <cell r="M1402"/>
          <cell r="N1402"/>
          <cell r="O1402"/>
          <cell r="P1402"/>
          <cell r="Q1402"/>
          <cell r="R1402"/>
          <cell r="T1402" t="str">
            <v/>
          </cell>
          <cell r="U1402"/>
          <cell r="V1402"/>
          <cell r="W1402"/>
          <cell r="X1402"/>
          <cell r="Y1402"/>
          <cell r="Z1402"/>
          <cell r="AA1402"/>
          <cell r="AB1402"/>
          <cell r="AC1402"/>
          <cell r="AD1402"/>
          <cell r="AE1402"/>
          <cell r="AF1402"/>
          <cell r="AH1402" t="str">
            <v/>
          </cell>
        </row>
        <row r="1403">
          <cell r="C1403">
            <v>75028</v>
          </cell>
          <cell r="D1403"/>
          <cell r="E1403"/>
          <cell r="F1403"/>
          <cell r="G1403"/>
          <cell r="H1403"/>
          <cell r="I1403"/>
          <cell r="J1403"/>
          <cell r="K1403"/>
          <cell r="L1403"/>
          <cell r="M1403"/>
          <cell r="N1403"/>
          <cell r="O1403"/>
          <cell r="P1403"/>
          <cell r="Q1403"/>
          <cell r="R1403"/>
          <cell r="T1403" t="str">
            <v/>
          </cell>
          <cell r="U1403"/>
          <cell r="V1403"/>
          <cell r="W1403"/>
          <cell r="X1403"/>
          <cell r="Y1403"/>
          <cell r="Z1403"/>
          <cell r="AA1403"/>
          <cell r="AB1403"/>
          <cell r="AC1403"/>
          <cell r="AD1403"/>
          <cell r="AE1403"/>
          <cell r="AF1403"/>
          <cell r="AH1403" t="str">
            <v/>
          </cell>
        </row>
        <row r="1404">
          <cell r="C1404">
            <v>75058</v>
          </cell>
          <cell r="D1404"/>
          <cell r="E1404"/>
          <cell r="F1404"/>
          <cell r="G1404"/>
          <cell r="H1404"/>
          <cell r="I1404"/>
          <cell r="J1404"/>
          <cell r="K1404"/>
          <cell r="L1404"/>
          <cell r="M1404"/>
          <cell r="N1404"/>
          <cell r="O1404"/>
          <cell r="P1404"/>
          <cell r="Q1404"/>
          <cell r="R1404"/>
          <cell r="T1404" t="str">
            <v/>
          </cell>
          <cell r="U1404"/>
          <cell r="V1404"/>
          <cell r="W1404"/>
          <cell r="X1404"/>
          <cell r="Y1404"/>
          <cell r="Z1404"/>
          <cell r="AA1404"/>
          <cell r="AB1404"/>
          <cell r="AC1404"/>
          <cell r="AD1404"/>
          <cell r="AE1404"/>
          <cell r="AF1404"/>
          <cell r="AH1404" t="str">
            <v/>
          </cell>
        </row>
        <row r="1405">
          <cell r="C1405">
            <v>75089</v>
          </cell>
          <cell r="D1405"/>
          <cell r="E1405"/>
          <cell r="F1405"/>
          <cell r="G1405"/>
          <cell r="H1405"/>
          <cell r="I1405"/>
          <cell r="J1405"/>
          <cell r="K1405"/>
          <cell r="L1405"/>
          <cell r="M1405"/>
          <cell r="N1405"/>
          <cell r="O1405"/>
          <cell r="P1405"/>
          <cell r="Q1405"/>
          <cell r="R1405"/>
          <cell r="T1405" t="str">
            <v/>
          </cell>
          <cell r="U1405"/>
          <cell r="V1405"/>
          <cell r="W1405"/>
          <cell r="X1405"/>
          <cell r="Y1405"/>
          <cell r="Z1405"/>
          <cell r="AA1405"/>
          <cell r="AB1405"/>
          <cell r="AC1405"/>
          <cell r="AD1405"/>
          <cell r="AE1405"/>
          <cell r="AF1405"/>
          <cell r="AH1405" t="str">
            <v/>
          </cell>
        </row>
        <row r="1406">
          <cell r="C1406">
            <v>75120</v>
          </cell>
          <cell r="D1406"/>
          <cell r="E1406"/>
          <cell r="F1406"/>
          <cell r="G1406"/>
          <cell r="H1406"/>
          <cell r="I1406"/>
          <cell r="J1406"/>
          <cell r="K1406"/>
          <cell r="L1406"/>
          <cell r="M1406"/>
          <cell r="N1406"/>
          <cell r="O1406"/>
          <cell r="P1406"/>
          <cell r="Q1406"/>
          <cell r="R1406"/>
          <cell r="T1406" t="str">
            <v/>
          </cell>
          <cell r="U1406"/>
          <cell r="V1406"/>
          <cell r="W1406"/>
          <cell r="X1406"/>
          <cell r="Y1406"/>
          <cell r="Z1406"/>
          <cell r="AA1406"/>
          <cell r="AB1406"/>
          <cell r="AC1406"/>
          <cell r="AD1406"/>
          <cell r="AE1406"/>
          <cell r="AF1406"/>
          <cell r="AH1406" t="str">
            <v/>
          </cell>
        </row>
        <row r="1407">
          <cell r="C1407">
            <v>75150</v>
          </cell>
          <cell r="D1407"/>
          <cell r="E1407"/>
          <cell r="F1407"/>
          <cell r="G1407"/>
          <cell r="H1407"/>
          <cell r="I1407"/>
          <cell r="J1407"/>
          <cell r="K1407"/>
          <cell r="L1407"/>
          <cell r="M1407"/>
          <cell r="N1407"/>
          <cell r="O1407"/>
          <cell r="P1407"/>
          <cell r="Q1407"/>
          <cell r="R1407"/>
          <cell r="T1407" t="str">
            <v/>
          </cell>
          <cell r="U1407"/>
          <cell r="V1407"/>
          <cell r="W1407"/>
          <cell r="X1407"/>
          <cell r="Y1407"/>
          <cell r="Z1407"/>
          <cell r="AA1407"/>
          <cell r="AB1407"/>
          <cell r="AC1407"/>
          <cell r="AD1407"/>
          <cell r="AE1407"/>
          <cell r="AF1407"/>
          <cell r="AH1407" t="str">
            <v/>
          </cell>
        </row>
        <row r="1408">
          <cell r="C1408">
            <v>75181</v>
          </cell>
          <cell r="D1408"/>
          <cell r="E1408"/>
          <cell r="F1408"/>
          <cell r="G1408"/>
          <cell r="H1408"/>
          <cell r="I1408"/>
          <cell r="J1408"/>
          <cell r="K1408"/>
          <cell r="L1408"/>
          <cell r="M1408"/>
          <cell r="N1408"/>
          <cell r="O1408"/>
          <cell r="P1408"/>
          <cell r="Q1408"/>
          <cell r="R1408"/>
          <cell r="T1408" t="str">
            <v/>
          </cell>
          <cell r="U1408"/>
          <cell r="V1408"/>
          <cell r="W1408"/>
          <cell r="X1408"/>
          <cell r="Y1408"/>
          <cell r="Z1408"/>
          <cell r="AA1408"/>
          <cell r="AB1408"/>
          <cell r="AC1408"/>
          <cell r="AD1408"/>
          <cell r="AE1408"/>
          <cell r="AF1408"/>
          <cell r="AH1408" t="str">
            <v/>
          </cell>
        </row>
        <row r="1409">
          <cell r="C1409">
            <v>75211</v>
          </cell>
          <cell r="D1409"/>
          <cell r="E1409"/>
          <cell r="F1409"/>
          <cell r="G1409"/>
          <cell r="H1409"/>
          <cell r="I1409"/>
          <cell r="J1409"/>
          <cell r="K1409"/>
          <cell r="L1409"/>
          <cell r="M1409"/>
          <cell r="N1409"/>
          <cell r="O1409"/>
          <cell r="P1409"/>
          <cell r="Q1409"/>
          <cell r="R1409"/>
          <cell r="T1409" t="str">
            <v/>
          </cell>
          <cell r="U1409"/>
          <cell r="V1409"/>
          <cell r="W1409"/>
          <cell r="X1409"/>
          <cell r="Y1409"/>
          <cell r="Z1409"/>
          <cell r="AA1409"/>
          <cell r="AB1409"/>
          <cell r="AC1409"/>
          <cell r="AD1409"/>
          <cell r="AE1409"/>
          <cell r="AF1409"/>
          <cell r="AH1409" t="str">
            <v/>
          </cell>
        </row>
        <row r="1410">
          <cell r="C1410">
            <v>75242</v>
          </cell>
          <cell r="D1410"/>
          <cell r="E1410"/>
          <cell r="F1410"/>
          <cell r="G1410"/>
          <cell r="H1410"/>
          <cell r="I1410"/>
          <cell r="J1410"/>
          <cell r="K1410"/>
          <cell r="L1410"/>
          <cell r="M1410"/>
          <cell r="N1410"/>
          <cell r="O1410"/>
          <cell r="P1410"/>
          <cell r="Q1410"/>
          <cell r="R1410"/>
          <cell r="T1410" t="str">
            <v/>
          </cell>
          <cell r="U1410"/>
          <cell r="V1410"/>
          <cell r="W1410"/>
          <cell r="X1410"/>
          <cell r="Y1410"/>
          <cell r="Z1410"/>
          <cell r="AA1410"/>
          <cell r="AB1410"/>
          <cell r="AC1410"/>
          <cell r="AD1410"/>
          <cell r="AE1410"/>
          <cell r="AF1410"/>
          <cell r="AH1410" t="str">
            <v/>
          </cell>
        </row>
        <row r="1411">
          <cell r="C1411">
            <v>75273</v>
          </cell>
          <cell r="D1411"/>
          <cell r="E1411"/>
          <cell r="F1411"/>
          <cell r="G1411"/>
          <cell r="H1411"/>
          <cell r="I1411"/>
          <cell r="J1411"/>
          <cell r="K1411"/>
          <cell r="L1411"/>
          <cell r="M1411"/>
          <cell r="N1411"/>
          <cell r="O1411"/>
          <cell r="P1411"/>
          <cell r="Q1411"/>
          <cell r="R1411"/>
          <cell r="T1411" t="str">
            <v/>
          </cell>
          <cell r="U1411"/>
          <cell r="V1411"/>
          <cell r="W1411"/>
          <cell r="X1411"/>
          <cell r="Y1411"/>
          <cell r="Z1411"/>
          <cell r="AA1411"/>
          <cell r="AB1411"/>
          <cell r="AC1411"/>
          <cell r="AD1411"/>
          <cell r="AE1411"/>
          <cell r="AF1411"/>
          <cell r="AH1411" t="str">
            <v/>
          </cell>
        </row>
        <row r="1412">
          <cell r="C1412">
            <v>75301</v>
          </cell>
          <cell r="D1412"/>
          <cell r="E1412"/>
          <cell r="F1412"/>
          <cell r="G1412"/>
          <cell r="H1412"/>
          <cell r="I1412"/>
          <cell r="J1412"/>
          <cell r="K1412"/>
          <cell r="L1412"/>
          <cell r="M1412"/>
          <cell r="N1412"/>
          <cell r="O1412"/>
          <cell r="P1412"/>
          <cell r="Q1412"/>
          <cell r="R1412"/>
          <cell r="T1412" t="str">
            <v/>
          </cell>
          <cell r="U1412"/>
          <cell r="V1412"/>
          <cell r="W1412"/>
          <cell r="X1412"/>
          <cell r="Y1412"/>
          <cell r="Z1412"/>
          <cell r="AA1412"/>
          <cell r="AB1412"/>
          <cell r="AC1412"/>
          <cell r="AD1412"/>
          <cell r="AE1412"/>
          <cell r="AF1412"/>
          <cell r="AH1412" t="str">
            <v/>
          </cell>
        </row>
        <row r="1413">
          <cell r="C1413">
            <v>75332</v>
          </cell>
          <cell r="D1413"/>
          <cell r="E1413"/>
          <cell r="F1413"/>
          <cell r="G1413"/>
          <cell r="H1413"/>
          <cell r="I1413"/>
          <cell r="J1413"/>
          <cell r="K1413"/>
          <cell r="L1413"/>
          <cell r="M1413"/>
          <cell r="N1413"/>
          <cell r="O1413"/>
          <cell r="P1413"/>
          <cell r="Q1413"/>
          <cell r="R1413"/>
          <cell r="T1413" t="str">
            <v/>
          </cell>
          <cell r="U1413"/>
          <cell r="V1413"/>
          <cell r="W1413"/>
          <cell r="X1413"/>
          <cell r="Y1413"/>
          <cell r="Z1413"/>
          <cell r="AA1413"/>
          <cell r="AB1413"/>
          <cell r="AC1413"/>
          <cell r="AD1413"/>
          <cell r="AE1413"/>
          <cell r="AF1413"/>
          <cell r="AH1413" t="str">
            <v/>
          </cell>
        </row>
        <row r="1414">
          <cell r="C1414">
            <v>75362</v>
          </cell>
          <cell r="D1414"/>
          <cell r="E1414"/>
          <cell r="F1414"/>
          <cell r="G1414"/>
          <cell r="H1414"/>
          <cell r="I1414"/>
          <cell r="J1414"/>
          <cell r="K1414"/>
          <cell r="L1414"/>
          <cell r="M1414"/>
          <cell r="N1414"/>
          <cell r="O1414"/>
          <cell r="P1414"/>
          <cell r="Q1414"/>
          <cell r="R1414"/>
          <cell r="T1414" t="str">
            <v/>
          </cell>
          <cell r="U1414"/>
          <cell r="V1414"/>
          <cell r="W1414"/>
          <cell r="X1414"/>
          <cell r="Y1414"/>
          <cell r="Z1414"/>
          <cell r="AA1414"/>
          <cell r="AB1414"/>
          <cell r="AC1414"/>
          <cell r="AD1414"/>
          <cell r="AE1414"/>
          <cell r="AF1414"/>
          <cell r="AH1414" t="str">
            <v/>
          </cell>
        </row>
        <row r="1415">
          <cell r="C1415">
            <v>75393</v>
          </cell>
          <cell r="D1415"/>
          <cell r="E1415"/>
          <cell r="F1415"/>
          <cell r="G1415"/>
          <cell r="H1415"/>
          <cell r="I1415"/>
          <cell r="J1415"/>
          <cell r="K1415"/>
          <cell r="L1415"/>
          <cell r="M1415"/>
          <cell r="N1415"/>
          <cell r="O1415"/>
          <cell r="P1415"/>
          <cell r="Q1415"/>
          <cell r="R1415"/>
          <cell r="T1415" t="str">
            <v/>
          </cell>
          <cell r="U1415"/>
          <cell r="V1415"/>
          <cell r="W1415"/>
          <cell r="X1415"/>
          <cell r="Y1415"/>
          <cell r="Z1415"/>
          <cell r="AA1415"/>
          <cell r="AB1415"/>
          <cell r="AC1415"/>
          <cell r="AD1415"/>
          <cell r="AE1415"/>
          <cell r="AF1415"/>
          <cell r="AH1415" t="str">
            <v/>
          </cell>
        </row>
        <row r="1416">
          <cell r="C1416">
            <v>75423</v>
          </cell>
          <cell r="D1416"/>
          <cell r="E1416"/>
          <cell r="F1416"/>
          <cell r="G1416"/>
          <cell r="H1416"/>
          <cell r="I1416"/>
          <cell r="J1416"/>
          <cell r="K1416"/>
          <cell r="L1416"/>
          <cell r="M1416"/>
          <cell r="N1416"/>
          <cell r="O1416"/>
          <cell r="P1416"/>
          <cell r="Q1416"/>
          <cell r="R1416"/>
          <cell r="T1416" t="str">
            <v/>
          </cell>
          <cell r="U1416"/>
          <cell r="V1416"/>
          <cell r="W1416"/>
          <cell r="X1416"/>
          <cell r="Y1416"/>
          <cell r="Z1416"/>
          <cell r="AA1416"/>
          <cell r="AB1416"/>
          <cell r="AC1416"/>
          <cell r="AD1416"/>
          <cell r="AE1416"/>
          <cell r="AF1416"/>
          <cell r="AH1416" t="str">
            <v/>
          </cell>
        </row>
        <row r="1417">
          <cell r="C1417">
            <v>75454</v>
          </cell>
          <cell r="D1417"/>
          <cell r="E1417"/>
          <cell r="F1417"/>
          <cell r="G1417"/>
          <cell r="H1417"/>
          <cell r="I1417"/>
          <cell r="J1417"/>
          <cell r="K1417"/>
          <cell r="L1417"/>
          <cell r="M1417"/>
          <cell r="N1417"/>
          <cell r="O1417"/>
          <cell r="P1417"/>
          <cell r="Q1417"/>
          <cell r="R1417"/>
          <cell r="T1417" t="str">
            <v/>
          </cell>
          <cell r="U1417"/>
          <cell r="V1417"/>
          <cell r="W1417"/>
          <cell r="X1417"/>
          <cell r="Y1417"/>
          <cell r="Z1417"/>
          <cell r="AA1417"/>
          <cell r="AB1417"/>
          <cell r="AC1417"/>
          <cell r="AD1417"/>
          <cell r="AE1417"/>
          <cell r="AF1417"/>
          <cell r="AH1417" t="str">
            <v/>
          </cell>
        </row>
        <row r="1418">
          <cell r="C1418">
            <v>75485</v>
          </cell>
          <cell r="D1418"/>
          <cell r="E1418"/>
          <cell r="F1418"/>
          <cell r="G1418"/>
          <cell r="H1418"/>
          <cell r="I1418"/>
          <cell r="J1418"/>
          <cell r="K1418"/>
          <cell r="L1418"/>
          <cell r="M1418"/>
          <cell r="N1418"/>
          <cell r="O1418"/>
          <cell r="P1418"/>
          <cell r="Q1418"/>
          <cell r="R1418"/>
          <cell r="T1418" t="str">
            <v/>
          </cell>
          <cell r="U1418"/>
          <cell r="V1418"/>
          <cell r="W1418"/>
          <cell r="X1418"/>
          <cell r="Y1418"/>
          <cell r="Z1418"/>
          <cell r="AA1418"/>
          <cell r="AB1418"/>
          <cell r="AC1418"/>
          <cell r="AD1418"/>
          <cell r="AE1418"/>
          <cell r="AF1418"/>
          <cell r="AH1418" t="str">
            <v/>
          </cell>
        </row>
        <row r="1419">
          <cell r="C1419">
            <v>75515</v>
          </cell>
          <cell r="D1419"/>
          <cell r="E1419"/>
          <cell r="F1419"/>
          <cell r="G1419"/>
          <cell r="H1419"/>
          <cell r="I1419"/>
          <cell r="J1419"/>
          <cell r="K1419"/>
          <cell r="L1419"/>
          <cell r="M1419"/>
          <cell r="N1419"/>
          <cell r="O1419"/>
          <cell r="P1419"/>
          <cell r="Q1419"/>
          <cell r="R1419"/>
          <cell r="T1419" t="str">
            <v/>
          </cell>
          <cell r="U1419"/>
          <cell r="V1419"/>
          <cell r="W1419"/>
          <cell r="X1419"/>
          <cell r="Y1419"/>
          <cell r="Z1419"/>
          <cell r="AA1419"/>
          <cell r="AB1419"/>
          <cell r="AC1419"/>
          <cell r="AD1419"/>
          <cell r="AE1419"/>
          <cell r="AF1419"/>
          <cell r="AH1419" t="str">
            <v/>
          </cell>
        </row>
        <row r="1420">
          <cell r="C1420">
            <v>75546</v>
          </cell>
          <cell r="D1420"/>
          <cell r="E1420"/>
          <cell r="F1420"/>
          <cell r="G1420"/>
          <cell r="H1420"/>
          <cell r="I1420"/>
          <cell r="J1420"/>
          <cell r="K1420"/>
          <cell r="L1420"/>
          <cell r="M1420"/>
          <cell r="N1420"/>
          <cell r="O1420"/>
          <cell r="P1420"/>
          <cell r="Q1420"/>
          <cell r="R1420"/>
          <cell r="T1420" t="str">
            <v/>
          </cell>
          <cell r="U1420"/>
          <cell r="V1420"/>
          <cell r="W1420"/>
          <cell r="X1420"/>
          <cell r="Y1420"/>
          <cell r="Z1420"/>
          <cell r="AA1420"/>
          <cell r="AB1420"/>
          <cell r="AC1420"/>
          <cell r="AD1420"/>
          <cell r="AE1420"/>
          <cell r="AF1420"/>
          <cell r="AH1420" t="str">
            <v/>
          </cell>
        </row>
        <row r="1421">
          <cell r="C1421">
            <v>75576</v>
          </cell>
          <cell r="D1421"/>
          <cell r="E1421"/>
          <cell r="F1421"/>
          <cell r="G1421"/>
          <cell r="H1421"/>
          <cell r="I1421"/>
          <cell r="J1421"/>
          <cell r="K1421"/>
          <cell r="L1421"/>
          <cell r="M1421"/>
          <cell r="N1421"/>
          <cell r="O1421"/>
          <cell r="P1421"/>
          <cell r="Q1421"/>
          <cell r="R1421"/>
          <cell r="T1421" t="str">
            <v/>
          </cell>
          <cell r="U1421"/>
          <cell r="V1421"/>
          <cell r="W1421"/>
          <cell r="X1421"/>
          <cell r="Y1421"/>
          <cell r="Z1421"/>
          <cell r="AA1421"/>
          <cell r="AB1421"/>
          <cell r="AC1421"/>
          <cell r="AD1421"/>
          <cell r="AE1421"/>
          <cell r="AF1421"/>
          <cell r="AH1421" t="str">
            <v/>
          </cell>
        </row>
        <row r="1422">
          <cell r="C1422">
            <v>75607</v>
          </cell>
          <cell r="D1422"/>
          <cell r="E1422"/>
          <cell r="F1422"/>
          <cell r="G1422"/>
          <cell r="H1422"/>
          <cell r="I1422"/>
          <cell r="J1422"/>
          <cell r="K1422"/>
          <cell r="L1422"/>
          <cell r="M1422"/>
          <cell r="N1422"/>
          <cell r="O1422"/>
          <cell r="P1422"/>
          <cell r="Q1422"/>
          <cell r="R1422"/>
          <cell r="T1422" t="str">
            <v/>
          </cell>
          <cell r="U1422"/>
          <cell r="V1422"/>
          <cell r="W1422"/>
          <cell r="X1422"/>
          <cell r="Y1422"/>
          <cell r="Z1422"/>
          <cell r="AA1422"/>
          <cell r="AB1422"/>
          <cell r="AC1422"/>
          <cell r="AD1422"/>
          <cell r="AE1422"/>
          <cell r="AF1422"/>
          <cell r="AH1422" t="str">
            <v/>
          </cell>
        </row>
        <row r="1423">
          <cell r="C1423">
            <v>75638</v>
          </cell>
          <cell r="D1423"/>
          <cell r="E1423"/>
          <cell r="F1423"/>
          <cell r="G1423"/>
          <cell r="H1423"/>
          <cell r="I1423"/>
          <cell r="J1423"/>
          <cell r="K1423"/>
          <cell r="L1423"/>
          <cell r="M1423"/>
          <cell r="N1423"/>
          <cell r="O1423"/>
          <cell r="P1423"/>
          <cell r="Q1423"/>
          <cell r="R1423"/>
          <cell r="T1423" t="str">
            <v/>
          </cell>
          <cell r="U1423"/>
          <cell r="V1423"/>
          <cell r="W1423"/>
          <cell r="X1423"/>
          <cell r="Y1423"/>
          <cell r="Z1423"/>
          <cell r="AA1423"/>
          <cell r="AB1423"/>
          <cell r="AC1423"/>
          <cell r="AD1423"/>
          <cell r="AE1423"/>
          <cell r="AF1423"/>
          <cell r="AH1423" t="str">
            <v/>
          </cell>
        </row>
        <row r="1424">
          <cell r="C1424">
            <v>75666</v>
          </cell>
          <cell r="D1424"/>
          <cell r="E1424"/>
          <cell r="F1424"/>
          <cell r="G1424"/>
          <cell r="H1424"/>
          <cell r="I1424"/>
          <cell r="J1424"/>
          <cell r="K1424"/>
          <cell r="L1424"/>
          <cell r="M1424"/>
          <cell r="N1424"/>
          <cell r="O1424"/>
          <cell r="P1424"/>
          <cell r="Q1424"/>
          <cell r="R1424"/>
          <cell r="T1424" t="str">
            <v/>
          </cell>
          <cell r="U1424"/>
          <cell r="V1424"/>
          <cell r="W1424"/>
          <cell r="X1424"/>
          <cell r="Y1424"/>
          <cell r="Z1424"/>
          <cell r="AA1424"/>
          <cell r="AB1424"/>
          <cell r="AC1424"/>
          <cell r="AD1424"/>
          <cell r="AE1424"/>
          <cell r="AF1424"/>
          <cell r="AH1424" t="str">
            <v/>
          </cell>
        </row>
        <row r="1425">
          <cell r="C1425">
            <v>75697</v>
          </cell>
          <cell r="D1425"/>
          <cell r="E1425"/>
          <cell r="F1425"/>
          <cell r="G1425"/>
          <cell r="H1425"/>
          <cell r="I1425"/>
          <cell r="J1425"/>
          <cell r="K1425"/>
          <cell r="L1425"/>
          <cell r="M1425"/>
          <cell r="N1425"/>
          <cell r="O1425"/>
          <cell r="P1425"/>
          <cell r="Q1425"/>
          <cell r="R1425"/>
          <cell r="T1425" t="str">
            <v/>
          </cell>
          <cell r="U1425"/>
          <cell r="V1425"/>
          <cell r="W1425"/>
          <cell r="X1425"/>
          <cell r="Y1425"/>
          <cell r="Z1425"/>
          <cell r="AA1425"/>
          <cell r="AB1425"/>
          <cell r="AC1425"/>
          <cell r="AD1425"/>
          <cell r="AE1425"/>
          <cell r="AF1425"/>
          <cell r="AH1425" t="str">
            <v/>
          </cell>
        </row>
        <row r="1426">
          <cell r="C1426">
            <v>75727</v>
          </cell>
          <cell r="D1426"/>
          <cell r="E1426"/>
          <cell r="F1426"/>
          <cell r="G1426"/>
          <cell r="H1426"/>
          <cell r="I1426"/>
          <cell r="J1426"/>
          <cell r="K1426"/>
          <cell r="L1426"/>
          <cell r="M1426"/>
          <cell r="N1426"/>
          <cell r="O1426"/>
          <cell r="P1426"/>
          <cell r="Q1426"/>
          <cell r="R1426"/>
          <cell r="T1426" t="str">
            <v/>
          </cell>
          <cell r="U1426"/>
          <cell r="V1426"/>
          <cell r="W1426"/>
          <cell r="X1426"/>
          <cell r="Y1426"/>
          <cell r="Z1426"/>
          <cell r="AA1426"/>
          <cell r="AB1426"/>
          <cell r="AC1426"/>
          <cell r="AD1426"/>
          <cell r="AE1426"/>
          <cell r="AF1426"/>
          <cell r="AH1426" t="str">
            <v/>
          </cell>
        </row>
        <row r="1427">
          <cell r="C1427">
            <v>75758</v>
          </cell>
          <cell r="D1427"/>
          <cell r="E1427"/>
          <cell r="F1427"/>
          <cell r="G1427"/>
          <cell r="H1427"/>
          <cell r="I1427"/>
          <cell r="J1427"/>
          <cell r="K1427"/>
          <cell r="L1427"/>
          <cell r="M1427"/>
          <cell r="N1427"/>
          <cell r="O1427"/>
          <cell r="P1427"/>
          <cell r="Q1427"/>
          <cell r="R1427"/>
          <cell r="T1427" t="str">
            <v/>
          </cell>
          <cell r="U1427"/>
          <cell r="V1427"/>
          <cell r="W1427"/>
          <cell r="X1427"/>
          <cell r="Y1427"/>
          <cell r="Z1427"/>
          <cell r="AA1427"/>
          <cell r="AB1427"/>
          <cell r="AC1427"/>
          <cell r="AD1427"/>
          <cell r="AE1427"/>
          <cell r="AF1427"/>
          <cell r="AH1427" t="str">
            <v/>
          </cell>
        </row>
        <row r="1428">
          <cell r="C1428">
            <v>75788</v>
          </cell>
          <cell r="D1428"/>
          <cell r="E1428"/>
          <cell r="F1428"/>
          <cell r="G1428"/>
          <cell r="H1428"/>
          <cell r="I1428"/>
          <cell r="J1428"/>
          <cell r="K1428"/>
          <cell r="L1428"/>
          <cell r="M1428"/>
          <cell r="N1428"/>
          <cell r="O1428"/>
          <cell r="P1428"/>
          <cell r="Q1428"/>
          <cell r="R1428"/>
          <cell r="T1428" t="str">
            <v/>
          </cell>
          <cell r="U1428"/>
          <cell r="V1428"/>
          <cell r="W1428"/>
          <cell r="X1428"/>
          <cell r="Y1428"/>
          <cell r="Z1428"/>
          <cell r="AA1428"/>
          <cell r="AB1428"/>
          <cell r="AC1428"/>
          <cell r="AD1428"/>
          <cell r="AE1428"/>
          <cell r="AF1428"/>
          <cell r="AH1428" t="str">
            <v/>
          </cell>
        </row>
        <row r="1429">
          <cell r="C1429">
            <v>75819</v>
          </cell>
          <cell r="D1429"/>
          <cell r="E1429"/>
          <cell r="F1429"/>
          <cell r="G1429"/>
          <cell r="H1429"/>
          <cell r="I1429"/>
          <cell r="J1429"/>
          <cell r="K1429"/>
          <cell r="L1429"/>
          <cell r="M1429"/>
          <cell r="N1429"/>
          <cell r="O1429"/>
          <cell r="P1429"/>
          <cell r="Q1429"/>
          <cell r="R1429"/>
          <cell r="T1429" t="str">
            <v/>
          </cell>
          <cell r="U1429"/>
          <cell r="V1429"/>
          <cell r="W1429"/>
          <cell r="X1429"/>
          <cell r="Y1429"/>
          <cell r="Z1429"/>
          <cell r="AA1429"/>
          <cell r="AB1429"/>
          <cell r="AC1429"/>
          <cell r="AD1429"/>
          <cell r="AE1429"/>
          <cell r="AF1429"/>
          <cell r="AH1429" t="str">
            <v/>
          </cell>
        </row>
        <row r="1430">
          <cell r="C1430">
            <v>75850</v>
          </cell>
          <cell r="D1430"/>
          <cell r="E1430"/>
          <cell r="F1430"/>
          <cell r="G1430"/>
          <cell r="H1430"/>
          <cell r="I1430"/>
          <cell r="J1430"/>
          <cell r="K1430"/>
          <cell r="L1430"/>
          <cell r="M1430"/>
          <cell r="N1430"/>
          <cell r="O1430"/>
          <cell r="P1430"/>
          <cell r="Q1430"/>
          <cell r="R1430"/>
          <cell r="T1430" t="str">
            <v/>
          </cell>
          <cell r="U1430"/>
          <cell r="V1430"/>
          <cell r="W1430"/>
          <cell r="X1430"/>
          <cell r="Y1430"/>
          <cell r="Z1430"/>
          <cell r="AA1430"/>
          <cell r="AB1430"/>
          <cell r="AC1430"/>
          <cell r="AD1430"/>
          <cell r="AE1430"/>
          <cell r="AF1430"/>
          <cell r="AH1430" t="str">
            <v/>
          </cell>
        </row>
        <row r="1431">
          <cell r="C1431">
            <v>75880</v>
          </cell>
          <cell r="D1431"/>
          <cell r="E1431"/>
          <cell r="F1431"/>
          <cell r="G1431"/>
          <cell r="H1431"/>
          <cell r="I1431"/>
          <cell r="J1431"/>
          <cell r="K1431"/>
          <cell r="L1431"/>
          <cell r="M1431"/>
          <cell r="N1431"/>
          <cell r="O1431"/>
          <cell r="P1431"/>
          <cell r="Q1431"/>
          <cell r="R1431"/>
          <cell r="T1431" t="str">
            <v/>
          </cell>
          <cell r="U1431"/>
          <cell r="V1431"/>
          <cell r="W1431"/>
          <cell r="X1431"/>
          <cell r="Y1431"/>
          <cell r="Z1431"/>
          <cell r="AA1431"/>
          <cell r="AB1431"/>
          <cell r="AC1431"/>
          <cell r="AD1431"/>
          <cell r="AE1431"/>
          <cell r="AF1431"/>
          <cell r="AH1431" t="str">
            <v/>
          </cell>
        </row>
        <row r="1432">
          <cell r="C1432">
            <v>75911</v>
          </cell>
          <cell r="D1432"/>
          <cell r="E1432"/>
          <cell r="F1432"/>
          <cell r="G1432"/>
          <cell r="H1432"/>
          <cell r="I1432"/>
          <cell r="J1432"/>
          <cell r="K1432"/>
          <cell r="L1432"/>
          <cell r="M1432"/>
          <cell r="N1432"/>
          <cell r="O1432"/>
          <cell r="P1432"/>
          <cell r="Q1432"/>
          <cell r="R1432"/>
          <cell r="T1432" t="str">
            <v/>
          </cell>
          <cell r="U1432"/>
          <cell r="V1432"/>
          <cell r="W1432"/>
          <cell r="X1432"/>
          <cell r="Y1432"/>
          <cell r="Z1432"/>
          <cell r="AA1432"/>
          <cell r="AB1432"/>
          <cell r="AC1432"/>
          <cell r="AD1432"/>
          <cell r="AE1432"/>
          <cell r="AF1432"/>
          <cell r="AH1432" t="str">
            <v/>
          </cell>
        </row>
        <row r="1433">
          <cell r="C1433">
            <v>75941</v>
          </cell>
          <cell r="D1433"/>
          <cell r="E1433"/>
          <cell r="F1433"/>
          <cell r="G1433"/>
          <cell r="H1433"/>
          <cell r="I1433"/>
          <cell r="J1433"/>
          <cell r="K1433"/>
          <cell r="L1433"/>
          <cell r="M1433"/>
          <cell r="N1433"/>
          <cell r="O1433"/>
          <cell r="P1433"/>
          <cell r="Q1433"/>
          <cell r="R1433"/>
          <cell r="T1433" t="str">
            <v/>
          </cell>
          <cell r="U1433"/>
          <cell r="V1433"/>
          <cell r="W1433"/>
          <cell r="X1433"/>
          <cell r="Y1433"/>
          <cell r="Z1433"/>
          <cell r="AA1433"/>
          <cell r="AB1433"/>
          <cell r="AC1433"/>
          <cell r="AD1433"/>
          <cell r="AE1433"/>
          <cell r="AF1433"/>
          <cell r="AH1433" t="str">
            <v/>
          </cell>
        </row>
        <row r="1434">
          <cell r="C1434">
            <v>75972</v>
          </cell>
          <cell r="D1434"/>
          <cell r="E1434"/>
          <cell r="F1434"/>
          <cell r="G1434"/>
          <cell r="H1434"/>
          <cell r="I1434"/>
          <cell r="J1434"/>
          <cell r="K1434"/>
          <cell r="L1434"/>
          <cell r="M1434"/>
          <cell r="N1434"/>
          <cell r="O1434"/>
          <cell r="P1434"/>
          <cell r="Q1434"/>
          <cell r="R1434"/>
          <cell r="T1434" t="str">
            <v/>
          </cell>
          <cell r="U1434"/>
          <cell r="V1434"/>
          <cell r="W1434"/>
          <cell r="X1434"/>
          <cell r="Y1434"/>
          <cell r="Z1434"/>
          <cell r="AA1434"/>
          <cell r="AB1434"/>
          <cell r="AC1434"/>
          <cell r="AD1434"/>
          <cell r="AE1434"/>
          <cell r="AF1434"/>
          <cell r="AH1434" t="str">
            <v/>
          </cell>
        </row>
        <row r="1435">
          <cell r="C1435">
            <v>76003</v>
          </cell>
          <cell r="D1435"/>
          <cell r="E1435"/>
          <cell r="F1435"/>
          <cell r="G1435"/>
          <cell r="H1435"/>
          <cell r="I1435"/>
          <cell r="J1435"/>
          <cell r="K1435"/>
          <cell r="L1435"/>
          <cell r="M1435"/>
          <cell r="N1435"/>
          <cell r="O1435"/>
          <cell r="P1435"/>
          <cell r="Q1435"/>
          <cell r="R1435"/>
          <cell r="T1435" t="str">
            <v/>
          </cell>
          <cell r="U1435"/>
          <cell r="V1435"/>
          <cell r="W1435"/>
          <cell r="X1435"/>
          <cell r="Y1435"/>
          <cell r="Z1435"/>
          <cell r="AA1435"/>
          <cell r="AB1435"/>
          <cell r="AC1435"/>
          <cell r="AD1435"/>
          <cell r="AE1435"/>
          <cell r="AF1435"/>
          <cell r="AH1435" t="str">
            <v/>
          </cell>
        </row>
        <row r="1436">
          <cell r="C1436">
            <v>76032</v>
          </cell>
          <cell r="D1436"/>
          <cell r="E1436"/>
          <cell r="F1436"/>
          <cell r="G1436"/>
          <cell r="H1436"/>
          <cell r="I1436"/>
          <cell r="J1436"/>
          <cell r="K1436"/>
          <cell r="L1436"/>
          <cell r="M1436"/>
          <cell r="N1436"/>
          <cell r="O1436"/>
          <cell r="P1436"/>
          <cell r="Q1436"/>
          <cell r="R1436"/>
          <cell r="T1436" t="str">
            <v/>
          </cell>
          <cell r="U1436"/>
          <cell r="V1436"/>
          <cell r="W1436"/>
          <cell r="X1436"/>
          <cell r="Y1436"/>
          <cell r="Z1436"/>
          <cell r="AA1436"/>
          <cell r="AB1436"/>
          <cell r="AC1436"/>
          <cell r="AD1436"/>
          <cell r="AE1436"/>
          <cell r="AF1436"/>
          <cell r="AH1436" t="str">
            <v/>
          </cell>
        </row>
        <row r="1437">
          <cell r="C1437">
            <v>76063</v>
          </cell>
          <cell r="D1437"/>
          <cell r="E1437"/>
          <cell r="F1437"/>
          <cell r="G1437"/>
          <cell r="H1437"/>
          <cell r="I1437"/>
          <cell r="J1437"/>
          <cell r="K1437"/>
          <cell r="L1437"/>
          <cell r="M1437"/>
          <cell r="N1437"/>
          <cell r="O1437"/>
          <cell r="P1437"/>
          <cell r="Q1437"/>
          <cell r="R1437"/>
          <cell r="T1437" t="str">
            <v/>
          </cell>
          <cell r="U1437"/>
          <cell r="V1437"/>
          <cell r="W1437"/>
          <cell r="X1437"/>
          <cell r="Y1437"/>
          <cell r="Z1437"/>
          <cell r="AA1437"/>
          <cell r="AB1437"/>
          <cell r="AC1437"/>
          <cell r="AD1437"/>
          <cell r="AE1437"/>
          <cell r="AF1437"/>
          <cell r="AH1437" t="str">
            <v/>
          </cell>
        </row>
        <row r="1438">
          <cell r="C1438">
            <v>76093</v>
          </cell>
          <cell r="D1438"/>
          <cell r="E1438"/>
          <cell r="F1438"/>
          <cell r="G1438"/>
          <cell r="H1438"/>
          <cell r="I1438"/>
          <cell r="J1438"/>
          <cell r="K1438"/>
          <cell r="L1438"/>
          <cell r="M1438"/>
          <cell r="N1438"/>
          <cell r="O1438"/>
          <cell r="P1438"/>
          <cell r="Q1438"/>
          <cell r="R1438"/>
          <cell r="T1438" t="str">
            <v/>
          </cell>
          <cell r="U1438"/>
          <cell r="V1438"/>
          <cell r="W1438"/>
          <cell r="X1438"/>
          <cell r="Y1438"/>
          <cell r="Z1438"/>
          <cell r="AA1438"/>
          <cell r="AB1438"/>
          <cell r="AC1438"/>
          <cell r="AD1438"/>
          <cell r="AE1438"/>
          <cell r="AF1438"/>
          <cell r="AH1438" t="str">
            <v/>
          </cell>
        </row>
        <row r="1439">
          <cell r="C1439">
            <v>76124</v>
          </cell>
          <cell r="D1439"/>
          <cell r="E1439"/>
          <cell r="F1439"/>
          <cell r="G1439"/>
          <cell r="H1439"/>
          <cell r="I1439"/>
          <cell r="J1439"/>
          <cell r="K1439"/>
          <cell r="L1439"/>
          <cell r="M1439"/>
          <cell r="N1439"/>
          <cell r="O1439"/>
          <cell r="P1439"/>
          <cell r="Q1439"/>
          <cell r="R1439"/>
          <cell r="T1439" t="str">
            <v/>
          </cell>
          <cell r="U1439"/>
          <cell r="V1439"/>
          <cell r="W1439"/>
          <cell r="X1439"/>
          <cell r="Y1439"/>
          <cell r="Z1439"/>
          <cell r="AA1439"/>
          <cell r="AB1439"/>
          <cell r="AC1439"/>
          <cell r="AD1439"/>
          <cell r="AE1439"/>
          <cell r="AF1439"/>
          <cell r="AH1439" t="str">
            <v/>
          </cell>
        </row>
        <row r="1440">
          <cell r="C1440">
            <v>76154</v>
          </cell>
          <cell r="D1440"/>
          <cell r="E1440"/>
          <cell r="F1440"/>
          <cell r="G1440"/>
          <cell r="H1440"/>
          <cell r="I1440"/>
          <cell r="J1440"/>
          <cell r="K1440"/>
          <cell r="L1440"/>
          <cell r="M1440"/>
          <cell r="N1440"/>
          <cell r="O1440"/>
          <cell r="P1440"/>
          <cell r="Q1440"/>
          <cell r="R1440"/>
          <cell r="T1440" t="str">
            <v/>
          </cell>
          <cell r="U1440"/>
          <cell r="V1440"/>
          <cell r="W1440"/>
          <cell r="X1440"/>
          <cell r="Y1440"/>
          <cell r="Z1440"/>
          <cell r="AA1440"/>
          <cell r="AB1440"/>
          <cell r="AC1440"/>
          <cell r="AD1440"/>
          <cell r="AE1440"/>
          <cell r="AF1440"/>
          <cell r="AH1440" t="str">
            <v/>
          </cell>
        </row>
        <row r="1441">
          <cell r="C1441">
            <v>76185</v>
          </cell>
          <cell r="D1441"/>
          <cell r="E1441"/>
          <cell r="F1441"/>
          <cell r="G1441"/>
          <cell r="H1441"/>
          <cell r="I1441"/>
          <cell r="J1441"/>
          <cell r="K1441"/>
          <cell r="L1441"/>
          <cell r="M1441"/>
          <cell r="N1441"/>
          <cell r="O1441"/>
          <cell r="P1441"/>
          <cell r="Q1441"/>
          <cell r="R1441"/>
          <cell r="T1441" t="str">
            <v/>
          </cell>
          <cell r="U1441"/>
          <cell r="V1441"/>
          <cell r="W1441"/>
          <cell r="X1441"/>
          <cell r="Y1441"/>
          <cell r="Z1441"/>
          <cell r="AA1441"/>
          <cell r="AB1441"/>
          <cell r="AC1441"/>
          <cell r="AD1441"/>
          <cell r="AE1441"/>
          <cell r="AF1441"/>
          <cell r="AH1441" t="str">
            <v/>
          </cell>
        </row>
        <row r="1442">
          <cell r="C1442">
            <v>76216</v>
          </cell>
          <cell r="D1442"/>
          <cell r="E1442"/>
          <cell r="F1442"/>
          <cell r="G1442"/>
          <cell r="H1442"/>
          <cell r="I1442"/>
          <cell r="J1442"/>
          <cell r="K1442"/>
          <cell r="L1442"/>
          <cell r="M1442"/>
          <cell r="N1442"/>
          <cell r="O1442"/>
          <cell r="P1442"/>
          <cell r="Q1442"/>
          <cell r="R1442"/>
          <cell r="T1442" t="str">
            <v/>
          </cell>
          <cell r="U1442"/>
          <cell r="V1442"/>
          <cell r="W1442"/>
          <cell r="X1442"/>
          <cell r="Y1442"/>
          <cell r="Z1442"/>
          <cell r="AA1442"/>
          <cell r="AB1442"/>
          <cell r="AC1442"/>
          <cell r="AD1442"/>
          <cell r="AE1442"/>
          <cell r="AF1442"/>
          <cell r="AH1442" t="str">
            <v/>
          </cell>
        </row>
        <row r="1443">
          <cell r="C1443">
            <v>76246</v>
          </cell>
          <cell r="D1443"/>
          <cell r="E1443"/>
          <cell r="F1443"/>
          <cell r="G1443"/>
          <cell r="H1443"/>
          <cell r="I1443"/>
          <cell r="J1443"/>
          <cell r="K1443"/>
          <cell r="L1443"/>
          <cell r="M1443"/>
          <cell r="N1443"/>
          <cell r="O1443"/>
          <cell r="P1443"/>
          <cell r="Q1443"/>
          <cell r="R1443"/>
          <cell r="T1443" t="str">
            <v/>
          </cell>
          <cell r="U1443"/>
          <cell r="V1443"/>
          <cell r="W1443"/>
          <cell r="X1443"/>
          <cell r="Y1443"/>
          <cell r="Z1443"/>
          <cell r="AA1443"/>
          <cell r="AB1443"/>
          <cell r="AC1443"/>
          <cell r="AD1443"/>
          <cell r="AE1443"/>
          <cell r="AF1443"/>
          <cell r="AH1443" t="str">
            <v/>
          </cell>
        </row>
        <row r="1444">
          <cell r="C1444">
            <v>76277</v>
          </cell>
          <cell r="D1444"/>
          <cell r="E1444"/>
          <cell r="F1444"/>
          <cell r="G1444"/>
          <cell r="H1444"/>
          <cell r="I1444"/>
          <cell r="J1444"/>
          <cell r="K1444"/>
          <cell r="L1444"/>
          <cell r="M1444"/>
          <cell r="N1444"/>
          <cell r="O1444"/>
          <cell r="P1444"/>
          <cell r="Q1444"/>
          <cell r="R1444"/>
          <cell r="T1444" t="str">
            <v/>
          </cell>
          <cell r="U1444"/>
          <cell r="V1444"/>
          <cell r="W1444"/>
          <cell r="X1444"/>
          <cell r="Y1444"/>
          <cell r="Z1444"/>
          <cell r="AA1444"/>
          <cell r="AB1444"/>
          <cell r="AC1444"/>
          <cell r="AD1444"/>
          <cell r="AE1444"/>
          <cell r="AF1444"/>
          <cell r="AH1444" t="str">
            <v/>
          </cell>
        </row>
        <row r="1445">
          <cell r="C1445">
            <v>76307</v>
          </cell>
          <cell r="D1445"/>
          <cell r="E1445"/>
          <cell r="F1445"/>
          <cell r="G1445"/>
          <cell r="H1445"/>
          <cell r="I1445"/>
          <cell r="J1445"/>
          <cell r="K1445"/>
          <cell r="L1445"/>
          <cell r="M1445"/>
          <cell r="N1445"/>
          <cell r="O1445"/>
          <cell r="P1445"/>
          <cell r="Q1445"/>
          <cell r="R1445"/>
          <cell r="T1445" t="str">
            <v/>
          </cell>
          <cell r="U1445"/>
          <cell r="V1445"/>
          <cell r="W1445"/>
          <cell r="X1445"/>
          <cell r="Y1445"/>
          <cell r="Z1445"/>
          <cell r="AA1445"/>
          <cell r="AB1445"/>
          <cell r="AC1445"/>
          <cell r="AD1445"/>
          <cell r="AE1445"/>
          <cell r="AF1445"/>
          <cell r="AH1445" t="str">
            <v/>
          </cell>
        </row>
        <row r="1446">
          <cell r="C1446">
            <v>76338</v>
          </cell>
          <cell r="D1446"/>
          <cell r="E1446"/>
          <cell r="F1446"/>
          <cell r="G1446"/>
          <cell r="H1446"/>
          <cell r="I1446"/>
          <cell r="J1446"/>
          <cell r="K1446"/>
          <cell r="L1446"/>
          <cell r="M1446"/>
          <cell r="N1446"/>
          <cell r="O1446"/>
          <cell r="P1446"/>
          <cell r="Q1446"/>
          <cell r="R1446"/>
          <cell r="T1446" t="str">
            <v/>
          </cell>
          <cell r="U1446"/>
          <cell r="V1446"/>
          <cell r="W1446"/>
          <cell r="X1446"/>
          <cell r="Y1446"/>
          <cell r="Z1446"/>
          <cell r="AA1446"/>
          <cell r="AB1446"/>
          <cell r="AC1446"/>
          <cell r="AD1446"/>
          <cell r="AE1446"/>
          <cell r="AF1446"/>
          <cell r="AH1446" t="str">
            <v/>
          </cell>
        </row>
        <row r="1447">
          <cell r="C1447">
            <v>76369</v>
          </cell>
          <cell r="D1447"/>
          <cell r="E1447"/>
          <cell r="F1447"/>
          <cell r="G1447"/>
          <cell r="H1447"/>
          <cell r="I1447"/>
          <cell r="J1447"/>
          <cell r="K1447"/>
          <cell r="L1447"/>
          <cell r="M1447"/>
          <cell r="N1447"/>
          <cell r="O1447"/>
          <cell r="P1447"/>
          <cell r="Q1447"/>
          <cell r="R1447"/>
          <cell r="T1447" t="str">
            <v/>
          </cell>
          <cell r="U1447"/>
          <cell r="V1447"/>
          <cell r="W1447"/>
          <cell r="X1447"/>
          <cell r="Y1447"/>
          <cell r="Z1447"/>
          <cell r="AA1447"/>
          <cell r="AB1447"/>
          <cell r="AC1447"/>
          <cell r="AD1447"/>
          <cell r="AE1447"/>
          <cell r="AF1447"/>
          <cell r="AH1447" t="str">
            <v/>
          </cell>
        </row>
        <row r="1448">
          <cell r="C1448">
            <v>76397</v>
          </cell>
          <cell r="D1448"/>
          <cell r="E1448"/>
          <cell r="F1448"/>
          <cell r="G1448"/>
          <cell r="H1448"/>
          <cell r="I1448"/>
          <cell r="J1448"/>
          <cell r="K1448"/>
          <cell r="L1448"/>
          <cell r="M1448"/>
          <cell r="N1448"/>
          <cell r="O1448"/>
          <cell r="P1448"/>
          <cell r="Q1448"/>
          <cell r="R1448"/>
          <cell r="T1448" t="str">
            <v/>
          </cell>
          <cell r="U1448"/>
          <cell r="V1448"/>
          <cell r="W1448"/>
          <cell r="X1448"/>
          <cell r="Y1448"/>
          <cell r="Z1448"/>
          <cell r="AA1448"/>
          <cell r="AB1448"/>
          <cell r="AC1448"/>
          <cell r="AD1448"/>
          <cell r="AE1448"/>
          <cell r="AF1448"/>
          <cell r="AH1448" t="str">
            <v/>
          </cell>
        </row>
        <row r="1449">
          <cell r="C1449">
            <v>76428</v>
          </cell>
          <cell r="D1449"/>
          <cell r="E1449"/>
          <cell r="F1449"/>
          <cell r="G1449"/>
          <cell r="H1449"/>
          <cell r="I1449"/>
          <cell r="J1449"/>
          <cell r="K1449"/>
          <cell r="L1449"/>
          <cell r="M1449"/>
          <cell r="N1449"/>
          <cell r="O1449"/>
          <cell r="P1449"/>
          <cell r="Q1449"/>
          <cell r="R1449"/>
          <cell r="T1449" t="str">
            <v/>
          </cell>
          <cell r="U1449"/>
          <cell r="V1449"/>
          <cell r="W1449"/>
          <cell r="X1449"/>
          <cell r="Y1449"/>
          <cell r="Z1449"/>
          <cell r="AA1449"/>
          <cell r="AB1449"/>
          <cell r="AC1449"/>
          <cell r="AD1449"/>
          <cell r="AE1449"/>
          <cell r="AF1449"/>
          <cell r="AH1449" t="str">
            <v/>
          </cell>
        </row>
        <row r="1450">
          <cell r="C1450">
            <v>76458</v>
          </cell>
          <cell r="D1450"/>
          <cell r="E1450"/>
          <cell r="F1450"/>
          <cell r="G1450"/>
          <cell r="H1450"/>
          <cell r="I1450"/>
          <cell r="J1450"/>
          <cell r="K1450"/>
          <cell r="L1450"/>
          <cell r="M1450"/>
          <cell r="N1450"/>
          <cell r="O1450"/>
          <cell r="P1450"/>
          <cell r="Q1450"/>
          <cell r="R1450"/>
          <cell r="T1450" t="str">
            <v/>
          </cell>
          <cell r="U1450"/>
          <cell r="V1450"/>
          <cell r="W1450"/>
          <cell r="X1450"/>
          <cell r="Y1450"/>
          <cell r="Z1450"/>
          <cell r="AA1450"/>
          <cell r="AB1450"/>
          <cell r="AC1450"/>
          <cell r="AD1450"/>
          <cell r="AE1450"/>
          <cell r="AF1450"/>
          <cell r="AH1450" t="str">
            <v/>
          </cell>
        </row>
        <row r="1451">
          <cell r="C1451">
            <v>76489</v>
          </cell>
          <cell r="D1451"/>
          <cell r="E1451"/>
          <cell r="F1451"/>
          <cell r="G1451"/>
          <cell r="H1451"/>
          <cell r="I1451"/>
          <cell r="J1451"/>
          <cell r="K1451"/>
          <cell r="L1451"/>
          <cell r="M1451"/>
          <cell r="N1451"/>
          <cell r="O1451"/>
          <cell r="P1451"/>
          <cell r="Q1451"/>
          <cell r="R1451"/>
          <cell r="T1451" t="str">
            <v/>
          </cell>
          <cell r="U1451"/>
          <cell r="V1451"/>
          <cell r="W1451"/>
          <cell r="X1451"/>
          <cell r="Y1451"/>
          <cell r="Z1451"/>
          <cell r="AA1451"/>
          <cell r="AB1451"/>
          <cell r="AC1451"/>
          <cell r="AD1451"/>
          <cell r="AE1451"/>
          <cell r="AF1451"/>
          <cell r="AH1451" t="str">
            <v/>
          </cell>
        </row>
        <row r="1452">
          <cell r="C1452">
            <v>76519</v>
          </cell>
          <cell r="D1452"/>
          <cell r="E1452"/>
          <cell r="F1452"/>
          <cell r="G1452"/>
          <cell r="H1452"/>
          <cell r="I1452"/>
          <cell r="J1452"/>
          <cell r="K1452"/>
          <cell r="L1452"/>
          <cell r="M1452"/>
          <cell r="N1452"/>
          <cell r="O1452"/>
          <cell r="P1452"/>
          <cell r="Q1452"/>
          <cell r="R1452"/>
          <cell r="T1452" t="str">
            <v/>
          </cell>
          <cell r="U1452"/>
          <cell r="V1452"/>
          <cell r="W1452"/>
          <cell r="X1452"/>
          <cell r="Y1452"/>
          <cell r="Z1452"/>
          <cell r="AA1452"/>
          <cell r="AB1452"/>
          <cell r="AC1452"/>
          <cell r="AD1452"/>
          <cell r="AE1452"/>
          <cell r="AF1452"/>
          <cell r="AH1452" t="str">
            <v/>
          </cell>
        </row>
        <row r="1453">
          <cell r="C1453">
            <v>76550</v>
          </cell>
          <cell r="D1453"/>
          <cell r="E1453"/>
          <cell r="F1453"/>
          <cell r="G1453"/>
          <cell r="H1453"/>
          <cell r="I1453"/>
          <cell r="J1453"/>
          <cell r="K1453"/>
          <cell r="L1453"/>
          <cell r="M1453"/>
          <cell r="N1453"/>
          <cell r="O1453"/>
          <cell r="P1453"/>
          <cell r="Q1453"/>
          <cell r="R1453"/>
          <cell r="T1453" t="str">
            <v/>
          </cell>
          <cell r="U1453"/>
          <cell r="V1453"/>
          <cell r="W1453"/>
          <cell r="X1453"/>
          <cell r="Y1453"/>
          <cell r="Z1453"/>
          <cell r="AA1453"/>
          <cell r="AB1453"/>
          <cell r="AC1453"/>
          <cell r="AD1453"/>
          <cell r="AE1453"/>
          <cell r="AF1453"/>
          <cell r="AH1453" t="str">
            <v/>
          </cell>
        </row>
        <row r="1454">
          <cell r="C1454">
            <v>76581</v>
          </cell>
          <cell r="D1454"/>
          <cell r="E1454"/>
          <cell r="F1454"/>
          <cell r="G1454"/>
          <cell r="H1454"/>
          <cell r="I1454"/>
          <cell r="J1454"/>
          <cell r="K1454"/>
          <cell r="L1454"/>
          <cell r="M1454"/>
          <cell r="N1454"/>
          <cell r="O1454"/>
          <cell r="P1454"/>
          <cell r="Q1454"/>
          <cell r="R1454"/>
          <cell r="T1454" t="str">
            <v/>
          </cell>
          <cell r="U1454"/>
          <cell r="V1454"/>
          <cell r="W1454"/>
          <cell r="X1454"/>
          <cell r="Y1454"/>
          <cell r="Z1454"/>
          <cell r="AA1454"/>
          <cell r="AB1454"/>
          <cell r="AC1454"/>
          <cell r="AD1454"/>
          <cell r="AE1454"/>
          <cell r="AF1454"/>
          <cell r="AH1454" t="str">
            <v/>
          </cell>
        </row>
        <row r="1455">
          <cell r="C1455">
            <v>76611</v>
          </cell>
          <cell r="D1455"/>
          <cell r="E1455"/>
          <cell r="F1455"/>
          <cell r="G1455"/>
          <cell r="H1455"/>
          <cell r="I1455"/>
          <cell r="J1455"/>
          <cell r="K1455"/>
          <cell r="L1455"/>
          <cell r="M1455"/>
          <cell r="N1455"/>
          <cell r="O1455"/>
          <cell r="P1455"/>
          <cell r="Q1455"/>
          <cell r="R1455"/>
          <cell r="T1455" t="str">
            <v/>
          </cell>
          <cell r="U1455"/>
          <cell r="V1455"/>
          <cell r="W1455"/>
          <cell r="X1455"/>
          <cell r="Y1455"/>
          <cell r="Z1455"/>
          <cell r="AA1455"/>
          <cell r="AB1455"/>
          <cell r="AC1455"/>
          <cell r="AD1455"/>
          <cell r="AE1455"/>
          <cell r="AF1455"/>
          <cell r="AH1455" t="str">
            <v/>
          </cell>
        </row>
        <row r="1456">
          <cell r="C1456">
            <v>76642</v>
          </cell>
          <cell r="D1456"/>
          <cell r="E1456"/>
          <cell r="F1456"/>
          <cell r="G1456"/>
          <cell r="H1456"/>
          <cell r="I1456"/>
          <cell r="J1456"/>
          <cell r="K1456"/>
          <cell r="L1456"/>
          <cell r="M1456"/>
          <cell r="N1456"/>
          <cell r="O1456"/>
          <cell r="P1456"/>
          <cell r="Q1456"/>
          <cell r="R1456"/>
          <cell r="T1456" t="str">
            <v/>
          </cell>
          <cell r="U1456"/>
          <cell r="V1456"/>
          <cell r="W1456"/>
          <cell r="X1456"/>
          <cell r="Y1456"/>
          <cell r="Z1456"/>
          <cell r="AA1456"/>
          <cell r="AB1456"/>
          <cell r="AC1456"/>
          <cell r="AD1456"/>
          <cell r="AE1456"/>
          <cell r="AF1456"/>
          <cell r="AH1456" t="str">
            <v/>
          </cell>
        </row>
        <row r="1457">
          <cell r="C1457">
            <v>76672</v>
          </cell>
          <cell r="D1457"/>
          <cell r="E1457"/>
          <cell r="F1457"/>
          <cell r="G1457"/>
          <cell r="H1457"/>
          <cell r="I1457"/>
          <cell r="J1457"/>
          <cell r="K1457"/>
          <cell r="L1457"/>
          <cell r="M1457"/>
          <cell r="N1457"/>
          <cell r="O1457"/>
          <cell r="P1457"/>
          <cell r="Q1457"/>
          <cell r="R1457"/>
          <cell r="T1457" t="str">
            <v/>
          </cell>
          <cell r="U1457"/>
          <cell r="V1457"/>
          <cell r="W1457"/>
          <cell r="X1457"/>
          <cell r="Y1457"/>
          <cell r="Z1457"/>
          <cell r="AA1457"/>
          <cell r="AB1457"/>
          <cell r="AC1457"/>
          <cell r="AD1457"/>
          <cell r="AE1457"/>
          <cell r="AF1457"/>
          <cell r="AH1457" t="str">
            <v/>
          </cell>
        </row>
        <row r="1458">
          <cell r="C1458">
            <v>76703</v>
          </cell>
          <cell r="D1458"/>
          <cell r="E1458"/>
          <cell r="F1458"/>
          <cell r="G1458"/>
          <cell r="H1458"/>
          <cell r="I1458"/>
          <cell r="J1458"/>
          <cell r="K1458"/>
          <cell r="L1458"/>
          <cell r="M1458"/>
          <cell r="N1458"/>
          <cell r="O1458"/>
          <cell r="P1458"/>
          <cell r="Q1458"/>
          <cell r="R1458"/>
          <cell r="T1458" t="str">
            <v/>
          </cell>
          <cell r="U1458"/>
          <cell r="V1458"/>
          <cell r="W1458"/>
          <cell r="X1458"/>
          <cell r="Y1458"/>
          <cell r="Z1458"/>
          <cell r="AA1458"/>
          <cell r="AB1458"/>
          <cell r="AC1458"/>
          <cell r="AD1458"/>
          <cell r="AE1458"/>
          <cell r="AF1458"/>
          <cell r="AH1458" t="str">
            <v/>
          </cell>
        </row>
        <row r="1459">
          <cell r="C1459">
            <v>76734</v>
          </cell>
          <cell r="D1459"/>
          <cell r="E1459"/>
          <cell r="F1459"/>
          <cell r="G1459"/>
          <cell r="H1459"/>
          <cell r="I1459"/>
          <cell r="J1459"/>
          <cell r="K1459"/>
          <cell r="L1459"/>
          <cell r="M1459"/>
          <cell r="N1459"/>
          <cell r="O1459"/>
          <cell r="P1459"/>
          <cell r="Q1459"/>
          <cell r="R1459"/>
          <cell r="T1459" t="str">
            <v/>
          </cell>
          <cell r="U1459"/>
          <cell r="V1459"/>
          <cell r="W1459"/>
          <cell r="X1459"/>
          <cell r="Y1459"/>
          <cell r="Z1459"/>
          <cell r="AA1459"/>
          <cell r="AB1459"/>
          <cell r="AC1459"/>
          <cell r="AD1459"/>
          <cell r="AE1459"/>
          <cell r="AF1459"/>
          <cell r="AH1459" t="str">
            <v/>
          </cell>
        </row>
        <row r="1460">
          <cell r="C1460">
            <v>76762</v>
          </cell>
          <cell r="D1460"/>
          <cell r="E1460"/>
          <cell r="F1460"/>
          <cell r="G1460"/>
          <cell r="H1460"/>
          <cell r="I1460"/>
          <cell r="J1460"/>
          <cell r="K1460"/>
          <cell r="L1460"/>
          <cell r="M1460"/>
          <cell r="N1460"/>
          <cell r="O1460"/>
          <cell r="P1460"/>
          <cell r="Q1460"/>
          <cell r="R1460"/>
          <cell r="T1460" t="str">
            <v/>
          </cell>
          <cell r="U1460"/>
          <cell r="V1460"/>
          <cell r="W1460"/>
          <cell r="X1460"/>
          <cell r="Y1460"/>
          <cell r="Z1460"/>
          <cell r="AA1460"/>
          <cell r="AB1460"/>
          <cell r="AC1460"/>
          <cell r="AD1460"/>
          <cell r="AE1460"/>
          <cell r="AF1460"/>
          <cell r="AH1460" t="str">
            <v/>
          </cell>
        </row>
        <row r="1461">
          <cell r="C1461">
            <v>76793</v>
          </cell>
          <cell r="D1461"/>
          <cell r="E1461"/>
          <cell r="F1461"/>
          <cell r="G1461"/>
          <cell r="H1461"/>
          <cell r="I1461"/>
          <cell r="J1461"/>
          <cell r="K1461"/>
          <cell r="L1461"/>
          <cell r="M1461"/>
          <cell r="N1461"/>
          <cell r="O1461"/>
          <cell r="P1461"/>
          <cell r="Q1461"/>
          <cell r="R1461"/>
          <cell r="T1461" t="str">
            <v/>
          </cell>
          <cell r="U1461"/>
          <cell r="V1461"/>
          <cell r="W1461"/>
          <cell r="X1461"/>
          <cell r="Y1461"/>
          <cell r="Z1461"/>
          <cell r="AA1461"/>
          <cell r="AB1461"/>
          <cell r="AC1461"/>
          <cell r="AD1461"/>
          <cell r="AE1461"/>
          <cell r="AF1461"/>
          <cell r="AH1461" t="str">
            <v/>
          </cell>
        </row>
        <row r="1462">
          <cell r="C1462">
            <v>76823</v>
          </cell>
          <cell r="D1462"/>
          <cell r="E1462"/>
          <cell r="F1462"/>
          <cell r="G1462"/>
          <cell r="H1462"/>
          <cell r="I1462"/>
          <cell r="J1462"/>
          <cell r="K1462"/>
          <cell r="L1462"/>
          <cell r="M1462"/>
          <cell r="N1462"/>
          <cell r="O1462"/>
          <cell r="P1462"/>
          <cell r="Q1462"/>
          <cell r="R1462"/>
          <cell r="T1462" t="str">
            <v/>
          </cell>
          <cell r="U1462"/>
          <cell r="V1462"/>
          <cell r="W1462"/>
          <cell r="X1462"/>
          <cell r="Y1462"/>
          <cell r="Z1462"/>
          <cell r="AA1462"/>
          <cell r="AB1462"/>
          <cell r="AC1462"/>
          <cell r="AD1462"/>
          <cell r="AE1462"/>
          <cell r="AF1462"/>
          <cell r="AH1462" t="str">
            <v/>
          </cell>
        </row>
        <row r="1463">
          <cell r="C1463">
            <v>76854</v>
          </cell>
          <cell r="D1463"/>
          <cell r="E1463"/>
          <cell r="F1463"/>
          <cell r="G1463"/>
          <cell r="H1463"/>
          <cell r="I1463"/>
          <cell r="J1463"/>
          <cell r="K1463"/>
          <cell r="L1463"/>
          <cell r="M1463"/>
          <cell r="N1463"/>
          <cell r="O1463"/>
          <cell r="P1463"/>
          <cell r="Q1463"/>
          <cell r="R1463"/>
          <cell r="T1463" t="str">
            <v/>
          </cell>
          <cell r="U1463"/>
          <cell r="V1463"/>
          <cell r="W1463"/>
          <cell r="X1463"/>
          <cell r="Y1463"/>
          <cell r="Z1463"/>
          <cell r="AA1463"/>
          <cell r="AB1463"/>
          <cell r="AC1463"/>
          <cell r="AD1463"/>
          <cell r="AE1463"/>
          <cell r="AF1463"/>
          <cell r="AH1463" t="str">
            <v/>
          </cell>
        </row>
        <row r="1464">
          <cell r="C1464">
            <v>76884</v>
          </cell>
          <cell r="D1464"/>
          <cell r="E1464"/>
          <cell r="F1464"/>
          <cell r="G1464"/>
          <cell r="H1464"/>
          <cell r="I1464"/>
          <cell r="J1464"/>
          <cell r="K1464"/>
          <cell r="L1464"/>
          <cell r="M1464"/>
          <cell r="N1464"/>
          <cell r="O1464"/>
          <cell r="P1464"/>
          <cell r="Q1464"/>
          <cell r="R1464"/>
          <cell r="T1464" t="str">
            <v/>
          </cell>
          <cell r="U1464"/>
          <cell r="V1464"/>
          <cell r="W1464"/>
          <cell r="X1464"/>
          <cell r="Y1464"/>
          <cell r="Z1464"/>
          <cell r="AA1464"/>
          <cell r="AB1464"/>
          <cell r="AC1464"/>
          <cell r="AD1464"/>
          <cell r="AE1464"/>
          <cell r="AF1464"/>
          <cell r="AH1464" t="str">
            <v/>
          </cell>
        </row>
        <row r="1465">
          <cell r="C1465">
            <v>76915</v>
          </cell>
          <cell r="D1465"/>
          <cell r="E1465"/>
          <cell r="F1465"/>
          <cell r="G1465"/>
          <cell r="H1465"/>
          <cell r="I1465"/>
          <cell r="J1465"/>
          <cell r="K1465"/>
          <cell r="L1465"/>
          <cell r="M1465"/>
          <cell r="N1465"/>
          <cell r="O1465"/>
          <cell r="P1465"/>
          <cell r="Q1465"/>
          <cell r="R1465"/>
          <cell r="T1465" t="str">
            <v/>
          </cell>
          <cell r="U1465"/>
          <cell r="V1465"/>
          <cell r="W1465"/>
          <cell r="X1465"/>
          <cell r="Y1465"/>
          <cell r="Z1465"/>
          <cell r="AA1465"/>
          <cell r="AB1465"/>
          <cell r="AC1465"/>
          <cell r="AD1465"/>
          <cell r="AE1465"/>
          <cell r="AF1465"/>
          <cell r="AH1465" t="str">
            <v/>
          </cell>
        </row>
        <row r="1466">
          <cell r="C1466">
            <v>76946</v>
          </cell>
          <cell r="D1466"/>
          <cell r="E1466"/>
          <cell r="F1466"/>
          <cell r="G1466"/>
          <cell r="H1466"/>
          <cell r="I1466"/>
          <cell r="J1466"/>
          <cell r="K1466"/>
          <cell r="L1466"/>
          <cell r="M1466"/>
          <cell r="N1466"/>
          <cell r="O1466"/>
          <cell r="P1466"/>
          <cell r="Q1466"/>
          <cell r="R1466"/>
          <cell r="T1466" t="str">
            <v/>
          </cell>
          <cell r="U1466"/>
          <cell r="V1466"/>
          <cell r="W1466"/>
          <cell r="X1466"/>
          <cell r="Y1466"/>
          <cell r="Z1466"/>
          <cell r="AA1466"/>
          <cell r="AB1466"/>
          <cell r="AC1466"/>
          <cell r="AD1466"/>
          <cell r="AE1466"/>
          <cell r="AF1466"/>
          <cell r="AH1466" t="str">
            <v/>
          </cell>
        </row>
        <row r="1467">
          <cell r="C1467">
            <v>76976</v>
          </cell>
          <cell r="D1467"/>
          <cell r="E1467"/>
          <cell r="F1467"/>
          <cell r="G1467"/>
          <cell r="H1467"/>
          <cell r="I1467"/>
          <cell r="J1467"/>
          <cell r="K1467"/>
          <cell r="L1467"/>
          <cell r="M1467"/>
          <cell r="N1467"/>
          <cell r="O1467"/>
          <cell r="P1467"/>
          <cell r="Q1467"/>
          <cell r="R1467"/>
          <cell r="T1467" t="str">
            <v/>
          </cell>
          <cell r="U1467"/>
          <cell r="V1467"/>
          <cell r="W1467"/>
          <cell r="X1467"/>
          <cell r="Y1467"/>
          <cell r="Z1467"/>
          <cell r="AA1467"/>
          <cell r="AB1467"/>
          <cell r="AC1467"/>
          <cell r="AD1467"/>
          <cell r="AE1467"/>
          <cell r="AF1467"/>
          <cell r="AH1467" t="str">
            <v/>
          </cell>
        </row>
        <row r="1468">
          <cell r="C1468">
            <v>77007</v>
          </cell>
          <cell r="D1468"/>
          <cell r="E1468"/>
          <cell r="F1468"/>
          <cell r="G1468"/>
          <cell r="H1468"/>
          <cell r="I1468"/>
          <cell r="J1468"/>
          <cell r="K1468"/>
          <cell r="L1468"/>
          <cell r="M1468"/>
          <cell r="N1468"/>
          <cell r="O1468"/>
          <cell r="P1468"/>
          <cell r="Q1468"/>
          <cell r="R1468"/>
          <cell r="T1468" t="str">
            <v/>
          </cell>
          <cell r="U1468"/>
          <cell r="V1468"/>
          <cell r="W1468"/>
          <cell r="X1468"/>
          <cell r="Y1468"/>
          <cell r="Z1468"/>
          <cell r="AA1468"/>
          <cell r="AB1468"/>
          <cell r="AC1468"/>
          <cell r="AD1468"/>
          <cell r="AE1468"/>
          <cell r="AF1468"/>
          <cell r="AH1468" t="str">
            <v/>
          </cell>
        </row>
        <row r="1469">
          <cell r="C1469">
            <v>77037</v>
          </cell>
          <cell r="D1469"/>
          <cell r="E1469"/>
          <cell r="F1469"/>
          <cell r="G1469"/>
          <cell r="H1469"/>
          <cell r="I1469"/>
          <cell r="J1469"/>
          <cell r="K1469"/>
          <cell r="L1469"/>
          <cell r="M1469"/>
          <cell r="N1469"/>
          <cell r="O1469"/>
          <cell r="P1469"/>
          <cell r="Q1469"/>
          <cell r="R1469"/>
          <cell r="T1469" t="str">
            <v/>
          </cell>
          <cell r="U1469"/>
          <cell r="V1469"/>
          <cell r="W1469"/>
          <cell r="X1469"/>
          <cell r="Y1469"/>
          <cell r="Z1469"/>
          <cell r="AA1469"/>
          <cell r="AB1469"/>
          <cell r="AC1469"/>
          <cell r="AD1469"/>
          <cell r="AE1469"/>
          <cell r="AF1469"/>
          <cell r="AH1469" t="str">
            <v/>
          </cell>
        </row>
        <row r="1470">
          <cell r="C1470">
            <v>77068</v>
          </cell>
          <cell r="D1470"/>
          <cell r="E1470"/>
          <cell r="F1470"/>
          <cell r="G1470"/>
          <cell r="H1470"/>
          <cell r="I1470"/>
          <cell r="J1470"/>
          <cell r="K1470"/>
          <cell r="L1470"/>
          <cell r="M1470"/>
          <cell r="N1470"/>
          <cell r="O1470"/>
          <cell r="P1470"/>
          <cell r="Q1470"/>
          <cell r="R1470"/>
          <cell r="T1470" t="str">
            <v/>
          </cell>
          <cell r="U1470"/>
          <cell r="V1470"/>
          <cell r="W1470"/>
          <cell r="X1470"/>
          <cell r="Y1470"/>
          <cell r="Z1470"/>
          <cell r="AA1470"/>
          <cell r="AB1470"/>
          <cell r="AC1470"/>
          <cell r="AD1470"/>
          <cell r="AE1470"/>
          <cell r="AF1470"/>
          <cell r="AH1470" t="str">
            <v/>
          </cell>
        </row>
        <row r="1471">
          <cell r="C1471">
            <v>77099</v>
          </cell>
          <cell r="D1471"/>
          <cell r="E1471"/>
          <cell r="F1471"/>
          <cell r="G1471"/>
          <cell r="H1471"/>
          <cell r="I1471"/>
          <cell r="J1471"/>
          <cell r="K1471"/>
          <cell r="L1471"/>
          <cell r="M1471"/>
          <cell r="N1471"/>
          <cell r="O1471"/>
          <cell r="P1471"/>
          <cell r="Q1471"/>
          <cell r="R1471"/>
          <cell r="T1471" t="str">
            <v/>
          </cell>
          <cell r="U1471"/>
          <cell r="V1471"/>
          <cell r="W1471"/>
          <cell r="X1471"/>
          <cell r="Y1471"/>
          <cell r="Z1471"/>
          <cell r="AA1471"/>
          <cell r="AB1471"/>
          <cell r="AC1471"/>
          <cell r="AD1471"/>
          <cell r="AE1471"/>
          <cell r="AF1471"/>
          <cell r="AH1471" t="str">
            <v/>
          </cell>
        </row>
        <row r="1472">
          <cell r="C1472">
            <v>77127</v>
          </cell>
          <cell r="D1472"/>
          <cell r="E1472"/>
          <cell r="F1472"/>
          <cell r="G1472"/>
          <cell r="H1472"/>
          <cell r="I1472"/>
          <cell r="J1472"/>
          <cell r="K1472"/>
          <cell r="L1472"/>
          <cell r="M1472"/>
          <cell r="N1472"/>
          <cell r="O1472"/>
          <cell r="P1472"/>
          <cell r="Q1472"/>
          <cell r="R1472"/>
          <cell r="T1472" t="str">
            <v/>
          </cell>
          <cell r="U1472"/>
          <cell r="V1472"/>
          <cell r="W1472"/>
          <cell r="X1472"/>
          <cell r="Y1472"/>
          <cell r="Z1472"/>
          <cell r="AA1472"/>
          <cell r="AB1472"/>
          <cell r="AC1472"/>
          <cell r="AD1472"/>
          <cell r="AE1472"/>
          <cell r="AF1472"/>
          <cell r="AH1472" t="str">
            <v/>
          </cell>
        </row>
        <row r="1473">
          <cell r="C1473">
            <v>77158</v>
          </cell>
          <cell r="D1473"/>
          <cell r="E1473"/>
          <cell r="F1473"/>
          <cell r="G1473"/>
          <cell r="H1473"/>
          <cell r="I1473"/>
          <cell r="J1473"/>
          <cell r="K1473"/>
          <cell r="L1473"/>
          <cell r="M1473"/>
          <cell r="N1473"/>
          <cell r="O1473"/>
          <cell r="P1473"/>
          <cell r="Q1473"/>
          <cell r="R1473"/>
          <cell r="T1473" t="str">
            <v/>
          </cell>
          <cell r="U1473"/>
          <cell r="V1473"/>
          <cell r="W1473"/>
          <cell r="X1473"/>
          <cell r="Y1473"/>
          <cell r="Z1473"/>
          <cell r="AA1473"/>
          <cell r="AB1473"/>
          <cell r="AC1473"/>
          <cell r="AD1473"/>
          <cell r="AE1473"/>
          <cell r="AF1473"/>
          <cell r="AH1473" t="str">
            <v/>
          </cell>
        </row>
        <row r="1474">
          <cell r="C1474">
            <v>77188</v>
          </cell>
          <cell r="D1474"/>
          <cell r="E1474"/>
          <cell r="F1474"/>
          <cell r="G1474"/>
          <cell r="H1474"/>
          <cell r="I1474"/>
          <cell r="J1474"/>
          <cell r="K1474"/>
          <cell r="L1474"/>
          <cell r="M1474"/>
          <cell r="N1474"/>
          <cell r="O1474"/>
          <cell r="P1474"/>
          <cell r="Q1474"/>
          <cell r="R1474"/>
          <cell r="T1474" t="str">
            <v/>
          </cell>
          <cell r="U1474"/>
          <cell r="V1474"/>
          <cell r="W1474"/>
          <cell r="X1474"/>
          <cell r="Y1474"/>
          <cell r="Z1474"/>
          <cell r="AA1474"/>
          <cell r="AB1474"/>
          <cell r="AC1474"/>
          <cell r="AD1474"/>
          <cell r="AE1474"/>
          <cell r="AF1474"/>
          <cell r="AH1474" t="str">
            <v/>
          </cell>
        </row>
        <row r="1475">
          <cell r="C1475">
            <v>77219</v>
          </cell>
          <cell r="D1475"/>
          <cell r="E1475"/>
          <cell r="F1475"/>
          <cell r="G1475"/>
          <cell r="H1475"/>
          <cell r="I1475"/>
          <cell r="J1475"/>
          <cell r="K1475"/>
          <cell r="L1475"/>
          <cell r="M1475"/>
          <cell r="N1475"/>
          <cell r="O1475"/>
          <cell r="P1475"/>
          <cell r="Q1475"/>
          <cell r="R1475"/>
          <cell r="T1475" t="str">
            <v/>
          </cell>
          <cell r="U1475"/>
          <cell r="V1475"/>
          <cell r="W1475"/>
          <cell r="X1475"/>
          <cell r="Y1475"/>
          <cell r="Z1475"/>
          <cell r="AA1475"/>
          <cell r="AB1475"/>
          <cell r="AC1475"/>
          <cell r="AD1475"/>
          <cell r="AE1475"/>
          <cell r="AF1475"/>
          <cell r="AH1475" t="str">
            <v/>
          </cell>
        </row>
        <row r="1476">
          <cell r="C1476">
            <v>77249</v>
          </cell>
          <cell r="D1476"/>
          <cell r="E1476"/>
          <cell r="F1476"/>
          <cell r="G1476"/>
          <cell r="H1476"/>
          <cell r="I1476"/>
          <cell r="J1476"/>
          <cell r="K1476"/>
          <cell r="L1476"/>
          <cell r="M1476"/>
          <cell r="N1476"/>
          <cell r="O1476"/>
          <cell r="P1476"/>
          <cell r="Q1476"/>
          <cell r="R1476"/>
          <cell r="T1476" t="str">
            <v/>
          </cell>
          <cell r="U1476"/>
          <cell r="V1476"/>
          <cell r="W1476"/>
          <cell r="X1476"/>
          <cell r="Y1476"/>
          <cell r="Z1476"/>
          <cell r="AA1476"/>
          <cell r="AB1476"/>
          <cell r="AC1476"/>
          <cell r="AD1476"/>
          <cell r="AE1476"/>
          <cell r="AF1476"/>
          <cell r="AH1476" t="str">
            <v/>
          </cell>
        </row>
        <row r="1477">
          <cell r="C1477">
            <v>77280</v>
          </cell>
          <cell r="D1477"/>
          <cell r="E1477"/>
          <cell r="F1477"/>
          <cell r="G1477"/>
          <cell r="H1477"/>
          <cell r="I1477"/>
          <cell r="J1477"/>
          <cell r="K1477"/>
          <cell r="L1477"/>
          <cell r="M1477"/>
          <cell r="N1477"/>
          <cell r="O1477"/>
          <cell r="P1477"/>
          <cell r="Q1477"/>
          <cell r="R1477"/>
          <cell r="T1477" t="str">
            <v/>
          </cell>
          <cell r="U1477"/>
          <cell r="V1477"/>
          <cell r="W1477"/>
          <cell r="X1477"/>
          <cell r="Y1477"/>
          <cell r="Z1477"/>
          <cell r="AA1477"/>
          <cell r="AB1477"/>
          <cell r="AC1477"/>
          <cell r="AD1477"/>
          <cell r="AE1477"/>
          <cell r="AF1477"/>
          <cell r="AH1477" t="str">
            <v/>
          </cell>
        </row>
        <row r="1478">
          <cell r="C1478">
            <v>77311</v>
          </cell>
          <cell r="D1478"/>
          <cell r="E1478"/>
          <cell r="F1478"/>
          <cell r="G1478"/>
          <cell r="H1478"/>
          <cell r="I1478"/>
          <cell r="J1478"/>
          <cell r="K1478"/>
          <cell r="L1478"/>
          <cell r="M1478"/>
          <cell r="N1478"/>
          <cell r="O1478"/>
          <cell r="P1478"/>
          <cell r="Q1478"/>
          <cell r="R1478"/>
          <cell r="T1478" t="str">
            <v/>
          </cell>
          <cell r="U1478"/>
          <cell r="V1478"/>
          <cell r="W1478"/>
          <cell r="X1478"/>
          <cell r="Y1478"/>
          <cell r="Z1478"/>
          <cell r="AA1478"/>
          <cell r="AB1478"/>
          <cell r="AC1478"/>
          <cell r="AD1478"/>
          <cell r="AE1478"/>
          <cell r="AF1478"/>
          <cell r="AH1478" t="str">
            <v/>
          </cell>
        </row>
        <row r="1479">
          <cell r="C1479">
            <v>77341</v>
          </cell>
          <cell r="D1479"/>
          <cell r="E1479"/>
          <cell r="F1479"/>
          <cell r="G1479"/>
          <cell r="H1479"/>
          <cell r="I1479"/>
          <cell r="J1479"/>
          <cell r="K1479"/>
          <cell r="L1479"/>
          <cell r="M1479"/>
          <cell r="N1479"/>
          <cell r="O1479"/>
          <cell r="P1479"/>
          <cell r="Q1479"/>
          <cell r="R1479"/>
          <cell r="T1479" t="str">
            <v/>
          </cell>
          <cell r="U1479"/>
          <cell r="V1479"/>
          <cell r="W1479"/>
          <cell r="X1479"/>
          <cell r="Y1479"/>
          <cell r="Z1479"/>
          <cell r="AA1479"/>
          <cell r="AB1479"/>
          <cell r="AC1479"/>
          <cell r="AD1479"/>
          <cell r="AE1479"/>
          <cell r="AF1479"/>
          <cell r="AH1479" t="str">
            <v/>
          </cell>
        </row>
        <row r="1480">
          <cell r="C1480">
            <v>77372</v>
          </cell>
          <cell r="D1480"/>
          <cell r="E1480"/>
          <cell r="F1480"/>
          <cell r="G1480"/>
          <cell r="H1480"/>
          <cell r="I1480"/>
          <cell r="J1480"/>
          <cell r="K1480"/>
          <cell r="L1480"/>
          <cell r="M1480"/>
          <cell r="N1480"/>
          <cell r="O1480"/>
          <cell r="P1480"/>
          <cell r="Q1480"/>
          <cell r="R1480"/>
          <cell r="T1480" t="str">
            <v/>
          </cell>
          <cell r="U1480"/>
          <cell r="V1480"/>
          <cell r="W1480"/>
          <cell r="X1480"/>
          <cell r="Y1480"/>
          <cell r="Z1480"/>
          <cell r="AA1480"/>
          <cell r="AB1480"/>
          <cell r="AC1480"/>
          <cell r="AD1480"/>
          <cell r="AE1480"/>
          <cell r="AF1480"/>
          <cell r="AH1480" t="str">
            <v/>
          </cell>
        </row>
        <row r="1481">
          <cell r="C1481">
            <v>77402</v>
          </cell>
          <cell r="D1481"/>
          <cell r="E1481"/>
          <cell r="F1481"/>
          <cell r="G1481"/>
          <cell r="H1481"/>
          <cell r="I1481"/>
          <cell r="J1481"/>
          <cell r="K1481"/>
          <cell r="L1481"/>
          <cell r="M1481"/>
          <cell r="N1481"/>
          <cell r="O1481"/>
          <cell r="P1481"/>
          <cell r="Q1481"/>
          <cell r="R1481"/>
          <cell r="T1481" t="str">
            <v/>
          </cell>
          <cell r="U1481"/>
          <cell r="V1481"/>
          <cell r="W1481"/>
          <cell r="X1481"/>
          <cell r="Y1481"/>
          <cell r="Z1481"/>
          <cell r="AA1481"/>
          <cell r="AB1481"/>
          <cell r="AC1481"/>
          <cell r="AD1481"/>
          <cell r="AE1481"/>
          <cell r="AF1481"/>
          <cell r="AH1481" t="str">
            <v/>
          </cell>
        </row>
        <row r="1482">
          <cell r="C1482">
            <v>77433</v>
          </cell>
          <cell r="D1482"/>
          <cell r="E1482"/>
          <cell r="F1482"/>
          <cell r="G1482"/>
          <cell r="H1482"/>
          <cell r="I1482"/>
          <cell r="J1482"/>
          <cell r="K1482"/>
          <cell r="L1482"/>
          <cell r="M1482"/>
          <cell r="N1482"/>
          <cell r="O1482"/>
          <cell r="P1482"/>
          <cell r="Q1482"/>
          <cell r="R1482"/>
          <cell r="T1482" t="str">
            <v/>
          </cell>
          <cell r="U1482"/>
          <cell r="V1482"/>
          <cell r="W1482"/>
          <cell r="X1482"/>
          <cell r="Y1482"/>
          <cell r="Z1482"/>
          <cell r="AA1482"/>
          <cell r="AB1482"/>
          <cell r="AC1482"/>
          <cell r="AD1482"/>
          <cell r="AE1482"/>
          <cell r="AF1482"/>
          <cell r="AH1482" t="str">
            <v/>
          </cell>
        </row>
        <row r="1483">
          <cell r="C1483">
            <v>77464</v>
          </cell>
          <cell r="D1483"/>
          <cell r="E1483"/>
          <cell r="F1483"/>
          <cell r="G1483"/>
          <cell r="H1483"/>
          <cell r="I1483"/>
          <cell r="J1483"/>
          <cell r="K1483"/>
          <cell r="L1483"/>
          <cell r="M1483"/>
          <cell r="N1483"/>
          <cell r="O1483"/>
          <cell r="P1483"/>
          <cell r="Q1483"/>
          <cell r="R1483"/>
          <cell r="T1483" t="str">
            <v/>
          </cell>
          <cell r="U1483"/>
          <cell r="V1483"/>
          <cell r="W1483"/>
          <cell r="X1483"/>
          <cell r="Y1483"/>
          <cell r="Z1483"/>
          <cell r="AA1483"/>
          <cell r="AB1483"/>
          <cell r="AC1483"/>
          <cell r="AD1483"/>
          <cell r="AE1483"/>
          <cell r="AF1483"/>
          <cell r="AH1483" t="str">
            <v/>
          </cell>
        </row>
        <row r="1484">
          <cell r="C1484">
            <v>77493</v>
          </cell>
          <cell r="D1484"/>
          <cell r="E1484"/>
          <cell r="F1484"/>
          <cell r="G1484"/>
          <cell r="H1484"/>
          <cell r="I1484"/>
          <cell r="J1484"/>
          <cell r="K1484"/>
          <cell r="L1484"/>
          <cell r="M1484"/>
          <cell r="N1484"/>
          <cell r="O1484"/>
          <cell r="P1484"/>
          <cell r="Q1484"/>
          <cell r="R1484"/>
          <cell r="T1484" t="str">
            <v/>
          </cell>
          <cell r="U1484"/>
          <cell r="V1484"/>
          <cell r="W1484"/>
          <cell r="X1484"/>
          <cell r="Y1484"/>
          <cell r="Z1484"/>
          <cell r="AA1484"/>
          <cell r="AB1484"/>
          <cell r="AC1484"/>
          <cell r="AD1484"/>
          <cell r="AE1484"/>
          <cell r="AF1484"/>
          <cell r="AH1484" t="str">
            <v/>
          </cell>
        </row>
        <row r="1485">
          <cell r="C1485">
            <v>77524</v>
          </cell>
          <cell r="D1485"/>
          <cell r="E1485"/>
          <cell r="F1485"/>
          <cell r="G1485"/>
          <cell r="H1485"/>
          <cell r="I1485"/>
          <cell r="J1485"/>
          <cell r="K1485"/>
          <cell r="L1485"/>
          <cell r="M1485"/>
          <cell r="N1485"/>
          <cell r="O1485"/>
          <cell r="P1485"/>
          <cell r="Q1485"/>
          <cell r="R1485"/>
          <cell r="T1485" t="str">
            <v/>
          </cell>
          <cell r="U1485"/>
          <cell r="V1485"/>
          <cell r="W1485"/>
          <cell r="X1485"/>
          <cell r="Y1485"/>
          <cell r="Z1485"/>
          <cell r="AA1485"/>
          <cell r="AB1485"/>
          <cell r="AC1485"/>
          <cell r="AD1485"/>
          <cell r="AE1485"/>
          <cell r="AF1485"/>
          <cell r="AH1485" t="str">
            <v/>
          </cell>
        </row>
        <row r="1486">
          <cell r="C1486">
            <v>77554</v>
          </cell>
          <cell r="D1486"/>
          <cell r="E1486"/>
          <cell r="F1486"/>
          <cell r="G1486"/>
          <cell r="H1486"/>
          <cell r="I1486"/>
          <cell r="J1486"/>
          <cell r="K1486"/>
          <cell r="L1486"/>
          <cell r="M1486"/>
          <cell r="N1486"/>
          <cell r="O1486"/>
          <cell r="P1486"/>
          <cell r="Q1486"/>
          <cell r="R1486"/>
          <cell r="T1486" t="str">
            <v/>
          </cell>
          <cell r="U1486"/>
          <cell r="V1486"/>
          <cell r="W1486"/>
          <cell r="X1486"/>
          <cell r="Y1486"/>
          <cell r="Z1486"/>
          <cell r="AA1486"/>
          <cell r="AB1486"/>
          <cell r="AC1486"/>
          <cell r="AD1486"/>
          <cell r="AE1486"/>
          <cell r="AF1486"/>
          <cell r="AH1486" t="str">
            <v/>
          </cell>
        </row>
        <row r="1487">
          <cell r="C1487">
            <v>77585</v>
          </cell>
          <cell r="D1487"/>
          <cell r="E1487"/>
          <cell r="F1487"/>
          <cell r="G1487"/>
          <cell r="H1487"/>
          <cell r="I1487"/>
          <cell r="J1487"/>
          <cell r="K1487"/>
          <cell r="L1487"/>
          <cell r="M1487"/>
          <cell r="N1487"/>
          <cell r="O1487"/>
          <cell r="P1487"/>
          <cell r="Q1487"/>
          <cell r="R1487"/>
          <cell r="T1487" t="str">
            <v/>
          </cell>
          <cell r="U1487"/>
          <cell r="V1487"/>
          <cell r="W1487"/>
          <cell r="X1487"/>
          <cell r="Y1487"/>
          <cell r="Z1487"/>
          <cell r="AA1487"/>
          <cell r="AB1487"/>
          <cell r="AC1487"/>
          <cell r="AD1487"/>
          <cell r="AE1487"/>
          <cell r="AF1487"/>
          <cell r="AH1487" t="str">
            <v/>
          </cell>
        </row>
        <row r="1488">
          <cell r="C1488">
            <v>77615</v>
          </cell>
          <cell r="D1488"/>
          <cell r="E1488"/>
          <cell r="F1488"/>
          <cell r="G1488"/>
          <cell r="H1488"/>
          <cell r="I1488"/>
          <cell r="J1488"/>
          <cell r="K1488"/>
          <cell r="L1488"/>
          <cell r="M1488"/>
          <cell r="N1488"/>
          <cell r="O1488"/>
          <cell r="P1488"/>
          <cell r="Q1488"/>
          <cell r="R1488"/>
          <cell r="T1488" t="str">
            <v/>
          </cell>
          <cell r="U1488"/>
          <cell r="V1488"/>
          <cell r="W1488"/>
          <cell r="X1488"/>
          <cell r="Y1488"/>
          <cell r="Z1488"/>
          <cell r="AA1488"/>
          <cell r="AB1488"/>
          <cell r="AC1488"/>
          <cell r="AD1488"/>
          <cell r="AE1488"/>
          <cell r="AF1488"/>
          <cell r="AH1488" t="str">
            <v/>
          </cell>
        </row>
        <row r="1489">
          <cell r="C1489">
            <v>77646</v>
          </cell>
          <cell r="D1489"/>
          <cell r="E1489"/>
          <cell r="F1489"/>
          <cell r="G1489"/>
          <cell r="H1489"/>
          <cell r="I1489"/>
          <cell r="J1489"/>
          <cell r="K1489"/>
          <cell r="L1489"/>
          <cell r="M1489"/>
          <cell r="N1489"/>
          <cell r="O1489"/>
          <cell r="P1489"/>
          <cell r="Q1489"/>
          <cell r="R1489"/>
          <cell r="T1489" t="str">
            <v/>
          </cell>
          <cell r="U1489"/>
          <cell r="V1489"/>
          <cell r="W1489"/>
          <cell r="X1489"/>
          <cell r="Y1489"/>
          <cell r="Z1489"/>
          <cell r="AA1489"/>
          <cell r="AB1489"/>
          <cell r="AC1489"/>
          <cell r="AD1489"/>
          <cell r="AE1489"/>
          <cell r="AF1489"/>
          <cell r="AH1489" t="str">
            <v/>
          </cell>
        </row>
        <row r="1490">
          <cell r="C1490">
            <v>77677</v>
          </cell>
          <cell r="D1490"/>
          <cell r="E1490"/>
          <cell r="F1490"/>
          <cell r="G1490"/>
          <cell r="H1490"/>
          <cell r="I1490"/>
          <cell r="J1490"/>
          <cell r="K1490"/>
          <cell r="L1490"/>
          <cell r="M1490"/>
          <cell r="N1490"/>
          <cell r="O1490"/>
          <cell r="P1490"/>
          <cell r="Q1490"/>
          <cell r="R1490"/>
          <cell r="T1490" t="str">
            <v/>
          </cell>
          <cell r="U1490"/>
          <cell r="V1490"/>
          <cell r="W1490"/>
          <cell r="X1490"/>
          <cell r="Y1490"/>
          <cell r="Z1490"/>
          <cell r="AA1490"/>
          <cell r="AB1490"/>
          <cell r="AC1490"/>
          <cell r="AD1490"/>
          <cell r="AE1490"/>
          <cell r="AF1490"/>
          <cell r="AH1490" t="str">
            <v/>
          </cell>
        </row>
        <row r="1491">
          <cell r="C1491">
            <v>77707</v>
          </cell>
          <cell r="D1491"/>
          <cell r="E1491"/>
          <cell r="F1491"/>
          <cell r="G1491"/>
          <cell r="H1491"/>
          <cell r="I1491"/>
          <cell r="J1491"/>
          <cell r="K1491"/>
          <cell r="L1491"/>
          <cell r="M1491"/>
          <cell r="N1491"/>
          <cell r="O1491"/>
          <cell r="P1491"/>
          <cell r="Q1491"/>
          <cell r="R1491"/>
          <cell r="T1491" t="str">
            <v/>
          </cell>
          <cell r="U1491"/>
          <cell r="V1491"/>
          <cell r="W1491"/>
          <cell r="X1491"/>
          <cell r="Y1491"/>
          <cell r="Z1491"/>
          <cell r="AA1491"/>
          <cell r="AB1491"/>
          <cell r="AC1491"/>
          <cell r="AD1491"/>
          <cell r="AE1491"/>
          <cell r="AF1491"/>
          <cell r="AH1491" t="str">
            <v/>
          </cell>
        </row>
        <row r="1492">
          <cell r="C1492">
            <v>77738</v>
          </cell>
          <cell r="D1492"/>
          <cell r="E1492"/>
          <cell r="F1492"/>
          <cell r="G1492"/>
          <cell r="H1492"/>
          <cell r="I1492"/>
          <cell r="J1492"/>
          <cell r="K1492"/>
          <cell r="L1492"/>
          <cell r="M1492"/>
          <cell r="N1492"/>
          <cell r="O1492"/>
          <cell r="P1492"/>
          <cell r="Q1492"/>
          <cell r="R1492"/>
          <cell r="T1492" t="str">
            <v/>
          </cell>
          <cell r="U1492"/>
          <cell r="V1492"/>
          <cell r="W1492"/>
          <cell r="X1492"/>
          <cell r="Y1492"/>
          <cell r="Z1492"/>
          <cell r="AA1492"/>
          <cell r="AB1492"/>
          <cell r="AC1492"/>
          <cell r="AD1492"/>
          <cell r="AE1492"/>
          <cell r="AF1492"/>
          <cell r="AH1492" t="str">
            <v/>
          </cell>
        </row>
        <row r="1493">
          <cell r="C1493">
            <v>77768</v>
          </cell>
          <cell r="D1493"/>
          <cell r="E1493"/>
          <cell r="F1493"/>
          <cell r="G1493"/>
          <cell r="H1493"/>
          <cell r="I1493"/>
          <cell r="J1493"/>
          <cell r="K1493"/>
          <cell r="L1493"/>
          <cell r="M1493"/>
          <cell r="N1493"/>
          <cell r="O1493"/>
          <cell r="P1493"/>
          <cell r="Q1493"/>
          <cell r="R1493"/>
          <cell r="T1493" t="str">
            <v/>
          </cell>
          <cell r="U1493"/>
          <cell r="V1493"/>
          <cell r="W1493"/>
          <cell r="X1493"/>
          <cell r="Y1493"/>
          <cell r="Z1493"/>
          <cell r="AA1493"/>
          <cell r="AB1493"/>
          <cell r="AC1493"/>
          <cell r="AD1493"/>
          <cell r="AE1493"/>
          <cell r="AF1493"/>
          <cell r="AH1493" t="str">
            <v/>
          </cell>
        </row>
        <row r="1494">
          <cell r="C1494">
            <v>77799</v>
          </cell>
          <cell r="D1494"/>
          <cell r="E1494"/>
          <cell r="F1494"/>
          <cell r="G1494"/>
          <cell r="H1494"/>
          <cell r="I1494"/>
          <cell r="J1494"/>
          <cell r="K1494"/>
          <cell r="L1494"/>
          <cell r="M1494"/>
          <cell r="N1494"/>
          <cell r="O1494"/>
          <cell r="P1494"/>
          <cell r="Q1494"/>
          <cell r="R1494"/>
          <cell r="T1494" t="str">
            <v/>
          </cell>
          <cell r="U1494"/>
          <cell r="V1494"/>
          <cell r="W1494"/>
          <cell r="X1494"/>
          <cell r="Y1494"/>
          <cell r="Z1494"/>
          <cell r="AA1494"/>
          <cell r="AB1494"/>
          <cell r="AC1494"/>
          <cell r="AD1494"/>
          <cell r="AE1494"/>
          <cell r="AF1494"/>
          <cell r="AH1494" t="str">
            <v/>
          </cell>
        </row>
        <row r="1495">
          <cell r="C1495">
            <v>77830</v>
          </cell>
          <cell r="D1495"/>
          <cell r="E1495"/>
          <cell r="F1495"/>
          <cell r="G1495"/>
          <cell r="H1495"/>
          <cell r="I1495"/>
          <cell r="J1495"/>
          <cell r="K1495"/>
          <cell r="L1495"/>
          <cell r="M1495"/>
          <cell r="N1495"/>
          <cell r="O1495"/>
          <cell r="P1495"/>
          <cell r="Q1495"/>
          <cell r="R1495"/>
          <cell r="T1495" t="str">
            <v/>
          </cell>
          <cell r="U1495"/>
          <cell r="V1495"/>
          <cell r="W1495"/>
          <cell r="X1495"/>
          <cell r="Y1495"/>
          <cell r="Z1495"/>
          <cell r="AA1495"/>
          <cell r="AB1495"/>
          <cell r="AC1495"/>
          <cell r="AD1495"/>
          <cell r="AE1495"/>
          <cell r="AF1495"/>
          <cell r="AH1495" t="str">
            <v/>
          </cell>
        </row>
        <row r="1496">
          <cell r="C1496">
            <v>77858</v>
          </cell>
          <cell r="D1496"/>
          <cell r="E1496"/>
          <cell r="F1496"/>
          <cell r="G1496"/>
          <cell r="H1496"/>
          <cell r="I1496"/>
          <cell r="J1496"/>
          <cell r="K1496"/>
          <cell r="L1496"/>
          <cell r="M1496"/>
          <cell r="N1496"/>
          <cell r="O1496"/>
          <cell r="P1496"/>
          <cell r="Q1496"/>
          <cell r="R1496"/>
          <cell r="T1496" t="str">
            <v/>
          </cell>
          <cell r="U1496"/>
          <cell r="V1496"/>
          <cell r="W1496"/>
          <cell r="X1496"/>
          <cell r="Y1496"/>
          <cell r="Z1496"/>
          <cell r="AA1496"/>
          <cell r="AB1496"/>
          <cell r="AC1496"/>
          <cell r="AD1496"/>
          <cell r="AE1496"/>
          <cell r="AF1496"/>
          <cell r="AH1496" t="str">
            <v/>
          </cell>
        </row>
        <row r="1497">
          <cell r="C1497">
            <v>77889</v>
          </cell>
          <cell r="D1497"/>
          <cell r="E1497"/>
          <cell r="F1497"/>
          <cell r="G1497"/>
          <cell r="H1497"/>
          <cell r="I1497"/>
          <cell r="J1497"/>
          <cell r="K1497"/>
          <cell r="L1497"/>
          <cell r="M1497"/>
          <cell r="N1497"/>
          <cell r="O1497"/>
          <cell r="P1497"/>
          <cell r="Q1497"/>
          <cell r="R1497"/>
          <cell r="T1497" t="str">
            <v/>
          </cell>
          <cell r="U1497"/>
          <cell r="V1497"/>
          <cell r="W1497"/>
          <cell r="X1497"/>
          <cell r="Y1497"/>
          <cell r="Z1497"/>
          <cell r="AA1497"/>
          <cell r="AB1497"/>
          <cell r="AC1497"/>
          <cell r="AD1497"/>
          <cell r="AE1497"/>
          <cell r="AF1497"/>
          <cell r="AH1497" t="str">
            <v/>
          </cell>
        </row>
        <row r="1498">
          <cell r="C1498">
            <v>77919</v>
          </cell>
          <cell r="D1498"/>
          <cell r="E1498"/>
          <cell r="F1498"/>
          <cell r="G1498"/>
          <cell r="H1498"/>
          <cell r="I1498"/>
          <cell r="J1498"/>
          <cell r="K1498"/>
          <cell r="L1498"/>
          <cell r="M1498"/>
          <cell r="N1498"/>
          <cell r="O1498"/>
          <cell r="P1498"/>
          <cell r="Q1498"/>
          <cell r="R1498"/>
          <cell r="T1498" t="str">
            <v/>
          </cell>
          <cell r="U1498"/>
          <cell r="V1498"/>
          <cell r="W1498"/>
          <cell r="X1498"/>
          <cell r="Y1498"/>
          <cell r="Z1498"/>
          <cell r="AA1498"/>
          <cell r="AB1498"/>
          <cell r="AC1498"/>
          <cell r="AD1498"/>
          <cell r="AE1498"/>
          <cell r="AF1498"/>
          <cell r="AH1498" t="str">
            <v/>
          </cell>
        </row>
        <row r="1499">
          <cell r="C1499">
            <v>77950</v>
          </cell>
          <cell r="D1499"/>
          <cell r="E1499"/>
          <cell r="F1499"/>
          <cell r="G1499"/>
          <cell r="H1499"/>
          <cell r="I1499"/>
          <cell r="J1499"/>
          <cell r="K1499"/>
          <cell r="L1499"/>
          <cell r="M1499"/>
          <cell r="N1499"/>
          <cell r="O1499"/>
          <cell r="P1499"/>
          <cell r="Q1499"/>
          <cell r="R1499"/>
          <cell r="T1499" t="str">
            <v/>
          </cell>
          <cell r="U1499"/>
          <cell r="V1499"/>
          <cell r="W1499"/>
          <cell r="X1499"/>
          <cell r="Y1499"/>
          <cell r="Z1499"/>
          <cell r="AA1499"/>
          <cell r="AB1499"/>
          <cell r="AC1499"/>
          <cell r="AD1499"/>
          <cell r="AE1499"/>
          <cell r="AF1499"/>
          <cell r="AH1499" t="str">
            <v/>
          </cell>
        </row>
        <row r="1500">
          <cell r="C1500">
            <v>77980</v>
          </cell>
          <cell r="D1500"/>
          <cell r="E1500"/>
          <cell r="F1500"/>
          <cell r="G1500"/>
          <cell r="H1500"/>
          <cell r="I1500"/>
          <cell r="J1500"/>
          <cell r="K1500"/>
          <cell r="L1500"/>
          <cell r="M1500"/>
          <cell r="N1500"/>
          <cell r="O1500"/>
          <cell r="P1500"/>
          <cell r="Q1500"/>
          <cell r="R1500"/>
          <cell r="T1500" t="str">
            <v/>
          </cell>
          <cell r="U1500"/>
          <cell r="V1500"/>
          <cell r="W1500"/>
          <cell r="X1500"/>
          <cell r="Y1500"/>
          <cell r="Z1500"/>
          <cell r="AA1500"/>
          <cell r="AB1500"/>
          <cell r="AC1500"/>
          <cell r="AD1500"/>
          <cell r="AE1500"/>
          <cell r="AF1500"/>
          <cell r="AH1500" t="str">
            <v/>
          </cell>
        </row>
        <row r="1501">
          <cell r="C1501">
            <v>78011</v>
          </cell>
          <cell r="D1501"/>
          <cell r="E1501"/>
          <cell r="F1501"/>
          <cell r="G1501"/>
          <cell r="H1501"/>
          <cell r="I1501"/>
          <cell r="J1501"/>
          <cell r="K1501"/>
          <cell r="L1501"/>
          <cell r="M1501"/>
          <cell r="N1501"/>
          <cell r="O1501"/>
          <cell r="P1501"/>
          <cell r="Q1501"/>
          <cell r="R1501"/>
          <cell r="T1501" t="str">
            <v/>
          </cell>
          <cell r="U1501"/>
          <cell r="V1501"/>
          <cell r="W1501"/>
          <cell r="X1501"/>
          <cell r="Y1501"/>
          <cell r="Z1501"/>
          <cell r="AA1501"/>
          <cell r="AB1501"/>
          <cell r="AC1501"/>
          <cell r="AD1501"/>
          <cell r="AE1501"/>
          <cell r="AF1501"/>
          <cell r="AH1501" t="str">
            <v/>
          </cell>
        </row>
        <row r="1502">
          <cell r="C1502">
            <v>78042</v>
          </cell>
          <cell r="D1502"/>
          <cell r="E1502"/>
          <cell r="F1502"/>
          <cell r="G1502"/>
          <cell r="H1502"/>
          <cell r="I1502"/>
          <cell r="J1502"/>
          <cell r="K1502"/>
          <cell r="L1502"/>
          <cell r="M1502"/>
          <cell r="N1502"/>
          <cell r="O1502"/>
          <cell r="P1502"/>
          <cell r="Q1502"/>
          <cell r="R1502"/>
          <cell r="T1502" t="str">
            <v/>
          </cell>
          <cell r="U1502"/>
          <cell r="V1502"/>
          <cell r="W1502"/>
          <cell r="X1502"/>
          <cell r="Y1502"/>
          <cell r="Z1502"/>
          <cell r="AA1502"/>
          <cell r="AB1502"/>
          <cell r="AC1502"/>
          <cell r="AD1502"/>
          <cell r="AE1502"/>
          <cell r="AF1502"/>
          <cell r="AH1502" t="str">
            <v/>
          </cell>
        </row>
        <row r="1503">
          <cell r="C1503">
            <v>78072</v>
          </cell>
          <cell r="D1503"/>
          <cell r="E1503"/>
          <cell r="F1503"/>
          <cell r="G1503"/>
          <cell r="H1503"/>
          <cell r="I1503"/>
          <cell r="J1503"/>
          <cell r="K1503"/>
          <cell r="L1503"/>
          <cell r="M1503"/>
          <cell r="N1503"/>
          <cell r="O1503"/>
          <cell r="P1503"/>
          <cell r="Q1503"/>
          <cell r="R1503"/>
          <cell r="T1503" t="str">
            <v/>
          </cell>
          <cell r="U1503"/>
          <cell r="V1503"/>
          <cell r="W1503"/>
          <cell r="X1503"/>
          <cell r="Y1503"/>
          <cell r="Z1503"/>
          <cell r="AA1503"/>
          <cell r="AB1503"/>
          <cell r="AC1503"/>
          <cell r="AD1503"/>
          <cell r="AE1503"/>
          <cell r="AF1503"/>
          <cell r="AH1503" t="str">
            <v/>
          </cell>
        </row>
        <row r="1504">
          <cell r="C1504">
            <v>78103</v>
          </cell>
          <cell r="D1504"/>
          <cell r="E1504"/>
          <cell r="F1504"/>
          <cell r="G1504"/>
          <cell r="H1504"/>
          <cell r="I1504"/>
          <cell r="J1504"/>
          <cell r="K1504"/>
          <cell r="L1504"/>
          <cell r="M1504"/>
          <cell r="N1504"/>
          <cell r="O1504"/>
          <cell r="P1504"/>
          <cell r="Q1504"/>
          <cell r="R1504"/>
          <cell r="T1504" t="str">
            <v/>
          </cell>
          <cell r="U1504"/>
          <cell r="V1504"/>
          <cell r="W1504"/>
          <cell r="X1504"/>
          <cell r="Y1504"/>
          <cell r="Z1504"/>
          <cell r="AA1504"/>
          <cell r="AB1504"/>
          <cell r="AC1504"/>
          <cell r="AD1504"/>
          <cell r="AE1504"/>
          <cell r="AF1504"/>
          <cell r="AH1504" t="str">
            <v/>
          </cell>
        </row>
        <row r="1505">
          <cell r="C1505">
            <v>78133</v>
          </cell>
          <cell r="D1505"/>
          <cell r="E1505"/>
          <cell r="F1505"/>
          <cell r="G1505"/>
          <cell r="H1505"/>
          <cell r="I1505"/>
          <cell r="J1505"/>
          <cell r="K1505"/>
          <cell r="L1505"/>
          <cell r="M1505"/>
          <cell r="N1505"/>
          <cell r="O1505"/>
          <cell r="P1505"/>
          <cell r="Q1505"/>
          <cell r="R1505"/>
          <cell r="T1505" t="str">
            <v/>
          </cell>
          <cell r="U1505"/>
          <cell r="V1505"/>
          <cell r="W1505"/>
          <cell r="X1505"/>
          <cell r="Y1505"/>
          <cell r="Z1505"/>
          <cell r="AA1505"/>
          <cell r="AB1505"/>
          <cell r="AC1505"/>
          <cell r="AD1505"/>
          <cell r="AE1505"/>
          <cell r="AF1505"/>
          <cell r="AH1505" t="str">
            <v/>
          </cell>
        </row>
        <row r="1506">
          <cell r="C1506">
            <v>78164</v>
          </cell>
          <cell r="D1506"/>
          <cell r="E1506"/>
          <cell r="F1506"/>
          <cell r="G1506"/>
          <cell r="H1506"/>
          <cell r="I1506"/>
          <cell r="J1506"/>
          <cell r="K1506"/>
          <cell r="L1506"/>
          <cell r="M1506"/>
          <cell r="N1506"/>
          <cell r="O1506"/>
          <cell r="P1506"/>
          <cell r="Q1506"/>
          <cell r="R1506"/>
          <cell r="T1506" t="str">
            <v/>
          </cell>
          <cell r="U1506"/>
          <cell r="V1506"/>
          <cell r="W1506"/>
          <cell r="X1506"/>
          <cell r="Y1506"/>
          <cell r="Z1506"/>
          <cell r="AA1506"/>
          <cell r="AB1506"/>
          <cell r="AC1506"/>
          <cell r="AD1506"/>
          <cell r="AE1506"/>
          <cell r="AF1506"/>
          <cell r="AH1506" t="str">
            <v/>
          </cell>
        </row>
        <row r="1507">
          <cell r="C1507">
            <v>78195</v>
          </cell>
          <cell r="D1507"/>
          <cell r="E1507"/>
          <cell r="F1507"/>
          <cell r="G1507"/>
          <cell r="H1507"/>
          <cell r="I1507"/>
          <cell r="J1507"/>
          <cell r="K1507"/>
          <cell r="L1507"/>
          <cell r="M1507"/>
          <cell r="N1507"/>
          <cell r="O1507"/>
          <cell r="P1507"/>
          <cell r="Q1507"/>
          <cell r="R1507"/>
          <cell r="T1507" t="str">
            <v/>
          </cell>
          <cell r="U1507"/>
          <cell r="V1507"/>
          <cell r="W1507"/>
          <cell r="X1507"/>
          <cell r="Y1507"/>
          <cell r="Z1507"/>
          <cell r="AA1507"/>
          <cell r="AB1507"/>
          <cell r="AC1507"/>
          <cell r="AD1507"/>
          <cell r="AE1507"/>
          <cell r="AF1507"/>
          <cell r="AH1507" t="str">
            <v/>
          </cell>
        </row>
        <row r="1508">
          <cell r="C1508">
            <v>78223</v>
          </cell>
          <cell r="D1508"/>
          <cell r="E1508"/>
          <cell r="F1508"/>
          <cell r="G1508"/>
          <cell r="H1508"/>
          <cell r="I1508"/>
          <cell r="J1508"/>
          <cell r="K1508"/>
          <cell r="L1508"/>
          <cell r="M1508"/>
          <cell r="N1508"/>
          <cell r="O1508"/>
          <cell r="P1508"/>
          <cell r="Q1508"/>
          <cell r="R1508"/>
          <cell r="T1508" t="str">
            <v/>
          </cell>
          <cell r="U1508"/>
          <cell r="V1508"/>
          <cell r="W1508"/>
          <cell r="X1508"/>
          <cell r="Y1508"/>
          <cell r="Z1508"/>
          <cell r="AA1508"/>
          <cell r="AB1508"/>
          <cell r="AC1508"/>
          <cell r="AD1508"/>
          <cell r="AE1508"/>
          <cell r="AF1508"/>
          <cell r="AH1508" t="str">
            <v/>
          </cell>
        </row>
        <row r="1509">
          <cell r="C1509">
            <v>78254</v>
          </cell>
          <cell r="D1509"/>
          <cell r="E1509"/>
          <cell r="F1509"/>
          <cell r="G1509"/>
          <cell r="H1509"/>
          <cell r="I1509"/>
          <cell r="J1509"/>
          <cell r="K1509"/>
          <cell r="L1509"/>
          <cell r="M1509"/>
          <cell r="N1509"/>
          <cell r="O1509"/>
          <cell r="P1509"/>
          <cell r="Q1509"/>
          <cell r="R1509"/>
          <cell r="T1509" t="str">
            <v/>
          </cell>
          <cell r="U1509"/>
          <cell r="V1509"/>
          <cell r="W1509"/>
          <cell r="X1509"/>
          <cell r="Y1509"/>
          <cell r="Z1509"/>
          <cell r="AA1509"/>
          <cell r="AB1509"/>
          <cell r="AC1509"/>
          <cell r="AD1509"/>
          <cell r="AE1509"/>
          <cell r="AF1509"/>
          <cell r="AH1509" t="str">
            <v/>
          </cell>
        </row>
        <row r="1510">
          <cell r="C1510">
            <v>78284</v>
          </cell>
          <cell r="D1510"/>
          <cell r="E1510"/>
          <cell r="F1510"/>
          <cell r="G1510"/>
          <cell r="H1510"/>
          <cell r="I1510"/>
          <cell r="J1510"/>
          <cell r="K1510"/>
          <cell r="L1510"/>
          <cell r="M1510"/>
          <cell r="N1510"/>
          <cell r="O1510"/>
          <cell r="P1510"/>
          <cell r="Q1510"/>
          <cell r="R1510"/>
          <cell r="T1510" t="str">
            <v/>
          </cell>
          <cell r="U1510"/>
          <cell r="V1510"/>
          <cell r="W1510"/>
          <cell r="X1510"/>
          <cell r="Y1510"/>
          <cell r="Z1510"/>
          <cell r="AA1510"/>
          <cell r="AB1510"/>
          <cell r="AC1510"/>
          <cell r="AD1510"/>
          <cell r="AE1510"/>
          <cell r="AF1510"/>
          <cell r="AH1510" t="str">
            <v/>
          </cell>
        </row>
        <row r="1511">
          <cell r="C1511">
            <v>78315</v>
          </cell>
          <cell r="D1511"/>
          <cell r="E1511"/>
          <cell r="F1511"/>
          <cell r="G1511"/>
          <cell r="H1511"/>
          <cell r="I1511"/>
          <cell r="J1511"/>
          <cell r="K1511"/>
          <cell r="L1511"/>
          <cell r="M1511"/>
          <cell r="N1511"/>
          <cell r="O1511"/>
          <cell r="P1511"/>
          <cell r="Q1511"/>
          <cell r="R1511"/>
          <cell r="T1511" t="str">
            <v/>
          </cell>
          <cell r="U1511"/>
          <cell r="V1511"/>
          <cell r="W1511"/>
          <cell r="X1511"/>
          <cell r="Y1511"/>
          <cell r="Z1511"/>
          <cell r="AA1511"/>
          <cell r="AB1511"/>
          <cell r="AC1511"/>
          <cell r="AD1511"/>
          <cell r="AE1511"/>
          <cell r="AF1511"/>
          <cell r="AH1511" t="str">
            <v/>
          </cell>
        </row>
        <row r="1512">
          <cell r="C1512">
            <v>78345</v>
          </cell>
          <cell r="D1512"/>
          <cell r="E1512"/>
          <cell r="F1512"/>
          <cell r="G1512"/>
          <cell r="H1512"/>
          <cell r="I1512"/>
          <cell r="J1512"/>
          <cell r="K1512"/>
          <cell r="L1512"/>
          <cell r="M1512"/>
          <cell r="N1512"/>
          <cell r="O1512"/>
          <cell r="P1512"/>
          <cell r="Q1512"/>
          <cell r="R1512"/>
          <cell r="T1512" t="str">
            <v/>
          </cell>
          <cell r="U1512"/>
          <cell r="V1512"/>
          <cell r="W1512"/>
          <cell r="X1512"/>
          <cell r="Y1512"/>
          <cell r="Z1512"/>
          <cell r="AA1512"/>
          <cell r="AB1512"/>
          <cell r="AC1512"/>
          <cell r="AD1512"/>
          <cell r="AE1512"/>
          <cell r="AF1512"/>
          <cell r="AH1512" t="str">
            <v/>
          </cell>
        </row>
        <row r="1513">
          <cell r="C1513">
            <v>78376</v>
          </cell>
          <cell r="D1513"/>
          <cell r="E1513"/>
          <cell r="F1513"/>
          <cell r="G1513"/>
          <cell r="H1513"/>
          <cell r="I1513"/>
          <cell r="J1513"/>
          <cell r="K1513"/>
          <cell r="L1513"/>
          <cell r="M1513"/>
          <cell r="N1513"/>
          <cell r="O1513"/>
          <cell r="P1513"/>
          <cell r="Q1513"/>
          <cell r="R1513"/>
          <cell r="T1513" t="str">
            <v/>
          </cell>
          <cell r="U1513"/>
          <cell r="V1513"/>
          <cell r="W1513"/>
          <cell r="X1513"/>
          <cell r="Y1513"/>
          <cell r="Z1513"/>
          <cell r="AA1513"/>
          <cell r="AB1513"/>
          <cell r="AC1513"/>
          <cell r="AD1513"/>
          <cell r="AE1513"/>
          <cell r="AF1513"/>
          <cell r="AH1513" t="str">
            <v/>
          </cell>
        </row>
        <row r="1514">
          <cell r="C1514">
            <v>78407</v>
          </cell>
          <cell r="D1514"/>
          <cell r="E1514"/>
          <cell r="F1514"/>
          <cell r="G1514"/>
          <cell r="H1514"/>
          <cell r="I1514"/>
          <cell r="J1514"/>
          <cell r="K1514"/>
          <cell r="L1514"/>
          <cell r="M1514"/>
          <cell r="N1514"/>
          <cell r="O1514"/>
          <cell r="P1514"/>
          <cell r="Q1514"/>
          <cell r="R1514"/>
          <cell r="T1514" t="str">
            <v/>
          </cell>
          <cell r="U1514"/>
          <cell r="V1514"/>
          <cell r="W1514"/>
          <cell r="X1514"/>
          <cell r="Y1514"/>
          <cell r="Z1514"/>
          <cell r="AA1514"/>
          <cell r="AB1514"/>
          <cell r="AC1514"/>
          <cell r="AD1514"/>
          <cell r="AE1514"/>
          <cell r="AF1514"/>
          <cell r="AH1514" t="str">
            <v/>
          </cell>
        </row>
        <row r="1515">
          <cell r="C1515">
            <v>78437</v>
          </cell>
          <cell r="D1515"/>
          <cell r="E1515"/>
          <cell r="F1515"/>
          <cell r="G1515"/>
          <cell r="H1515"/>
          <cell r="I1515"/>
          <cell r="J1515"/>
          <cell r="K1515"/>
          <cell r="L1515"/>
          <cell r="M1515"/>
          <cell r="N1515"/>
          <cell r="O1515"/>
          <cell r="P1515"/>
          <cell r="Q1515"/>
          <cell r="R1515"/>
          <cell r="T1515" t="str">
            <v/>
          </cell>
          <cell r="U1515"/>
          <cell r="V1515"/>
          <cell r="W1515"/>
          <cell r="X1515"/>
          <cell r="Y1515"/>
          <cell r="Z1515"/>
          <cell r="AA1515"/>
          <cell r="AB1515"/>
          <cell r="AC1515"/>
          <cell r="AD1515"/>
          <cell r="AE1515"/>
          <cell r="AF1515"/>
          <cell r="AH1515" t="str">
            <v/>
          </cell>
        </row>
        <row r="1516">
          <cell r="C1516">
            <v>78468</v>
          </cell>
          <cell r="D1516"/>
          <cell r="E1516"/>
          <cell r="F1516"/>
          <cell r="G1516"/>
          <cell r="H1516"/>
          <cell r="I1516"/>
          <cell r="J1516"/>
          <cell r="K1516"/>
          <cell r="L1516"/>
          <cell r="M1516"/>
          <cell r="N1516"/>
          <cell r="O1516"/>
          <cell r="P1516"/>
          <cell r="Q1516"/>
          <cell r="R1516"/>
          <cell r="T1516" t="str">
            <v/>
          </cell>
          <cell r="U1516"/>
          <cell r="V1516"/>
          <cell r="W1516"/>
          <cell r="X1516"/>
          <cell r="Y1516"/>
          <cell r="Z1516"/>
          <cell r="AA1516"/>
          <cell r="AB1516"/>
          <cell r="AC1516"/>
          <cell r="AD1516"/>
          <cell r="AE1516"/>
          <cell r="AF1516"/>
          <cell r="AH1516" t="str">
            <v/>
          </cell>
        </row>
        <row r="1517">
          <cell r="C1517">
            <v>78498</v>
          </cell>
          <cell r="D1517"/>
          <cell r="E1517"/>
          <cell r="F1517"/>
          <cell r="G1517"/>
          <cell r="H1517"/>
          <cell r="I1517"/>
          <cell r="J1517"/>
          <cell r="K1517"/>
          <cell r="L1517"/>
          <cell r="M1517"/>
          <cell r="N1517"/>
          <cell r="O1517"/>
          <cell r="P1517"/>
          <cell r="Q1517"/>
          <cell r="R1517"/>
          <cell r="T1517" t="str">
            <v/>
          </cell>
          <cell r="U1517"/>
          <cell r="V1517"/>
          <cell r="W1517"/>
          <cell r="X1517"/>
          <cell r="Y1517"/>
          <cell r="Z1517"/>
          <cell r="AA1517"/>
          <cell r="AB1517"/>
          <cell r="AC1517"/>
          <cell r="AD1517"/>
          <cell r="AE1517"/>
          <cell r="AF1517"/>
          <cell r="AH1517" t="str">
            <v/>
          </cell>
        </row>
        <row r="1518">
          <cell r="C1518">
            <v>78529</v>
          </cell>
          <cell r="D1518"/>
          <cell r="E1518"/>
          <cell r="F1518"/>
          <cell r="G1518"/>
          <cell r="H1518"/>
          <cell r="I1518"/>
          <cell r="J1518"/>
          <cell r="K1518"/>
          <cell r="L1518"/>
          <cell r="M1518"/>
          <cell r="N1518"/>
          <cell r="O1518"/>
          <cell r="P1518"/>
          <cell r="Q1518"/>
          <cell r="R1518"/>
          <cell r="T1518" t="str">
            <v/>
          </cell>
          <cell r="U1518"/>
          <cell r="V1518"/>
          <cell r="W1518"/>
          <cell r="X1518"/>
          <cell r="Y1518"/>
          <cell r="Z1518"/>
          <cell r="AA1518"/>
          <cell r="AB1518"/>
          <cell r="AC1518"/>
          <cell r="AD1518"/>
          <cell r="AE1518"/>
          <cell r="AF1518"/>
          <cell r="AH1518" t="str">
            <v/>
          </cell>
        </row>
        <row r="1519">
          <cell r="C1519">
            <v>78560</v>
          </cell>
          <cell r="D1519"/>
          <cell r="E1519"/>
          <cell r="F1519"/>
          <cell r="G1519"/>
          <cell r="H1519"/>
          <cell r="I1519"/>
          <cell r="J1519"/>
          <cell r="K1519"/>
          <cell r="L1519"/>
          <cell r="M1519"/>
          <cell r="N1519"/>
          <cell r="O1519"/>
          <cell r="P1519"/>
          <cell r="Q1519"/>
          <cell r="R1519"/>
          <cell r="T1519" t="str">
            <v/>
          </cell>
          <cell r="U1519"/>
          <cell r="V1519"/>
          <cell r="W1519"/>
          <cell r="X1519"/>
          <cell r="Y1519"/>
          <cell r="Z1519"/>
          <cell r="AA1519"/>
          <cell r="AB1519"/>
          <cell r="AC1519"/>
          <cell r="AD1519"/>
          <cell r="AE1519"/>
          <cell r="AF1519"/>
          <cell r="AH1519" t="str">
            <v/>
          </cell>
        </row>
        <row r="1520">
          <cell r="C1520">
            <v>78588</v>
          </cell>
          <cell r="D1520"/>
          <cell r="E1520"/>
          <cell r="F1520"/>
          <cell r="G1520"/>
          <cell r="H1520"/>
          <cell r="I1520"/>
          <cell r="J1520"/>
          <cell r="K1520"/>
          <cell r="L1520"/>
          <cell r="M1520"/>
          <cell r="N1520"/>
          <cell r="O1520"/>
          <cell r="P1520"/>
          <cell r="Q1520"/>
          <cell r="R1520"/>
          <cell r="T1520" t="str">
            <v/>
          </cell>
          <cell r="U1520"/>
          <cell r="V1520"/>
          <cell r="W1520"/>
          <cell r="X1520"/>
          <cell r="Y1520"/>
          <cell r="Z1520"/>
          <cell r="AA1520"/>
          <cell r="AB1520"/>
          <cell r="AC1520"/>
          <cell r="AD1520"/>
          <cell r="AE1520"/>
          <cell r="AF1520"/>
          <cell r="AH1520" t="str">
            <v/>
          </cell>
        </row>
        <row r="1521">
          <cell r="C1521">
            <v>78619</v>
          </cell>
          <cell r="D1521"/>
          <cell r="E1521"/>
          <cell r="F1521"/>
          <cell r="G1521"/>
          <cell r="H1521"/>
          <cell r="I1521"/>
          <cell r="J1521"/>
          <cell r="K1521"/>
          <cell r="L1521"/>
          <cell r="M1521"/>
          <cell r="N1521"/>
          <cell r="O1521"/>
          <cell r="P1521"/>
          <cell r="Q1521"/>
          <cell r="R1521"/>
          <cell r="T1521" t="str">
            <v/>
          </cell>
          <cell r="U1521"/>
          <cell r="V1521"/>
          <cell r="W1521"/>
          <cell r="X1521"/>
          <cell r="Y1521"/>
          <cell r="Z1521"/>
          <cell r="AA1521"/>
          <cell r="AB1521"/>
          <cell r="AC1521"/>
          <cell r="AD1521"/>
          <cell r="AE1521"/>
          <cell r="AF1521"/>
          <cell r="AH1521" t="str">
            <v/>
          </cell>
        </row>
        <row r="1522">
          <cell r="C1522">
            <v>78649</v>
          </cell>
          <cell r="D1522"/>
          <cell r="E1522"/>
          <cell r="F1522"/>
          <cell r="G1522"/>
          <cell r="H1522"/>
          <cell r="I1522"/>
          <cell r="J1522"/>
          <cell r="K1522"/>
          <cell r="L1522"/>
          <cell r="M1522"/>
          <cell r="N1522"/>
          <cell r="O1522"/>
          <cell r="P1522"/>
          <cell r="Q1522"/>
          <cell r="R1522"/>
          <cell r="T1522" t="str">
            <v/>
          </cell>
          <cell r="U1522"/>
          <cell r="V1522"/>
          <cell r="W1522"/>
          <cell r="X1522"/>
          <cell r="Y1522"/>
          <cell r="Z1522"/>
          <cell r="AA1522"/>
          <cell r="AB1522"/>
          <cell r="AC1522"/>
          <cell r="AD1522"/>
          <cell r="AE1522"/>
          <cell r="AF1522"/>
          <cell r="AH1522" t="str">
            <v/>
          </cell>
        </row>
        <row r="1523">
          <cell r="C1523">
            <v>78680</v>
          </cell>
          <cell r="D1523"/>
          <cell r="E1523"/>
          <cell r="F1523"/>
          <cell r="G1523"/>
          <cell r="H1523"/>
          <cell r="I1523"/>
          <cell r="J1523"/>
          <cell r="K1523"/>
          <cell r="L1523"/>
          <cell r="M1523"/>
          <cell r="N1523"/>
          <cell r="O1523"/>
          <cell r="P1523"/>
          <cell r="Q1523"/>
          <cell r="R1523"/>
          <cell r="T1523" t="str">
            <v/>
          </cell>
          <cell r="U1523"/>
          <cell r="V1523"/>
          <cell r="W1523"/>
          <cell r="X1523"/>
          <cell r="Y1523"/>
          <cell r="Z1523"/>
          <cell r="AA1523"/>
          <cell r="AB1523"/>
          <cell r="AC1523"/>
          <cell r="AD1523"/>
          <cell r="AE1523"/>
          <cell r="AF1523"/>
          <cell r="AH1523" t="str">
            <v/>
          </cell>
        </row>
        <row r="1524">
          <cell r="C1524">
            <v>78710</v>
          </cell>
          <cell r="D1524"/>
          <cell r="E1524"/>
          <cell r="F1524"/>
          <cell r="G1524"/>
          <cell r="H1524"/>
          <cell r="I1524"/>
          <cell r="J1524"/>
          <cell r="K1524"/>
          <cell r="L1524"/>
          <cell r="M1524"/>
          <cell r="N1524"/>
          <cell r="O1524"/>
          <cell r="P1524"/>
          <cell r="Q1524"/>
          <cell r="R1524"/>
          <cell r="T1524" t="str">
            <v/>
          </cell>
          <cell r="U1524"/>
          <cell r="V1524"/>
          <cell r="W1524"/>
          <cell r="X1524"/>
          <cell r="Y1524"/>
          <cell r="Z1524"/>
          <cell r="AA1524"/>
          <cell r="AB1524"/>
          <cell r="AC1524"/>
          <cell r="AD1524"/>
          <cell r="AE1524"/>
          <cell r="AF1524"/>
          <cell r="AH1524" t="str">
            <v/>
          </cell>
        </row>
        <row r="1525">
          <cell r="C1525">
            <v>78741</v>
          </cell>
          <cell r="D1525"/>
          <cell r="E1525"/>
          <cell r="F1525"/>
          <cell r="G1525"/>
          <cell r="H1525"/>
          <cell r="I1525"/>
          <cell r="J1525"/>
          <cell r="K1525"/>
          <cell r="L1525"/>
          <cell r="M1525"/>
          <cell r="N1525"/>
          <cell r="O1525"/>
          <cell r="P1525"/>
          <cell r="Q1525"/>
          <cell r="R1525"/>
          <cell r="T1525" t="str">
            <v/>
          </cell>
          <cell r="U1525"/>
          <cell r="V1525"/>
          <cell r="W1525"/>
          <cell r="X1525"/>
          <cell r="Y1525"/>
          <cell r="Z1525"/>
          <cell r="AA1525"/>
          <cell r="AB1525"/>
          <cell r="AC1525"/>
          <cell r="AD1525"/>
          <cell r="AE1525"/>
          <cell r="AF1525"/>
          <cell r="AH1525" t="str">
            <v/>
          </cell>
        </row>
        <row r="1526">
          <cell r="C1526">
            <v>78772</v>
          </cell>
          <cell r="D1526"/>
          <cell r="E1526"/>
          <cell r="F1526"/>
          <cell r="G1526"/>
          <cell r="H1526"/>
          <cell r="I1526"/>
          <cell r="J1526"/>
          <cell r="K1526"/>
          <cell r="L1526"/>
          <cell r="M1526"/>
          <cell r="N1526"/>
          <cell r="O1526"/>
          <cell r="P1526"/>
          <cell r="Q1526"/>
          <cell r="R1526"/>
          <cell r="T1526" t="str">
            <v/>
          </cell>
          <cell r="U1526"/>
          <cell r="V1526"/>
          <cell r="W1526"/>
          <cell r="X1526"/>
          <cell r="Y1526"/>
          <cell r="Z1526"/>
          <cell r="AA1526"/>
          <cell r="AB1526"/>
          <cell r="AC1526"/>
          <cell r="AD1526"/>
          <cell r="AE1526"/>
          <cell r="AF1526"/>
          <cell r="AH1526" t="str">
            <v/>
          </cell>
        </row>
        <row r="1527">
          <cell r="C1527">
            <v>78802</v>
          </cell>
          <cell r="D1527"/>
          <cell r="E1527"/>
          <cell r="F1527"/>
          <cell r="G1527"/>
          <cell r="H1527"/>
          <cell r="I1527"/>
          <cell r="J1527"/>
          <cell r="K1527"/>
          <cell r="L1527"/>
          <cell r="M1527"/>
          <cell r="N1527"/>
          <cell r="O1527"/>
          <cell r="P1527"/>
          <cell r="Q1527"/>
          <cell r="R1527"/>
          <cell r="T1527" t="str">
            <v/>
          </cell>
          <cell r="U1527"/>
          <cell r="V1527"/>
          <cell r="W1527"/>
          <cell r="X1527"/>
          <cell r="Y1527"/>
          <cell r="Z1527"/>
          <cell r="AA1527"/>
          <cell r="AB1527"/>
          <cell r="AC1527"/>
          <cell r="AD1527"/>
          <cell r="AE1527"/>
          <cell r="AF1527"/>
          <cell r="AH1527" t="str">
            <v/>
          </cell>
        </row>
        <row r="1528">
          <cell r="C1528">
            <v>78833</v>
          </cell>
          <cell r="D1528"/>
          <cell r="E1528"/>
          <cell r="F1528"/>
          <cell r="G1528"/>
          <cell r="H1528"/>
          <cell r="I1528"/>
          <cell r="J1528"/>
          <cell r="K1528"/>
          <cell r="L1528"/>
          <cell r="M1528"/>
          <cell r="N1528"/>
          <cell r="O1528"/>
          <cell r="P1528"/>
          <cell r="Q1528"/>
          <cell r="R1528"/>
          <cell r="T1528" t="str">
            <v/>
          </cell>
          <cell r="U1528"/>
          <cell r="V1528"/>
          <cell r="W1528"/>
          <cell r="X1528"/>
          <cell r="Y1528"/>
          <cell r="Z1528"/>
          <cell r="AA1528"/>
          <cell r="AB1528"/>
          <cell r="AC1528"/>
          <cell r="AD1528"/>
          <cell r="AE1528"/>
          <cell r="AF1528"/>
          <cell r="AH1528" t="str">
            <v/>
          </cell>
        </row>
        <row r="1529">
          <cell r="C1529">
            <v>78863</v>
          </cell>
          <cell r="D1529"/>
          <cell r="E1529"/>
          <cell r="F1529"/>
          <cell r="G1529"/>
          <cell r="H1529"/>
          <cell r="I1529"/>
          <cell r="J1529"/>
          <cell r="K1529"/>
          <cell r="L1529"/>
          <cell r="M1529"/>
          <cell r="N1529"/>
          <cell r="O1529"/>
          <cell r="P1529"/>
          <cell r="Q1529"/>
          <cell r="R1529"/>
          <cell r="T1529" t="str">
            <v/>
          </cell>
          <cell r="U1529"/>
          <cell r="V1529"/>
          <cell r="W1529"/>
          <cell r="X1529"/>
          <cell r="Y1529"/>
          <cell r="Z1529"/>
          <cell r="AA1529"/>
          <cell r="AB1529"/>
          <cell r="AC1529"/>
          <cell r="AD1529"/>
          <cell r="AE1529"/>
          <cell r="AF1529"/>
          <cell r="AH1529" t="str">
            <v/>
          </cell>
        </row>
        <row r="1530">
          <cell r="C1530">
            <v>78894</v>
          </cell>
          <cell r="D1530"/>
          <cell r="E1530"/>
          <cell r="F1530"/>
          <cell r="G1530"/>
          <cell r="H1530"/>
          <cell r="I1530"/>
          <cell r="J1530"/>
          <cell r="K1530"/>
          <cell r="L1530"/>
          <cell r="M1530"/>
          <cell r="N1530"/>
          <cell r="O1530"/>
          <cell r="P1530"/>
          <cell r="Q1530"/>
          <cell r="R1530"/>
          <cell r="T1530" t="str">
            <v/>
          </cell>
          <cell r="U1530"/>
          <cell r="V1530"/>
          <cell r="W1530"/>
          <cell r="X1530"/>
          <cell r="Y1530"/>
          <cell r="Z1530"/>
          <cell r="AA1530"/>
          <cell r="AB1530"/>
          <cell r="AC1530"/>
          <cell r="AD1530"/>
          <cell r="AE1530"/>
          <cell r="AF1530"/>
          <cell r="AH1530" t="str">
            <v/>
          </cell>
        </row>
        <row r="1531">
          <cell r="C1531">
            <v>78925</v>
          </cell>
          <cell r="D1531"/>
          <cell r="E1531"/>
          <cell r="F1531"/>
          <cell r="G1531"/>
          <cell r="H1531"/>
          <cell r="I1531"/>
          <cell r="J1531"/>
          <cell r="K1531"/>
          <cell r="L1531"/>
          <cell r="M1531"/>
          <cell r="N1531"/>
          <cell r="O1531"/>
          <cell r="P1531"/>
          <cell r="Q1531"/>
          <cell r="R1531"/>
          <cell r="T1531" t="str">
            <v/>
          </cell>
          <cell r="U1531"/>
          <cell r="V1531"/>
          <cell r="W1531"/>
          <cell r="X1531"/>
          <cell r="Y1531"/>
          <cell r="Z1531"/>
          <cell r="AA1531"/>
          <cell r="AB1531"/>
          <cell r="AC1531"/>
          <cell r="AD1531"/>
          <cell r="AE1531"/>
          <cell r="AF1531"/>
          <cell r="AH1531" t="str">
            <v/>
          </cell>
        </row>
        <row r="1532">
          <cell r="C1532">
            <v>78954</v>
          </cell>
          <cell r="D1532"/>
          <cell r="E1532"/>
          <cell r="F1532"/>
          <cell r="G1532"/>
          <cell r="H1532"/>
          <cell r="I1532"/>
          <cell r="J1532"/>
          <cell r="K1532"/>
          <cell r="L1532"/>
          <cell r="M1532"/>
          <cell r="N1532"/>
          <cell r="O1532"/>
          <cell r="P1532"/>
          <cell r="Q1532"/>
          <cell r="R1532"/>
          <cell r="T1532" t="str">
            <v/>
          </cell>
          <cell r="U1532"/>
          <cell r="V1532"/>
          <cell r="W1532"/>
          <cell r="X1532"/>
          <cell r="Y1532"/>
          <cell r="Z1532"/>
          <cell r="AA1532"/>
          <cell r="AB1532"/>
          <cell r="AC1532"/>
          <cell r="AD1532"/>
          <cell r="AE1532"/>
          <cell r="AF1532"/>
          <cell r="AH1532" t="str">
            <v/>
          </cell>
        </row>
        <row r="1533">
          <cell r="C1533">
            <v>78985</v>
          </cell>
          <cell r="D1533"/>
          <cell r="E1533"/>
          <cell r="F1533"/>
          <cell r="G1533"/>
          <cell r="H1533"/>
          <cell r="I1533"/>
          <cell r="J1533"/>
          <cell r="K1533"/>
          <cell r="L1533"/>
          <cell r="M1533"/>
          <cell r="N1533"/>
          <cell r="O1533"/>
          <cell r="P1533"/>
          <cell r="Q1533"/>
          <cell r="R1533"/>
          <cell r="T1533" t="str">
            <v/>
          </cell>
          <cell r="U1533"/>
          <cell r="V1533"/>
          <cell r="W1533"/>
          <cell r="X1533"/>
          <cell r="Y1533"/>
          <cell r="Z1533"/>
          <cell r="AA1533"/>
          <cell r="AB1533"/>
          <cell r="AC1533"/>
          <cell r="AD1533"/>
          <cell r="AE1533"/>
          <cell r="AF1533"/>
          <cell r="AH1533" t="str">
            <v/>
          </cell>
        </row>
        <row r="1534">
          <cell r="C1534">
            <v>79015</v>
          </cell>
          <cell r="D1534"/>
          <cell r="E1534"/>
          <cell r="F1534"/>
          <cell r="G1534"/>
          <cell r="H1534"/>
          <cell r="I1534"/>
          <cell r="J1534"/>
          <cell r="K1534"/>
          <cell r="L1534"/>
          <cell r="M1534"/>
          <cell r="N1534"/>
          <cell r="O1534"/>
          <cell r="P1534"/>
          <cell r="Q1534"/>
          <cell r="R1534"/>
          <cell r="T1534" t="str">
            <v/>
          </cell>
          <cell r="U1534"/>
          <cell r="V1534"/>
          <cell r="W1534"/>
          <cell r="X1534"/>
          <cell r="Y1534"/>
          <cell r="Z1534"/>
          <cell r="AA1534"/>
          <cell r="AB1534"/>
          <cell r="AC1534"/>
          <cell r="AD1534"/>
          <cell r="AE1534"/>
          <cell r="AF1534"/>
          <cell r="AH1534" t="str">
            <v/>
          </cell>
        </row>
        <row r="1535">
          <cell r="C1535">
            <v>79046</v>
          </cell>
          <cell r="D1535"/>
          <cell r="E1535"/>
          <cell r="F1535"/>
          <cell r="G1535"/>
          <cell r="H1535"/>
          <cell r="I1535"/>
          <cell r="J1535"/>
          <cell r="K1535"/>
          <cell r="L1535"/>
          <cell r="M1535"/>
          <cell r="N1535"/>
          <cell r="O1535"/>
          <cell r="P1535"/>
          <cell r="Q1535"/>
          <cell r="R1535"/>
          <cell r="T1535" t="str">
            <v/>
          </cell>
          <cell r="U1535"/>
          <cell r="V1535"/>
          <cell r="W1535"/>
          <cell r="X1535"/>
          <cell r="Y1535"/>
          <cell r="Z1535"/>
          <cell r="AA1535"/>
          <cell r="AB1535"/>
          <cell r="AC1535"/>
          <cell r="AD1535"/>
          <cell r="AE1535"/>
          <cell r="AF1535"/>
          <cell r="AH1535" t="str">
            <v/>
          </cell>
        </row>
        <row r="1536">
          <cell r="C1536">
            <v>79076</v>
          </cell>
          <cell r="D1536"/>
          <cell r="E1536"/>
          <cell r="F1536"/>
          <cell r="G1536"/>
          <cell r="H1536"/>
          <cell r="I1536"/>
          <cell r="J1536"/>
          <cell r="K1536"/>
          <cell r="L1536"/>
          <cell r="M1536"/>
          <cell r="N1536"/>
          <cell r="O1536"/>
          <cell r="P1536"/>
          <cell r="Q1536"/>
          <cell r="R1536"/>
          <cell r="T1536" t="str">
            <v/>
          </cell>
          <cell r="U1536"/>
          <cell r="V1536"/>
          <cell r="W1536"/>
          <cell r="X1536"/>
          <cell r="Y1536"/>
          <cell r="Z1536"/>
          <cell r="AA1536"/>
          <cell r="AB1536"/>
          <cell r="AC1536"/>
          <cell r="AD1536"/>
          <cell r="AE1536"/>
          <cell r="AF1536"/>
          <cell r="AH1536" t="str">
            <v/>
          </cell>
        </row>
        <row r="1537">
          <cell r="C1537">
            <v>79107</v>
          </cell>
          <cell r="D1537"/>
          <cell r="E1537"/>
          <cell r="F1537"/>
          <cell r="G1537"/>
          <cell r="H1537"/>
          <cell r="I1537"/>
          <cell r="J1537"/>
          <cell r="K1537"/>
          <cell r="L1537"/>
          <cell r="M1537"/>
          <cell r="N1537"/>
          <cell r="O1537"/>
          <cell r="P1537"/>
          <cell r="Q1537"/>
          <cell r="R1537"/>
          <cell r="T1537" t="str">
            <v/>
          </cell>
          <cell r="U1537"/>
          <cell r="V1537"/>
          <cell r="W1537"/>
          <cell r="X1537"/>
          <cell r="Y1537"/>
          <cell r="Z1537"/>
          <cell r="AA1537"/>
          <cell r="AB1537"/>
          <cell r="AC1537"/>
          <cell r="AD1537"/>
          <cell r="AE1537"/>
          <cell r="AF1537"/>
          <cell r="AH1537" t="str">
            <v/>
          </cell>
        </row>
        <row r="1538">
          <cell r="C1538">
            <v>79138</v>
          </cell>
          <cell r="D1538"/>
          <cell r="E1538"/>
          <cell r="F1538"/>
          <cell r="G1538"/>
          <cell r="H1538"/>
          <cell r="I1538"/>
          <cell r="J1538"/>
          <cell r="K1538"/>
          <cell r="L1538"/>
          <cell r="M1538"/>
          <cell r="N1538"/>
          <cell r="O1538"/>
          <cell r="P1538"/>
          <cell r="Q1538"/>
          <cell r="R1538"/>
          <cell r="T1538" t="str">
            <v/>
          </cell>
          <cell r="U1538"/>
          <cell r="V1538"/>
          <cell r="W1538"/>
          <cell r="X1538"/>
          <cell r="Y1538"/>
          <cell r="Z1538"/>
          <cell r="AA1538"/>
          <cell r="AB1538"/>
          <cell r="AC1538"/>
          <cell r="AD1538"/>
          <cell r="AE1538"/>
          <cell r="AF1538"/>
          <cell r="AH1538" t="str">
            <v/>
          </cell>
        </row>
        <row r="1539">
          <cell r="C1539">
            <v>79168</v>
          </cell>
          <cell r="D1539"/>
          <cell r="E1539"/>
          <cell r="F1539"/>
          <cell r="G1539"/>
          <cell r="H1539"/>
          <cell r="I1539"/>
          <cell r="J1539"/>
          <cell r="K1539"/>
          <cell r="L1539"/>
          <cell r="M1539"/>
          <cell r="N1539"/>
          <cell r="O1539"/>
          <cell r="P1539"/>
          <cell r="Q1539"/>
          <cell r="R1539"/>
          <cell r="T1539" t="str">
            <v/>
          </cell>
          <cell r="U1539"/>
          <cell r="V1539"/>
          <cell r="W1539"/>
          <cell r="X1539"/>
          <cell r="Y1539"/>
          <cell r="Z1539"/>
          <cell r="AA1539"/>
          <cell r="AB1539"/>
          <cell r="AC1539"/>
          <cell r="AD1539"/>
          <cell r="AE1539"/>
          <cell r="AF1539"/>
          <cell r="AH1539" t="str">
            <v/>
          </cell>
        </row>
        <row r="1540">
          <cell r="C1540">
            <v>79199</v>
          </cell>
          <cell r="D1540"/>
          <cell r="E1540"/>
          <cell r="F1540"/>
          <cell r="G1540"/>
          <cell r="H1540"/>
          <cell r="I1540"/>
          <cell r="J1540"/>
          <cell r="K1540"/>
          <cell r="L1540"/>
          <cell r="M1540"/>
          <cell r="N1540"/>
          <cell r="O1540"/>
          <cell r="P1540"/>
          <cell r="Q1540"/>
          <cell r="R1540"/>
          <cell r="T1540" t="str">
            <v/>
          </cell>
          <cell r="U1540"/>
          <cell r="V1540"/>
          <cell r="W1540"/>
          <cell r="X1540"/>
          <cell r="Y1540"/>
          <cell r="Z1540"/>
          <cell r="AA1540"/>
          <cell r="AB1540"/>
          <cell r="AC1540"/>
          <cell r="AD1540"/>
          <cell r="AE1540"/>
          <cell r="AF1540"/>
          <cell r="AH1540" t="str">
            <v/>
          </cell>
        </row>
        <row r="1541">
          <cell r="C1541">
            <v>79229</v>
          </cell>
          <cell r="D1541"/>
          <cell r="E1541"/>
          <cell r="F1541"/>
          <cell r="G1541"/>
          <cell r="H1541"/>
          <cell r="I1541"/>
          <cell r="J1541"/>
          <cell r="K1541"/>
          <cell r="L1541"/>
          <cell r="M1541"/>
          <cell r="N1541"/>
          <cell r="O1541"/>
          <cell r="P1541"/>
          <cell r="Q1541"/>
          <cell r="R1541"/>
          <cell r="T1541" t="str">
            <v/>
          </cell>
          <cell r="U1541"/>
          <cell r="V1541"/>
          <cell r="W1541"/>
          <cell r="X1541"/>
          <cell r="Y1541"/>
          <cell r="Z1541"/>
          <cell r="AA1541"/>
          <cell r="AB1541"/>
          <cell r="AC1541"/>
          <cell r="AD1541"/>
          <cell r="AE1541"/>
          <cell r="AF1541"/>
          <cell r="AH1541" t="str">
            <v/>
          </cell>
        </row>
        <row r="1542">
          <cell r="C1542">
            <v>79260</v>
          </cell>
          <cell r="D1542"/>
          <cell r="E1542"/>
          <cell r="F1542"/>
          <cell r="G1542"/>
          <cell r="H1542"/>
          <cell r="I1542"/>
          <cell r="J1542"/>
          <cell r="K1542"/>
          <cell r="L1542"/>
          <cell r="M1542"/>
          <cell r="N1542"/>
          <cell r="O1542"/>
          <cell r="P1542"/>
          <cell r="Q1542"/>
          <cell r="R1542"/>
          <cell r="T1542" t="str">
            <v/>
          </cell>
          <cell r="U1542"/>
          <cell r="V1542"/>
          <cell r="W1542"/>
          <cell r="X1542"/>
          <cell r="Y1542"/>
          <cell r="Z1542"/>
          <cell r="AA1542"/>
          <cell r="AB1542"/>
          <cell r="AC1542"/>
          <cell r="AD1542"/>
          <cell r="AE1542"/>
          <cell r="AF1542"/>
          <cell r="AH1542" t="str">
            <v/>
          </cell>
        </row>
        <row r="1543">
          <cell r="C1543">
            <v>79291</v>
          </cell>
          <cell r="D1543"/>
          <cell r="E1543"/>
          <cell r="F1543"/>
          <cell r="G1543"/>
          <cell r="H1543"/>
          <cell r="I1543"/>
          <cell r="J1543"/>
          <cell r="K1543"/>
          <cell r="L1543"/>
          <cell r="M1543"/>
          <cell r="N1543"/>
          <cell r="O1543"/>
          <cell r="P1543"/>
          <cell r="Q1543"/>
          <cell r="R1543"/>
          <cell r="T1543" t="str">
            <v/>
          </cell>
          <cell r="U1543"/>
          <cell r="V1543"/>
          <cell r="W1543"/>
          <cell r="X1543"/>
          <cell r="Y1543"/>
          <cell r="Z1543"/>
          <cell r="AA1543"/>
          <cell r="AB1543"/>
          <cell r="AC1543"/>
          <cell r="AD1543"/>
          <cell r="AE1543"/>
          <cell r="AF1543"/>
          <cell r="AH1543" t="str">
            <v/>
          </cell>
        </row>
        <row r="1544">
          <cell r="C1544">
            <v>79319</v>
          </cell>
          <cell r="D1544"/>
          <cell r="E1544"/>
          <cell r="F1544"/>
          <cell r="G1544"/>
          <cell r="H1544"/>
          <cell r="I1544"/>
          <cell r="J1544"/>
          <cell r="K1544"/>
          <cell r="L1544"/>
          <cell r="M1544"/>
          <cell r="N1544"/>
          <cell r="O1544"/>
          <cell r="P1544"/>
          <cell r="Q1544"/>
          <cell r="R1544"/>
          <cell r="T1544" t="str">
            <v/>
          </cell>
          <cell r="U1544"/>
          <cell r="V1544"/>
          <cell r="W1544"/>
          <cell r="X1544"/>
          <cell r="Y1544"/>
          <cell r="Z1544"/>
          <cell r="AA1544"/>
          <cell r="AB1544"/>
          <cell r="AC1544"/>
          <cell r="AD1544"/>
          <cell r="AE1544"/>
          <cell r="AF1544"/>
          <cell r="AH1544" t="str">
            <v/>
          </cell>
        </row>
        <row r="1545">
          <cell r="C1545">
            <v>79350</v>
          </cell>
          <cell r="D1545"/>
          <cell r="E1545"/>
          <cell r="F1545"/>
          <cell r="G1545"/>
          <cell r="H1545"/>
          <cell r="I1545"/>
          <cell r="J1545"/>
          <cell r="K1545"/>
          <cell r="L1545"/>
          <cell r="M1545"/>
          <cell r="N1545"/>
          <cell r="O1545"/>
          <cell r="P1545"/>
          <cell r="Q1545"/>
          <cell r="R1545"/>
          <cell r="T1545" t="str">
            <v/>
          </cell>
          <cell r="U1545"/>
          <cell r="V1545"/>
          <cell r="W1545"/>
          <cell r="X1545"/>
          <cell r="Y1545"/>
          <cell r="Z1545"/>
          <cell r="AA1545"/>
          <cell r="AB1545"/>
          <cell r="AC1545"/>
          <cell r="AD1545"/>
          <cell r="AE1545"/>
          <cell r="AF1545"/>
          <cell r="AH1545" t="str">
            <v/>
          </cell>
        </row>
        <row r="1546">
          <cell r="C1546">
            <v>79380</v>
          </cell>
          <cell r="D1546"/>
          <cell r="E1546"/>
          <cell r="F1546"/>
          <cell r="G1546"/>
          <cell r="H1546"/>
          <cell r="I1546"/>
          <cell r="J1546"/>
          <cell r="K1546"/>
          <cell r="L1546"/>
          <cell r="M1546"/>
          <cell r="N1546"/>
          <cell r="O1546"/>
          <cell r="P1546"/>
          <cell r="Q1546"/>
          <cell r="R1546"/>
          <cell r="T1546" t="str">
            <v/>
          </cell>
          <cell r="U1546"/>
          <cell r="V1546"/>
          <cell r="W1546"/>
          <cell r="X1546"/>
          <cell r="Y1546"/>
          <cell r="Z1546"/>
          <cell r="AA1546"/>
          <cell r="AB1546"/>
          <cell r="AC1546"/>
          <cell r="AD1546"/>
          <cell r="AE1546"/>
          <cell r="AF1546"/>
          <cell r="AH1546" t="str">
            <v/>
          </cell>
        </row>
        <row r="1547">
          <cell r="C1547">
            <v>79411</v>
          </cell>
          <cell r="D1547"/>
          <cell r="E1547"/>
          <cell r="F1547"/>
          <cell r="G1547"/>
          <cell r="H1547"/>
          <cell r="I1547"/>
          <cell r="J1547"/>
          <cell r="K1547"/>
          <cell r="L1547"/>
          <cell r="M1547"/>
          <cell r="N1547"/>
          <cell r="O1547"/>
          <cell r="P1547"/>
          <cell r="Q1547"/>
          <cell r="R1547"/>
          <cell r="T1547" t="str">
            <v/>
          </cell>
          <cell r="U1547"/>
          <cell r="V1547"/>
          <cell r="W1547"/>
          <cell r="X1547"/>
          <cell r="Y1547"/>
          <cell r="Z1547"/>
          <cell r="AA1547"/>
          <cell r="AB1547"/>
          <cell r="AC1547"/>
          <cell r="AD1547"/>
          <cell r="AE1547"/>
          <cell r="AF1547"/>
          <cell r="AH1547" t="str">
            <v/>
          </cell>
        </row>
        <row r="1548">
          <cell r="C1548">
            <v>79441</v>
          </cell>
          <cell r="D1548"/>
          <cell r="E1548"/>
          <cell r="F1548"/>
          <cell r="G1548"/>
          <cell r="H1548"/>
          <cell r="I1548"/>
          <cell r="J1548"/>
          <cell r="K1548"/>
          <cell r="L1548"/>
          <cell r="M1548"/>
          <cell r="N1548"/>
          <cell r="O1548"/>
          <cell r="P1548"/>
          <cell r="Q1548"/>
          <cell r="R1548"/>
          <cell r="T1548" t="str">
            <v/>
          </cell>
          <cell r="U1548"/>
          <cell r="V1548"/>
          <cell r="W1548"/>
          <cell r="X1548"/>
          <cell r="Y1548"/>
          <cell r="Z1548"/>
          <cell r="AA1548"/>
          <cell r="AB1548"/>
          <cell r="AC1548"/>
          <cell r="AD1548"/>
          <cell r="AE1548"/>
          <cell r="AF1548"/>
          <cell r="AH1548" t="str">
            <v/>
          </cell>
        </row>
        <row r="1549">
          <cell r="C1549">
            <v>79472</v>
          </cell>
          <cell r="D1549"/>
          <cell r="E1549"/>
          <cell r="F1549"/>
          <cell r="G1549"/>
          <cell r="H1549"/>
          <cell r="I1549"/>
          <cell r="J1549"/>
          <cell r="K1549"/>
          <cell r="L1549"/>
          <cell r="M1549"/>
          <cell r="N1549"/>
          <cell r="O1549"/>
          <cell r="P1549"/>
          <cell r="Q1549"/>
          <cell r="R1549"/>
          <cell r="T1549" t="str">
            <v/>
          </cell>
          <cell r="U1549"/>
          <cell r="V1549"/>
          <cell r="W1549"/>
          <cell r="X1549"/>
          <cell r="Y1549"/>
          <cell r="Z1549"/>
          <cell r="AA1549"/>
          <cell r="AB1549"/>
          <cell r="AC1549"/>
          <cell r="AD1549"/>
          <cell r="AE1549"/>
          <cell r="AF1549"/>
          <cell r="AH1549" t="str">
            <v/>
          </cell>
        </row>
        <row r="1550">
          <cell r="C1550">
            <v>79503</v>
          </cell>
          <cell r="D1550"/>
          <cell r="E1550"/>
          <cell r="F1550"/>
          <cell r="G1550"/>
          <cell r="H1550"/>
          <cell r="I1550"/>
          <cell r="J1550"/>
          <cell r="K1550"/>
          <cell r="L1550"/>
          <cell r="M1550"/>
          <cell r="N1550"/>
          <cell r="O1550"/>
          <cell r="P1550"/>
          <cell r="Q1550"/>
          <cell r="R1550"/>
          <cell r="T1550" t="str">
            <v/>
          </cell>
          <cell r="U1550"/>
          <cell r="V1550"/>
          <cell r="W1550"/>
          <cell r="X1550"/>
          <cell r="Y1550"/>
          <cell r="Z1550"/>
          <cell r="AA1550"/>
          <cell r="AB1550"/>
          <cell r="AC1550"/>
          <cell r="AD1550"/>
          <cell r="AE1550"/>
          <cell r="AF1550"/>
          <cell r="AH1550" t="str">
            <v/>
          </cell>
        </row>
        <row r="1551">
          <cell r="C1551">
            <v>79533</v>
          </cell>
          <cell r="D1551"/>
          <cell r="E1551"/>
          <cell r="F1551"/>
          <cell r="G1551"/>
          <cell r="H1551"/>
          <cell r="I1551"/>
          <cell r="J1551"/>
          <cell r="K1551"/>
          <cell r="L1551"/>
          <cell r="M1551"/>
          <cell r="N1551"/>
          <cell r="O1551"/>
          <cell r="P1551"/>
          <cell r="Q1551"/>
          <cell r="R1551"/>
          <cell r="T1551" t="str">
            <v/>
          </cell>
          <cell r="U1551"/>
          <cell r="V1551"/>
          <cell r="W1551"/>
          <cell r="X1551"/>
          <cell r="Y1551"/>
          <cell r="Z1551"/>
          <cell r="AA1551"/>
          <cell r="AB1551"/>
          <cell r="AC1551"/>
          <cell r="AD1551"/>
          <cell r="AE1551"/>
          <cell r="AF1551"/>
          <cell r="AH1551" t="str">
            <v/>
          </cell>
        </row>
        <row r="1552">
          <cell r="C1552">
            <v>79564</v>
          </cell>
          <cell r="D1552"/>
          <cell r="E1552"/>
          <cell r="F1552"/>
          <cell r="G1552"/>
          <cell r="H1552"/>
          <cell r="I1552"/>
          <cell r="J1552"/>
          <cell r="K1552"/>
          <cell r="L1552"/>
          <cell r="M1552"/>
          <cell r="N1552"/>
          <cell r="O1552"/>
          <cell r="P1552"/>
          <cell r="Q1552"/>
          <cell r="R1552"/>
          <cell r="T1552" t="str">
            <v/>
          </cell>
          <cell r="U1552"/>
          <cell r="V1552"/>
          <cell r="W1552"/>
          <cell r="X1552"/>
          <cell r="Y1552"/>
          <cell r="Z1552"/>
          <cell r="AA1552"/>
          <cell r="AB1552"/>
          <cell r="AC1552"/>
          <cell r="AD1552"/>
          <cell r="AE1552"/>
          <cell r="AF1552"/>
          <cell r="AH1552" t="str">
            <v/>
          </cell>
        </row>
        <row r="1553">
          <cell r="C1553">
            <v>79594</v>
          </cell>
          <cell r="D1553"/>
          <cell r="E1553"/>
          <cell r="F1553"/>
          <cell r="G1553"/>
          <cell r="H1553"/>
          <cell r="I1553"/>
          <cell r="J1553"/>
          <cell r="K1553"/>
          <cell r="L1553"/>
          <cell r="M1553"/>
          <cell r="N1553"/>
          <cell r="O1553"/>
          <cell r="P1553"/>
          <cell r="Q1553"/>
          <cell r="R1553"/>
          <cell r="T1553" t="str">
            <v/>
          </cell>
          <cell r="U1553"/>
          <cell r="V1553"/>
          <cell r="W1553"/>
          <cell r="X1553"/>
          <cell r="Y1553"/>
          <cell r="Z1553"/>
          <cell r="AA1553"/>
          <cell r="AB1553"/>
          <cell r="AC1553"/>
          <cell r="AD1553"/>
          <cell r="AE1553"/>
          <cell r="AF1553"/>
          <cell r="AH1553" t="str">
            <v/>
          </cell>
        </row>
        <row r="1554">
          <cell r="C1554">
            <v>79625</v>
          </cell>
          <cell r="D1554"/>
          <cell r="E1554"/>
          <cell r="F1554"/>
          <cell r="G1554"/>
          <cell r="H1554"/>
          <cell r="I1554"/>
          <cell r="J1554"/>
          <cell r="K1554"/>
          <cell r="L1554"/>
          <cell r="M1554"/>
          <cell r="N1554"/>
          <cell r="O1554"/>
          <cell r="P1554"/>
          <cell r="Q1554"/>
          <cell r="R1554"/>
          <cell r="T1554" t="str">
            <v/>
          </cell>
          <cell r="U1554"/>
          <cell r="V1554"/>
          <cell r="W1554"/>
          <cell r="X1554"/>
          <cell r="Y1554"/>
          <cell r="Z1554"/>
          <cell r="AA1554"/>
          <cell r="AB1554"/>
          <cell r="AC1554"/>
          <cell r="AD1554"/>
          <cell r="AE1554"/>
          <cell r="AF1554"/>
          <cell r="AH1554" t="str">
            <v/>
          </cell>
        </row>
        <row r="1555">
          <cell r="C1555">
            <v>79656</v>
          </cell>
          <cell r="D1555"/>
          <cell r="E1555"/>
          <cell r="F1555"/>
          <cell r="G1555"/>
          <cell r="H1555"/>
          <cell r="I1555"/>
          <cell r="J1555"/>
          <cell r="K1555"/>
          <cell r="L1555"/>
          <cell r="M1555"/>
          <cell r="N1555"/>
          <cell r="O1555"/>
          <cell r="P1555"/>
          <cell r="Q1555"/>
          <cell r="R1555"/>
          <cell r="T1555" t="str">
            <v/>
          </cell>
          <cell r="U1555"/>
          <cell r="V1555"/>
          <cell r="W1555"/>
          <cell r="X1555"/>
          <cell r="Y1555"/>
          <cell r="Z1555"/>
          <cell r="AA1555"/>
          <cell r="AB1555"/>
          <cell r="AC1555"/>
          <cell r="AD1555"/>
          <cell r="AE1555"/>
          <cell r="AF1555"/>
          <cell r="AH1555" t="str">
            <v/>
          </cell>
        </row>
        <row r="1556">
          <cell r="C1556">
            <v>79684</v>
          </cell>
          <cell r="D1556"/>
          <cell r="E1556"/>
          <cell r="F1556"/>
          <cell r="G1556"/>
          <cell r="H1556"/>
          <cell r="I1556"/>
          <cell r="J1556"/>
          <cell r="K1556"/>
          <cell r="L1556"/>
          <cell r="M1556"/>
          <cell r="N1556"/>
          <cell r="O1556"/>
          <cell r="P1556"/>
          <cell r="Q1556"/>
          <cell r="R1556"/>
          <cell r="T1556" t="str">
            <v/>
          </cell>
          <cell r="U1556"/>
          <cell r="V1556"/>
          <cell r="W1556"/>
          <cell r="X1556"/>
          <cell r="Y1556"/>
          <cell r="Z1556"/>
          <cell r="AA1556"/>
          <cell r="AB1556"/>
          <cell r="AC1556"/>
          <cell r="AD1556"/>
          <cell r="AE1556"/>
          <cell r="AF1556"/>
          <cell r="AH1556" t="str">
            <v/>
          </cell>
        </row>
        <row r="1557">
          <cell r="C1557">
            <v>79715</v>
          </cell>
          <cell r="D1557"/>
          <cell r="E1557"/>
          <cell r="F1557"/>
          <cell r="G1557"/>
          <cell r="H1557"/>
          <cell r="I1557"/>
          <cell r="J1557"/>
          <cell r="K1557"/>
          <cell r="L1557"/>
          <cell r="M1557"/>
          <cell r="N1557"/>
          <cell r="O1557"/>
          <cell r="P1557"/>
          <cell r="Q1557"/>
          <cell r="R1557"/>
          <cell r="T1557" t="str">
            <v/>
          </cell>
          <cell r="U1557"/>
          <cell r="V1557"/>
          <cell r="W1557"/>
          <cell r="X1557"/>
          <cell r="Y1557"/>
          <cell r="Z1557"/>
          <cell r="AA1557"/>
          <cell r="AB1557"/>
          <cell r="AC1557"/>
          <cell r="AD1557"/>
          <cell r="AE1557"/>
          <cell r="AF1557"/>
          <cell r="AH1557" t="str">
            <v/>
          </cell>
        </row>
        <row r="1558">
          <cell r="C1558">
            <v>79745</v>
          </cell>
          <cell r="D1558"/>
          <cell r="E1558"/>
          <cell r="F1558"/>
          <cell r="G1558"/>
          <cell r="H1558"/>
          <cell r="I1558"/>
          <cell r="J1558"/>
          <cell r="K1558"/>
          <cell r="L1558"/>
          <cell r="M1558"/>
          <cell r="N1558"/>
          <cell r="O1558"/>
          <cell r="P1558"/>
          <cell r="Q1558"/>
          <cell r="R1558"/>
          <cell r="T1558" t="str">
            <v/>
          </cell>
          <cell r="U1558"/>
          <cell r="V1558"/>
          <cell r="W1558"/>
          <cell r="X1558"/>
          <cell r="Y1558"/>
          <cell r="Z1558"/>
          <cell r="AA1558"/>
          <cell r="AB1558"/>
          <cell r="AC1558"/>
          <cell r="AD1558"/>
          <cell r="AE1558"/>
          <cell r="AF1558"/>
          <cell r="AH1558" t="str">
            <v/>
          </cell>
        </row>
        <row r="1559">
          <cell r="C1559">
            <v>79776</v>
          </cell>
          <cell r="D1559"/>
          <cell r="E1559"/>
          <cell r="F1559"/>
          <cell r="G1559"/>
          <cell r="H1559"/>
          <cell r="I1559"/>
          <cell r="J1559"/>
          <cell r="K1559"/>
          <cell r="L1559"/>
          <cell r="M1559"/>
          <cell r="N1559"/>
          <cell r="O1559"/>
          <cell r="P1559"/>
          <cell r="Q1559"/>
          <cell r="R1559"/>
          <cell r="T1559" t="str">
            <v/>
          </cell>
          <cell r="U1559"/>
          <cell r="V1559"/>
          <cell r="W1559"/>
          <cell r="X1559"/>
          <cell r="Y1559"/>
          <cell r="Z1559"/>
          <cell r="AA1559"/>
          <cell r="AB1559"/>
          <cell r="AC1559"/>
          <cell r="AD1559"/>
          <cell r="AE1559"/>
          <cell r="AF1559"/>
          <cell r="AH1559" t="str">
            <v/>
          </cell>
        </row>
        <row r="1560">
          <cell r="C1560">
            <v>79806</v>
          </cell>
          <cell r="D1560"/>
          <cell r="E1560"/>
          <cell r="F1560"/>
          <cell r="G1560"/>
          <cell r="H1560"/>
          <cell r="I1560"/>
          <cell r="J1560"/>
          <cell r="K1560"/>
          <cell r="L1560"/>
          <cell r="M1560"/>
          <cell r="N1560"/>
          <cell r="O1560"/>
          <cell r="P1560"/>
          <cell r="Q1560"/>
          <cell r="R1560"/>
          <cell r="T1560" t="str">
            <v/>
          </cell>
          <cell r="U1560"/>
          <cell r="V1560"/>
          <cell r="W1560"/>
          <cell r="X1560"/>
          <cell r="Y1560"/>
          <cell r="Z1560"/>
          <cell r="AA1560"/>
          <cell r="AB1560"/>
          <cell r="AC1560"/>
          <cell r="AD1560"/>
          <cell r="AE1560"/>
          <cell r="AF1560"/>
          <cell r="AH1560" t="str">
            <v/>
          </cell>
        </row>
        <row r="1561">
          <cell r="C1561">
            <v>79837</v>
          </cell>
          <cell r="D1561"/>
          <cell r="E1561"/>
          <cell r="F1561"/>
          <cell r="G1561"/>
          <cell r="H1561"/>
          <cell r="I1561"/>
          <cell r="J1561"/>
          <cell r="K1561"/>
          <cell r="L1561"/>
          <cell r="M1561"/>
          <cell r="N1561"/>
          <cell r="O1561"/>
          <cell r="P1561"/>
          <cell r="Q1561"/>
          <cell r="R1561"/>
          <cell r="T1561" t="str">
            <v/>
          </cell>
          <cell r="U1561"/>
          <cell r="V1561"/>
          <cell r="W1561"/>
          <cell r="X1561"/>
          <cell r="Y1561"/>
          <cell r="Z1561"/>
          <cell r="AA1561"/>
          <cell r="AB1561"/>
          <cell r="AC1561"/>
          <cell r="AD1561"/>
          <cell r="AE1561"/>
          <cell r="AF1561"/>
          <cell r="AH1561" t="str">
            <v/>
          </cell>
        </row>
        <row r="1562">
          <cell r="C1562">
            <v>79868</v>
          </cell>
          <cell r="D1562"/>
          <cell r="E1562"/>
          <cell r="F1562"/>
          <cell r="G1562"/>
          <cell r="H1562"/>
          <cell r="I1562"/>
          <cell r="J1562"/>
          <cell r="K1562"/>
          <cell r="L1562"/>
          <cell r="M1562"/>
          <cell r="N1562"/>
          <cell r="O1562"/>
          <cell r="P1562"/>
          <cell r="Q1562"/>
          <cell r="R1562"/>
          <cell r="T1562" t="str">
            <v/>
          </cell>
          <cell r="U1562"/>
          <cell r="V1562"/>
          <cell r="W1562"/>
          <cell r="X1562"/>
          <cell r="Y1562"/>
          <cell r="Z1562"/>
          <cell r="AA1562"/>
          <cell r="AB1562"/>
          <cell r="AC1562"/>
          <cell r="AD1562"/>
          <cell r="AE1562"/>
          <cell r="AF1562"/>
          <cell r="AH1562" t="str">
            <v/>
          </cell>
        </row>
        <row r="1563">
          <cell r="C1563">
            <v>79898</v>
          </cell>
          <cell r="D1563"/>
          <cell r="E1563"/>
          <cell r="F1563"/>
          <cell r="G1563"/>
          <cell r="H1563"/>
          <cell r="I1563"/>
          <cell r="J1563"/>
          <cell r="K1563"/>
          <cell r="L1563"/>
          <cell r="M1563"/>
          <cell r="N1563"/>
          <cell r="O1563"/>
          <cell r="P1563"/>
          <cell r="Q1563"/>
          <cell r="R1563"/>
          <cell r="T1563" t="str">
            <v/>
          </cell>
          <cell r="U1563"/>
          <cell r="V1563"/>
          <cell r="W1563"/>
          <cell r="X1563"/>
          <cell r="Y1563"/>
          <cell r="Z1563"/>
          <cell r="AA1563"/>
          <cell r="AB1563"/>
          <cell r="AC1563"/>
          <cell r="AD1563"/>
          <cell r="AE1563"/>
          <cell r="AF1563"/>
          <cell r="AH1563" t="str">
            <v/>
          </cell>
        </row>
        <row r="1564">
          <cell r="C1564">
            <v>79929</v>
          </cell>
          <cell r="D1564"/>
          <cell r="E1564"/>
          <cell r="F1564"/>
          <cell r="G1564"/>
          <cell r="H1564"/>
          <cell r="I1564"/>
          <cell r="J1564"/>
          <cell r="K1564"/>
          <cell r="L1564"/>
          <cell r="M1564"/>
          <cell r="N1564"/>
          <cell r="O1564"/>
          <cell r="P1564"/>
          <cell r="Q1564"/>
          <cell r="R1564"/>
          <cell r="T1564" t="str">
            <v/>
          </cell>
          <cell r="U1564"/>
          <cell r="V1564"/>
          <cell r="W1564"/>
          <cell r="X1564"/>
          <cell r="Y1564"/>
          <cell r="Z1564"/>
          <cell r="AA1564"/>
          <cell r="AB1564"/>
          <cell r="AC1564"/>
          <cell r="AD1564"/>
          <cell r="AE1564"/>
          <cell r="AF1564"/>
          <cell r="AH1564" t="str">
            <v/>
          </cell>
        </row>
        <row r="1565">
          <cell r="C1565">
            <v>79959</v>
          </cell>
          <cell r="D1565"/>
          <cell r="E1565"/>
          <cell r="F1565"/>
          <cell r="G1565"/>
          <cell r="H1565"/>
          <cell r="I1565"/>
          <cell r="J1565"/>
          <cell r="K1565"/>
          <cell r="L1565"/>
          <cell r="M1565"/>
          <cell r="N1565"/>
          <cell r="O1565"/>
          <cell r="P1565"/>
          <cell r="Q1565"/>
          <cell r="R1565"/>
          <cell r="T1565" t="str">
            <v/>
          </cell>
          <cell r="U1565"/>
          <cell r="V1565"/>
          <cell r="W1565"/>
          <cell r="X1565"/>
          <cell r="Y1565"/>
          <cell r="Z1565"/>
          <cell r="AA1565"/>
          <cell r="AB1565"/>
          <cell r="AC1565"/>
          <cell r="AD1565"/>
          <cell r="AE1565"/>
          <cell r="AF1565"/>
          <cell r="AH1565" t="str">
            <v/>
          </cell>
        </row>
        <row r="1566">
          <cell r="C1566">
            <v>79990</v>
          </cell>
          <cell r="D1566"/>
          <cell r="E1566"/>
          <cell r="F1566"/>
          <cell r="G1566"/>
          <cell r="H1566"/>
          <cell r="I1566"/>
          <cell r="J1566"/>
          <cell r="K1566"/>
          <cell r="L1566"/>
          <cell r="M1566"/>
          <cell r="N1566"/>
          <cell r="O1566"/>
          <cell r="P1566"/>
          <cell r="Q1566"/>
          <cell r="R1566"/>
          <cell r="T1566" t="str">
            <v/>
          </cell>
          <cell r="U1566"/>
          <cell r="V1566"/>
          <cell r="W1566"/>
          <cell r="X1566"/>
          <cell r="Y1566"/>
          <cell r="Z1566"/>
          <cell r="AA1566"/>
          <cell r="AB1566"/>
          <cell r="AC1566"/>
          <cell r="AD1566"/>
          <cell r="AE1566"/>
          <cell r="AF1566"/>
          <cell r="AH1566" t="str">
            <v/>
          </cell>
        </row>
        <row r="1567">
          <cell r="C1567">
            <v>80021</v>
          </cell>
          <cell r="D1567"/>
          <cell r="E1567"/>
          <cell r="F1567"/>
          <cell r="G1567"/>
          <cell r="H1567"/>
          <cell r="I1567"/>
          <cell r="J1567"/>
          <cell r="K1567"/>
          <cell r="L1567"/>
          <cell r="M1567"/>
          <cell r="N1567"/>
          <cell r="O1567"/>
          <cell r="P1567"/>
          <cell r="Q1567"/>
          <cell r="R1567"/>
          <cell r="T1567" t="str">
            <v/>
          </cell>
          <cell r="U1567"/>
          <cell r="V1567"/>
          <cell r="W1567"/>
          <cell r="X1567"/>
          <cell r="Y1567"/>
          <cell r="Z1567"/>
          <cell r="AA1567"/>
          <cell r="AB1567"/>
          <cell r="AC1567"/>
          <cell r="AD1567"/>
          <cell r="AE1567"/>
          <cell r="AF1567"/>
          <cell r="AH1567" t="str">
            <v/>
          </cell>
        </row>
        <row r="1568">
          <cell r="C1568">
            <v>80049</v>
          </cell>
          <cell r="D1568"/>
          <cell r="E1568"/>
          <cell r="F1568"/>
          <cell r="G1568"/>
          <cell r="H1568"/>
          <cell r="I1568"/>
          <cell r="J1568"/>
          <cell r="K1568"/>
          <cell r="L1568"/>
          <cell r="M1568"/>
          <cell r="N1568"/>
          <cell r="O1568"/>
          <cell r="P1568"/>
          <cell r="Q1568"/>
          <cell r="R1568"/>
          <cell r="T1568" t="str">
            <v/>
          </cell>
          <cell r="U1568"/>
          <cell r="V1568"/>
          <cell r="W1568"/>
          <cell r="X1568"/>
          <cell r="Y1568"/>
          <cell r="Z1568"/>
          <cell r="AA1568"/>
          <cell r="AB1568"/>
          <cell r="AC1568"/>
          <cell r="AD1568"/>
          <cell r="AE1568"/>
          <cell r="AF1568"/>
          <cell r="AH1568" t="str">
            <v/>
          </cell>
        </row>
        <row r="1569">
          <cell r="C1569">
            <v>80080</v>
          </cell>
          <cell r="D1569"/>
          <cell r="E1569"/>
          <cell r="F1569"/>
          <cell r="G1569"/>
          <cell r="H1569"/>
          <cell r="I1569"/>
          <cell r="J1569"/>
          <cell r="K1569"/>
          <cell r="L1569"/>
          <cell r="M1569"/>
          <cell r="N1569"/>
          <cell r="O1569"/>
          <cell r="P1569"/>
          <cell r="Q1569"/>
          <cell r="R1569"/>
          <cell r="T1569" t="str">
            <v/>
          </cell>
          <cell r="U1569"/>
          <cell r="V1569"/>
          <cell r="W1569"/>
          <cell r="X1569"/>
          <cell r="Y1569"/>
          <cell r="Z1569"/>
          <cell r="AA1569"/>
          <cell r="AB1569"/>
          <cell r="AC1569"/>
          <cell r="AD1569"/>
          <cell r="AE1569"/>
          <cell r="AF1569"/>
          <cell r="AH1569" t="str">
            <v/>
          </cell>
        </row>
        <row r="1570">
          <cell r="C1570">
            <v>80110</v>
          </cell>
          <cell r="D1570"/>
          <cell r="E1570"/>
          <cell r="F1570"/>
          <cell r="G1570"/>
          <cell r="H1570"/>
          <cell r="I1570"/>
          <cell r="J1570"/>
          <cell r="K1570"/>
          <cell r="L1570"/>
          <cell r="M1570"/>
          <cell r="N1570"/>
          <cell r="O1570"/>
          <cell r="P1570"/>
          <cell r="Q1570"/>
          <cell r="R1570"/>
          <cell r="T1570" t="str">
            <v/>
          </cell>
          <cell r="U1570"/>
          <cell r="V1570"/>
          <cell r="W1570"/>
          <cell r="X1570"/>
          <cell r="Y1570"/>
          <cell r="Z1570"/>
          <cell r="AA1570"/>
          <cell r="AB1570"/>
          <cell r="AC1570"/>
          <cell r="AD1570"/>
          <cell r="AE1570"/>
          <cell r="AF1570"/>
          <cell r="AH1570" t="str">
            <v/>
          </cell>
        </row>
        <row r="1571">
          <cell r="C1571">
            <v>80141</v>
          </cell>
          <cell r="D1571"/>
          <cell r="E1571"/>
          <cell r="F1571"/>
          <cell r="G1571"/>
          <cell r="H1571"/>
          <cell r="I1571"/>
          <cell r="J1571"/>
          <cell r="K1571"/>
          <cell r="L1571"/>
          <cell r="M1571"/>
          <cell r="N1571"/>
          <cell r="O1571"/>
          <cell r="P1571"/>
          <cell r="Q1571"/>
          <cell r="R1571"/>
          <cell r="T1571" t="str">
            <v/>
          </cell>
          <cell r="U1571"/>
          <cell r="V1571"/>
          <cell r="W1571"/>
          <cell r="X1571"/>
          <cell r="Y1571"/>
          <cell r="Z1571"/>
          <cell r="AA1571"/>
          <cell r="AB1571"/>
          <cell r="AC1571"/>
          <cell r="AD1571"/>
          <cell r="AE1571"/>
          <cell r="AF1571"/>
          <cell r="AH1571" t="str">
            <v/>
          </cell>
        </row>
        <row r="1572">
          <cell r="C1572">
            <v>80171</v>
          </cell>
          <cell r="D1572"/>
          <cell r="E1572"/>
          <cell r="F1572"/>
          <cell r="G1572"/>
          <cell r="H1572"/>
          <cell r="I1572"/>
          <cell r="J1572"/>
          <cell r="K1572"/>
          <cell r="L1572"/>
          <cell r="M1572"/>
          <cell r="N1572"/>
          <cell r="O1572"/>
          <cell r="P1572"/>
          <cell r="Q1572"/>
          <cell r="R1572"/>
          <cell r="T1572" t="str">
            <v/>
          </cell>
          <cell r="U1572"/>
          <cell r="V1572"/>
          <cell r="W1572"/>
          <cell r="X1572"/>
          <cell r="Y1572"/>
          <cell r="Z1572"/>
          <cell r="AA1572"/>
          <cell r="AB1572"/>
          <cell r="AC1572"/>
          <cell r="AD1572"/>
          <cell r="AE1572"/>
          <cell r="AF1572"/>
          <cell r="AH1572" t="str">
            <v/>
          </cell>
        </row>
        <row r="1573">
          <cell r="C1573">
            <v>80202</v>
          </cell>
          <cell r="D1573"/>
          <cell r="E1573"/>
          <cell r="F1573"/>
          <cell r="G1573"/>
          <cell r="H1573"/>
          <cell r="I1573"/>
          <cell r="J1573"/>
          <cell r="K1573"/>
          <cell r="L1573"/>
          <cell r="M1573"/>
          <cell r="N1573"/>
          <cell r="O1573"/>
          <cell r="P1573"/>
          <cell r="Q1573"/>
          <cell r="R1573"/>
          <cell r="T1573" t="str">
            <v/>
          </cell>
          <cell r="U1573"/>
          <cell r="V1573"/>
          <cell r="W1573"/>
          <cell r="X1573"/>
          <cell r="Y1573"/>
          <cell r="Z1573"/>
          <cell r="AA1573"/>
          <cell r="AB1573"/>
          <cell r="AC1573"/>
          <cell r="AD1573"/>
          <cell r="AE1573"/>
          <cell r="AF1573"/>
          <cell r="AH1573" t="str">
            <v/>
          </cell>
        </row>
        <row r="1574">
          <cell r="C1574">
            <v>80233</v>
          </cell>
          <cell r="D1574"/>
          <cell r="E1574"/>
          <cell r="F1574"/>
          <cell r="G1574"/>
          <cell r="H1574"/>
          <cell r="I1574"/>
          <cell r="J1574"/>
          <cell r="K1574"/>
          <cell r="L1574"/>
          <cell r="M1574"/>
          <cell r="N1574"/>
          <cell r="O1574"/>
          <cell r="P1574"/>
          <cell r="Q1574"/>
          <cell r="R1574"/>
          <cell r="T1574" t="str">
            <v/>
          </cell>
          <cell r="U1574"/>
          <cell r="V1574"/>
          <cell r="W1574"/>
          <cell r="X1574"/>
          <cell r="Y1574"/>
          <cell r="Z1574"/>
          <cell r="AA1574"/>
          <cell r="AB1574"/>
          <cell r="AC1574"/>
          <cell r="AD1574"/>
          <cell r="AE1574"/>
          <cell r="AF1574"/>
          <cell r="AH1574" t="str">
            <v/>
          </cell>
        </row>
        <row r="1575">
          <cell r="C1575">
            <v>80263</v>
          </cell>
          <cell r="D1575"/>
          <cell r="E1575"/>
          <cell r="F1575"/>
          <cell r="G1575"/>
          <cell r="H1575"/>
          <cell r="I1575"/>
          <cell r="J1575"/>
          <cell r="K1575"/>
          <cell r="L1575"/>
          <cell r="M1575"/>
          <cell r="N1575"/>
          <cell r="O1575"/>
          <cell r="P1575"/>
          <cell r="Q1575"/>
          <cell r="R1575"/>
          <cell r="T1575" t="str">
            <v/>
          </cell>
          <cell r="U1575"/>
          <cell r="V1575"/>
          <cell r="W1575"/>
          <cell r="X1575"/>
          <cell r="Y1575"/>
          <cell r="Z1575"/>
          <cell r="AA1575"/>
          <cell r="AB1575"/>
          <cell r="AC1575"/>
          <cell r="AD1575"/>
          <cell r="AE1575"/>
          <cell r="AF1575"/>
          <cell r="AH1575" t="str">
            <v/>
          </cell>
        </row>
        <row r="1576">
          <cell r="C1576">
            <v>80294</v>
          </cell>
          <cell r="D1576"/>
          <cell r="E1576"/>
          <cell r="F1576"/>
          <cell r="G1576"/>
          <cell r="H1576"/>
          <cell r="I1576"/>
          <cell r="J1576"/>
          <cell r="K1576"/>
          <cell r="L1576"/>
          <cell r="M1576"/>
          <cell r="N1576"/>
          <cell r="O1576"/>
          <cell r="P1576"/>
          <cell r="Q1576"/>
          <cell r="R1576"/>
          <cell r="T1576" t="str">
            <v/>
          </cell>
          <cell r="U1576"/>
          <cell r="V1576"/>
          <cell r="W1576"/>
          <cell r="X1576"/>
          <cell r="Y1576"/>
          <cell r="Z1576"/>
          <cell r="AA1576"/>
          <cell r="AB1576"/>
          <cell r="AC1576"/>
          <cell r="AD1576"/>
          <cell r="AE1576"/>
          <cell r="AF1576"/>
          <cell r="AH1576" t="str">
            <v/>
          </cell>
        </row>
        <row r="1577">
          <cell r="C1577">
            <v>80324</v>
          </cell>
          <cell r="D1577"/>
          <cell r="E1577"/>
          <cell r="F1577"/>
          <cell r="G1577"/>
          <cell r="H1577"/>
          <cell r="I1577"/>
          <cell r="J1577"/>
          <cell r="K1577"/>
          <cell r="L1577"/>
          <cell r="M1577"/>
          <cell r="N1577"/>
          <cell r="O1577"/>
          <cell r="P1577"/>
          <cell r="Q1577"/>
          <cell r="R1577"/>
          <cell r="T1577" t="str">
            <v/>
          </cell>
          <cell r="U1577"/>
          <cell r="V1577"/>
          <cell r="W1577"/>
          <cell r="X1577"/>
          <cell r="Y1577"/>
          <cell r="Z1577"/>
          <cell r="AA1577"/>
          <cell r="AB1577"/>
          <cell r="AC1577"/>
          <cell r="AD1577"/>
          <cell r="AE1577"/>
          <cell r="AF1577"/>
          <cell r="AH1577" t="str">
            <v/>
          </cell>
        </row>
        <row r="1578">
          <cell r="C1578">
            <v>80355</v>
          </cell>
          <cell r="D1578"/>
          <cell r="E1578"/>
          <cell r="F1578"/>
          <cell r="G1578"/>
          <cell r="H1578"/>
          <cell r="I1578"/>
          <cell r="J1578"/>
          <cell r="K1578"/>
          <cell r="L1578"/>
          <cell r="M1578"/>
          <cell r="N1578"/>
          <cell r="O1578"/>
          <cell r="P1578"/>
          <cell r="Q1578"/>
          <cell r="R1578"/>
          <cell r="T1578" t="str">
            <v/>
          </cell>
          <cell r="U1578"/>
          <cell r="V1578"/>
          <cell r="W1578"/>
          <cell r="X1578"/>
          <cell r="Y1578"/>
          <cell r="Z1578"/>
          <cell r="AA1578"/>
          <cell r="AB1578"/>
          <cell r="AC1578"/>
          <cell r="AD1578"/>
          <cell r="AE1578"/>
          <cell r="AF1578"/>
          <cell r="AH1578" t="str">
            <v/>
          </cell>
        </row>
        <row r="1579">
          <cell r="C1579">
            <v>80386</v>
          </cell>
          <cell r="D1579"/>
          <cell r="E1579"/>
          <cell r="F1579"/>
          <cell r="G1579"/>
          <cell r="H1579"/>
          <cell r="I1579"/>
          <cell r="J1579"/>
          <cell r="K1579"/>
          <cell r="L1579"/>
          <cell r="M1579"/>
          <cell r="N1579"/>
          <cell r="O1579"/>
          <cell r="P1579"/>
          <cell r="Q1579"/>
          <cell r="R1579"/>
          <cell r="T1579" t="str">
            <v/>
          </cell>
          <cell r="U1579"/>
          <cell r="V1579"/>
          <cell r="W1579"/>
          <cell r="X1579"/>
          <cell r="Y1579"/>
          <cell r="Z1579"/>
          <cell r="AA1579"/>
          <cell r="AB1579"/>
          <cell r="AC1579"/>
          <cell r="AD1579"/>
          <cell r="AE1579"/>
          <cell r="AF1579"/>
          <cell r="AH1579" t="str">
            <v/>
          </cell>
        </row>
        <row r="1580">
          <cell r="C1580">
            <v>80415</v>
          </cell>
          <cell r="D1580"/>
          <cell r="E1580"/>
          <cell r="F1580"/>
          <cell r="G1580"/>
          <cell r="H1580"/>
          <cell r="I1580"/>
          <cell r="J1580"/>
          <cell r="K1580"/>
          <cell r="L1580"/>
          <cell r="M1580"/>
          <cell r="N1580"/>
          <cell r="O1580"/>
          <cell r="P1580"/>
          <cell r="Q1580"/>
          <cell r="R1580"/>
          <cell r="T1580" t="str">
            <v/>
          </cell>
          <cell r="U1580"/>
          <cell r="V1580"/>
          <cell r="W1580"/>
          <cell r="X1580"/>
          <cell r="Y1580"/>
          <cell r="Z1580"/>
          <cell r="AA1580"/>
          <cell r="AB1580"/>
          <cell r="AC1580"/>
          <cell r="AD1580"/>
          <cell r="AE1580"/>
          <cell r="AF1580"/>
          <cell r="AH1580" t="str">
            <v/>
          </cell>
        </row>
        <row r="1581">
          <cell r="C1581">
            <v>80446</v>
          </cell>
          <cell r="D1581"/>
          <cell r="E1581"/>
          <cell r="F1581"/>
          <cell r="G1581"/>
          <cell r="H1581"/>
          <cell r="I1581"/>
          <cell r="J1581"/>
          <cell r="K1581"/>
          <cell r="L1581"/>
          <cell r="M1581"/>
          <cell r="N1581"/>
          <cell r="O1581"/>
          <cell r="P1581"/>
          <cell r="Q1581"/>
          <cell r="R1581"/>
          <cell r="T1581" t="str">
            <v/>
          </cell>
          <cell r="U1581"/>
          <cell r="V1581"/>
          <cell r="W1581"/>
          <cell r="X1581"/>
          <cell r="Y1581"/>
          <cell r="Z1581"/>
          <cell r="AA1581"/>
          <cell r="AB1581"/>
          <cell r="AC1581"/>
          <cell r="AD1581"/>
          <cell r="AE1581"/>
          <cell r="AF1581"/>
          <cell r="AH1581" t="str">
            <v/>
          </cell>
        </row>
        <row r="1582">
          <cell r="C1582">
            <v>80476</v>
          </cell>
          <cell r="D1582"/>
          <cell r="E1582"/>
          <cell r="F1582"/>
          <cell r="G1582"/>
          <cell r="H1582"/>
          <cell r="I1582"/>
          <cell r="J1582"/>
          <cell r="K1582"/>
          <cell r="L1582"/>
          <cell r="M1582"/>
          <cell r="N1582"/>
          <cell r="O1582"/>
          <cell r="P1582"/>
          <cell r="Q1582"/>
          <cell r="R1582"/>
          <cell r="T1582" t="str">
            <v/>
          </cell>
          <cell r="U1582"/>
          <cell r="V1582"/>
          <cell r="W1582"/>
          <cell r="X1582"/>
          <cell r="Y1582"/>
          <cell r="Z1582"/>
          <cell r="AA1582"/>
          <cell r="AB1582"/>
          <cell r="AC1582"/>
          <cell r="AD1582"/>
          <cell r="AE1582"/>
          <cell r="AF1582"/>
          <cell r="AH1582" t="str">
            <v/>
          </cell>
        </row>
        <row r="1583">
          <cell r="C1583">
            <v>80507</v>
          </cell>
          <cell r="D1583"/>
          <cell r="E1583"/>
          <cell r="F1583"/>
          <cell r="G1583"/>
          <cell r="H1583"/>
          <cell r="I1583"/>
          <cell r="J1583"/>
          <cell r="K1583"/>
          <cell r="L1583"/>
          <cell r="M1583"/>
          <cell r="N1583"/>
          <cell r="O1583"/>
          <cell r="P1583"/>
          <cell r="Q1583"/>
          <cell r="R1583"/>
          <cell r="T1583" t="str">
            <v/>
          </cell>
          <cell r="U1583"/>
          <cell r="V1583"/>
          <cell r="W1583"/>
          <cell r="X1583"/>
          <cell r="Y1583"/>
          <cell r="Z1583"/>
          <cell r="AA1583"/>
          <cell r="AB1583"/>
          <cell r="AC1583"/>
          <cell r="AD1583"/>
          <cell r="AE1583"/>
          <cell r="AF1583"/>
          <cell r="AH1583" t="str">
            <v/>
          </cell>
        </row>
        <row r="1584">
          <cell r="C1584">
            <v>80537</v>
          </cell>
          <cell r="D1584"/>
          <cell r="E1584"/>
          <cell r="F1584"/>
          <cell r="G1584"/>
          <cell r="H1584"/>
          <cell r="I1584"/>
          <cell r="J1584"/>
          <cell r="K1584"/>
          <cell r="L1584"/>
          <cell r="M1584"/>
          <cell r="N1584"/>
          <cell r="O1584"/>
          <cell r="P1584"/>
          <cell r="Q1584"/>
          <cell r="R1584"/>
          <cell r="T1584" t="str">
            <v/>
          </cell>
          <cell r="U1584"/>
          <cell r="V1584"/>
          <cell r="W1584"/>
          <cell r="X1584"/>
          <cell r="Y1584"/>
          <cell r="Z1584"/>
          <cell r="AA1584"/>
          <cell r="AB1584"/>
          <cell r="AC1584"/>
          <cell r="AD1584"/>
          <cell r="AE1584"/>
          <cell r="AF1584"/>
          <cell r="AH1584" t="str">
            <v/>
          </cell>
        </row>
        <row r="1585">
          <cell r="C1585">
            <v>80568</v>
          </cell>
          <cell r="D1585"/>
          <cell r="E1585"/>
          <cell r="F1585"/>
          <cell r="G1585"/>
          <cell r="H1585"/>
          <cell r="I1585"/>
          <cell r="J1585"/>
          <cell r="K1585"/>
          <cell r="L1585"/>
          <cell r="M1585"/>
          <cell r="N1585"/>
          <cell r="O1585"/>
          <cell r="P1585"/>
          <cell r="Q1585"/>
          <cell r="R1585"/>
          <cell r="T1585" t="str">
            <v/>
          </cell>
          <cell r="U1585"/>
          <cell r="V1585"/>
          <cell r="W1585"/>
          <cell r="X1585"/>
          <cell r="Y1585"/>
          <cell r="Z1585"/>
          <cell r="AA1585"/>
          <cell r="AB1585"/>
          <cell r="AC1585"/>
          <cell r="AD1585"/>
          <cell r="AE1585"/>
          <cell r="AF1585"/>
          <cell r="AH1585" t="str">
            <v/>
          </cell>
        </row>
        <row r="1586">
          <cell r="C1586">
            <v>80599</v>
          </cell>
          <cell r="D1586"/>
          <cell r="E1586"/>
          <cell r="F1586"/>
          <cell r="G1586"/>
          <cell r="H1586"/>
          <cell r="I1586"/>
          <cell r="J1586"/>
          <cell r="K1586"/>
          <cell r="L1586"/>
          <cell r="M1586"/>
          <cell r="N1586"/>
          <cell r="O1586"/>
          <cell r="P1586"/>
          <cell r="Q1586"/>
          <cell r="R1586"/>
          <cell r="T1586" t="str">
            <v/>
          </cell>
          <cell r="U1586"/>
          <cell r="V1586"/>
          <cell r="W1586"/>
          <cell r="X1586"/>
          <cell r="Y1586"/>
          <cell r="Z1586"/>
          <cell r="AA1586"/>
          <cell r="AB1586"/>
          <cell r="AC1586"/>
          <cell r="AD1586"/>
          <cell r="AE1586"/>
          <cell r="AF1586"/>
          <cell r="AH1586" t="str">
            <v/>
          </cell>
        </row>
        <row r="1587">
          <cell r="C1587">
            <v>80629</v>
          </cell>
          <cell r="D1587"/>
          <cell r="E1587"/>
          <cell r="F1587"/>
          <cell r="G1587"/>
          <cell r="H1587"/>
          <cell r="I1587"/>
          <cell r="J1587"/>
          <cell r="K1587"/>
          <cell r="L1587"/>
          <cell r="M1587"/>
          <cell r="N1587"/>
          <cell r="O1587"/>
          <cell r="P1587"/>
          <cell r="Q1587"/>
          <cell r="R1587"/>
          <cell r="T1587" t="str">
            <v/>
          </cell>
          <cell r="U1587"/>
          <cell r="V1587"/>
          <cell r="W1587"/>
          <cell r="X1587"/>
          <cell r="Y1587"/>
          <cell r="Z1587"/>
          <cell r="AA1587"/>
          <cell r="AB1587"/>
          <cell r="AC1587"/>
          <cell r="AD1587"/>
          <cell r="AE1587"/>
          <cell r="AF1587"/>
          <cell r="AH1587" t="str">
            <v/>
          </cell>
        </row>
        <row r="1588">
          <cell r="C1588">
            <v>80660</v>
          </cell>
          <cell r="D1588"/>
          <cell r="E1588"/>
          <cell r="F1588"/>
          <cell r="G1588"/>
          <cell r="H1588"/>
          <cell r="I1588"/>
          <cell r="J1588"/>
          <cell r="K1588"/>
          <cell r="L1588"/>
          <cell r="M1588"/>
          <cell r="N1588"/>
          <cell r="O1588"/>
          <cell r="P1588"/>
          <cell r="Q1588"/>
          <cell r="R1588"/>
          <cell r="T1588" t="str">
            <v/>
          </cell>
          <cell r="U1588"/>
          <cell r="V1588"/>
          <cell r="W1588"/>
          <cell r="X1588"/>
          <cell r="Y1588"/>
          <cell r="Z1588"/>
          <cell r="AA1588"/>
          <cell r="AB1588"/>
          <cell r="AC1588"/>
          <cell r="AD1588"/>
          <cell r="AE1588"/>
          <cell r="AF1588"/>
          <cell r="AH1588" t="str">
            <v/>
          </cell>
        </row>
        <row r="1589">
          <cell r="C1589">
            <v>80690</v>
          </cell>
          <cell r="D1589"/>
          <cell r="E1589"/>
          <cell r="F1589"/>
          <cell r="G1589"/>
          <cell r="H1589"/>
          <cell r="I1589"/>
          <cell r="J1589"/>
          <cell r="K1589"/>
          <cell r="L1589"/>
          <cell r="M1589"/>
          <cell r="N1589"/>
          <cell r="O1589"/>
          <cell r="P1589"/>
          <cell r="Q1589"/>
          <cell r="R1589"/>
          <cell r="T1589" t="str">
            <v/>
          </cell>
          <cell r="U1589"/>
          <cell r="V1589"/>
          <cell r="W1589"/>
          <cell r="X1589"/>
          <cell r="Y1589"/>
          <cell r="Z1589"/>
          <cell r="AA1589"/>
          <cell r="AB1589"/>
          <cell r="AC1589"/>
          <cell r="AD1589"/>
          <cell r="AE1589"/>
          <cell r="AF1589"/>
          <cell r="AH1589" t="str">
            <v/>
          </cell>
        </row>
        <row r="1590">
          <cell r="C1590">
            <v>80721</v>
          </cell>
          <cell r="D1590"/>
          <cell r="E1590"/>
          <cell r="F1590"/>
          <cell r="G1590"/>
          <cell r="H1590"/>
          <cell r="I1590"/>
          <cell r="J1590"/>
          <cell r="K1590"/>
          <cell r="L1590"/>
          <cell r="M1590"/>
          <cell r="N1590"/>
          <cell r="O1590"/>
          <cell r="P1590"/>
          <cell r="Q1590"/>
          <cell r="R1590"/>
          <cell r="T1590" t="str">
            <v/>
          </cell>
          <cell r="U1590"/>
          <cell r="V1590"/>
          <cell r="W1590"/>
          <cell r="X1590"/>
          <cell r="Y1590"/>
          <cell r="Z1590"/>
          <cell r="AA1590"/>
          <cell r="AB1590"/>
          <cell r="AC1590"/>
          <cell r="AD1590"/>
          <cell r="AE1590"/>
          <cell r="AF1590"/>
          <cell r="AH1590" t="str">
            <v/>
          </cell>
        </row>
        <row r="1591">
          <cell r="C1591">
            <v>80752</v>
          </cell>
          <cell r="D1591"/>
          <cell r="E1591"/>
          <cell r="F1591"/>
          <cell r="G1591"/>
          <cell r="H1591"/>
          <cell r="I1591"/>
          <cell r="J1591"/>
          <cell r="K1591"/>
          <cell r="L1591"/>
          <cell r="M1591"/>
          <cell r="N1591"/>
          <cell r="O1591"/>
          <cell r="P1591"/>
          <cell r="Q1591"/>
          <cell r="R1591"/>
          <cell r="T1591" t="str">
            <v/>
          </cell>
          <cell r="U1591"/>
          <cell r="V1591"/>
          <cell r="W1591"/>
          <cell r="X1591"/>
          <cell r="Y1591"/>
          <cell r="Z1591"/>
          <cell r="AA1591"/>
          <cell r="AB1591"/>
          <cell r="AC1591"/>
          <cell r="AD1591"/>
          <cell r="AE1591"/>
          <cell r="AF1591"/>
          <cell r="AH1591" t="str">
            <v/>
          </cell>
        </row>
        <row r="1592">
          <cell r="C1592">
            <v>80780</v>
          </cell>
          <cell r="D1592"/>
          <cell r="E1592"/>
          <cell r="F1592"/>
          <cell r="G1592"/>
          <cell r="H1592"/>
          <cell r="I1592"/>
          <cell r="J1592"/>
          <cell r="K1592"/>
          <cell r="L1592"/>
          <cell r="M1592"/>
          <cell r="N1592"/>
          <cell r="O1592"/>
          <cell r="P1592"/>
          <cell r="Q1592"/>
          <cell r="R1592"/>
          <cell r="T1592" t="str">
            <v/>
          </cell>
          <cell r="U1592"/>
          <cell r="V1592"/>
          <cell r="W1592"/>
          <cell r="X1592"/>
          <cell r="Y1592"/>
          <cell r="Z1592"/>
          <cell r="AA1592"/>
          <cell r="AB1592"/>
          <cell r="AC1592"/>
          <cell r="AD1592"/>
          <cell r="AE1592"/>
          <cell r="AF1592"/>
          <cell r="AH1592" t="str">
            <v/>
          </cell>
        </row>
        <row r="1593">
          <cell r="C1593">
            <v>80811</v>
          </cell>
          <cell r="D1593"/>
          <cell r="E1593"/>
          <cell r="F1593"/>
          <cell r="G1593"/>
          <cell r="H1593"/>
          <cell r="I1593"/>
          <cell r="J1593"/>
          <cell r="K1593"/>
          <cell r="L1593"/>
          <cell r="M1593"/>
          <cell r="N1593"/>
          <cell r="O1593"/>
          <cell r="P1593"/>
          <cell r="Q1593"/>
          <cell r="R1593"/>
          <cell r="T1593" t="str">
            <v/>
          </cell>
          <cell r="U1593"/>
          <cell r="V1593"/>
          <cell r="W1593"/>
          <cell r="X1593"/>
          <cell r="Y1593"/>
          <cell r="Z1593"/>
          <cell r="AA1593"/>
          <cell r="AB1593"/>
          <cell r="AC1593"/>
          <cell r="AD1593"/>
          <cell r="AE1593"/>
          <cell r="AF1593"/>
          <cell r="AH1593" t="str">
            <v/>
          </cell>
        </row>
        <row r="1594">
          <cell r="C1594">
            <v>80841</v>
          </cell>
          <cell r="D1594"/>
          <cell r="E1594"/>
          <cell r="F1594"/>
          <cell r="G1594"/>
          <cell r="H1594"/>
          <cell r="I1594"/>
          <cell r="J1594"/>
          <cell r="K1594"/>
          <cell r="L1594"/>
          <cell r="M1594"/>
          <cell r="N1594"/>
          <cell r="O1594"/>
          <cell r="P1594"/>
          <cell r="Q1594"/>
          <cell r="R1594"/>
          <cell r="T1594" t="str">
            <v/>
          </cell>
          <cell r="U1594"/>
          <cell r="V1594"/>
          <cell r="W1594"/>
          <cell r="X1594"/>
          <cell r="Y1594"/>
          <cell r="Z1594"/>
          <cell r="AA1594"/>
          <cell r="AB1594"/>
          <cell r="AC1594"/>
          <cell r="AD1594"/>
          <cell r="AE1594"/>
          <cell r="AF1594"/>
          <cell r="AH1594" t="str">
            <v/>
          </cell>
        </row>
        <row r="1595">
          <cell r="C1595">
            <v>80872</v>
          </cell>
          <cell r="D1595"/>
          <cell r="E1595"/>
          <cell r="F1595"/>
          <cell r="G1595"/>
          <cell r="H1595"/>
          <cell r="I1595"/>
          <cell r="J1595"/>
          <cell r="K1595"/>
          <cell r="L1595"/>
          <cell r="M1595"/>
          <cell r="N1595"/>
          <cell r="O1595"/>
          <cell r="P1595"/>
          <cell r="Q1595"/>
          <cell r="R1595"/>
          <cell r="T1595" t="str">
            <v/>
          </cell>
          <cell r="U1595"/>
          <cell r="V1595"/>
          <cell r="W1595"/>
          <cell r="X1595"/>
          <cell r="Y1595"/>
          <cell r="Z1595"/>
          <cell r="AA1595"/>
          <cell r="AB1595"/>
          <cell r="AC1595"/>
          <cell r="AD1595"/>
          <cell r="AE1595"/>
          <cell r="AF1595"/>
          <cell r="AH1595" t="str">
            <v/>
          </cell>
        </row>
        <row r="1596">
          <cell r="C1596">
            <v>80902</v>
          </cell>
          <cell r="D1596"/>
          <cell r="E1596"/>
          <cell r="F1596"/>
          <cell r="G1596"/>
          <cell r="H1596"/>
          <cell r="I1596"/>
          <cell r="J1596"/>
          <cell r="K1596"/>
          <cell r="L1596"/>
          <cell r="M1596"/>
          <cell r="N1596"/>
          <cell r="O1596"/>
          <cell r="P1596"/>
          <cell r="Q1596"/>
          <cell r="R1596"/>
          <cell r="T1596" t="str">
            <v/>
          </cell>
          <cell r="U1596"/>
          <cell r="V1596"/>
          <cell r="W1596"/>
          <cell r="X1596"/>
          <cell r="Y1596"/>
          <cell r="Z1596"/>
          <cell r="AA1596"/>
          <cell r="AB1596"/>
          <cell r="AC1596"/>
          <cell r="AD1596"/>
          <cell r="AE1596"/>
          <cell r="AF1596"/>
          <cell r="AH1596" t="str">
            <v/>
          </cell>
        </row>
        <row r="1597">
          <cell r="C1597">
            <v>80933</v>
          </cell>
          <cell r="D1597"/>
          <cell r="E1597"/>
          <cell r="F1597"/>
          <cell r="G1597"/>
          <cell r="H1597"/>
          <cell r="I1597"/>
          <cell r="J1597"/>
          <cell r="K1597"/>
          <cell r="L1597"/>
          <cell r="M1597"/>
          <cell r="N1597"/>
          <cell r="O1597"/>
          <cell r="P1597"/>
          <cell r="Q1597"/>
          <cell r="R1597"/>
          <cell r="T1597" t="str">
            <v/>
          </cell>
          <cell r="U1597"/>
          <cell r="V1597"/>
          <cell r="W1597"/>
          <cell r="X1597"/>
          <cell r="Y1597"/>
          <cell r="Z1597"/>
          <cell r="AA1597"/>
          <cell r="AB1597"/>
          <cell r="AC1597"/>
          <cell r="AD1597"/>
          <cell r="AE1597"/>
          <cell r="AF1597"/>
          <cell r="AH1597" t="str">
            <v/>
          </cell>
        </row>
        <row r="1598">
          <cell r="C1598">
            <v>80964</v>
          </cell>
          <cell r="D1598"/>
          <cell r="E1598"/>
          <cell r="F1598"/>
          <cell r="G1598"/>
          <cell r="H1598"/>
          <cell r="I1598"/>
          <cell r="J1598"/>
          <cell r="K1598"/>
          <cell r="L1598"/>
          <cell r="M1598"/>
          <cell r="N1598"/>
          <cell r="O1598"/>
          <cell r="P1598"/>
          <cell r="Q1598"/>
          <cell r="R1598"/>
          <cell r="T1598" t="str">
            <v/>
          </cell>
          <cell r="U1598"/>
          <cell r="V1598"/>
          <cell r="W1598"/>
          <cell r="X1598"/>
          <cell r="Y1598"/>
          <cell r="Z1598"/>
          <cell r="AA1598"/>
          <cell r="AB1598"/>
          <cell r="AC1598"/>
          <cell r="AD1598"/>
          <cell r="AE1598"/>
          <cell r="AF1598"/>
          <cell r="AH1598" t="str">
            <v/>
          </cell>
        </row>
        <row r="1599">
          <cell r="C1599">
            <v>80994</v>
          </cell>
          <cell r="D1599"/>
          <cell r="E1599"/>
          <cell r="F1599"/>
          <cell r="G1599"/>
          <cell r="H1599"/>
          <cell r="I1599"/>
          <cell r="J1599"/>
          <cell r="K1599"/>
          <cell r="L1599"/>
          <cell r="M1599"/>
          <cell r="N1599"/>
          <cell r="O1599"/>
          <cell r="P1599"/>
          <cell r="Q1599"/>
          <cell r="R1599"/>
          <cell r="T1599" t="str">
            <v/>
          </cell>
          <cell r="U1599"/>
          <cell r="V1599"/>
          <cell r="W1599"/>
          <cell r="X1599"/>
          <cell r="Y1599"/>
          <cell r="Z1599"/>
          <cell r="AA1599"/>
          <cell r="AB1599"/>
          <cell r="AC1599"/>
          <cell r="AD1599"/>
          <cell r="AE1599"/>
          <cell r="AF1599"/>
          <cell r="AH1599" t="str">
            <v/>
          </cell>
        </row>
        <row r="1600">
          <cell r="C1600">
            <v>81025</v>
          </cell>
          <cell r="D1600"/>
          <cell r="E1600"/>
          <cell r="F1600"/>
          <cell r="G1600"/>
          <cell r="H1600"/>
          <cell r="I1600"/>
          <cell r="J1600"/>
          <cell r="K1600"/>
          <cell r="L1600"/>
          <cell r="M1600"/>
          <cell r="N1600"/>
          <cell r="O1600"/>
          <cell r="P1600"/>
          <cell r="Q1600"/>
          <cell r="R1600"/>
          <cell r="T1600" t="str">
            <v/>
          </cell>
          <cell r="U1600"/>
          <cell r="V1600"/>
          <cell r="W1600"/>
          <cell r="X1600"/>
          <cell r="Y1600"/>
          <cell r="Z1600"/>
          <cell r="AA1600"/>
          <cell r="AB1600"/>
          <cell r="AC1600"/>
          <cell r="AD1600"/>
          <cell r="AE1600"/>
          <cell r="AF1600"/>
          <cell r="AH1600" t="str">
            <v/>
          </cell>
        </row>
        <row r="1601">
          <cell r="C1601">
            <v>81055</v>
          </cell>
          <cell r="D1601"/>
          <cell r="E1601"/>
          <cell r="F1601"/>
          <cell r="G1601"/>
          <cell r="H1601"/>
          <cell r="I1601"/>
          <cell r="J1601"/>
          <cell r="K1601"/>
          <cell r="L1601"/>
          <cell r="M1601"/>
          <cell r="N1601"/>
          <cell r="O1601"/>
          <cell r="P1601"/>
          <cell r="Q1601"/>
          <cell r="R1601"/>
          <cell r="T1601" t="str">
            <v/>
          </cell>
          <cell r="U1601"/>
          <cell r="V1601"/>
          <cell r="W1601"/>
          <cell r="X1601"/>
          <cell r="Y1601"/>
          <cell r="Z1601"/>
          <cell r="AA1601"/>
          <cell r="AB1601"/>
          <cell r="AC1601"/>
          <cell r="AD1601"/>
          <cell r="AE1601"/>
          <cell r="AF1601"/>
          <cell r="AH1601" t="str">
            <v/>
          </cell>
        </row>
        <row r="1602">
          <cell r="C1602">
            <v>81086</v>
          </cell>
          <cell r="D1602"/>
          <cell r="E1602"/>
          <cell r="F1602"/>
          <cell r="G1602"/>
          <cell r="H1602"/>
          <cell r="I1602"/>
          <cell r="J1602"/>
          <cell r="K1602"/>
          <cell r="L1602"/>
          <cell r="M1602"/>
          <cell r="N1602"/>
          <cell r="O1602"/>
          <cell r="P1602"/>
          <cell r="Q1602"/>
          <cell r="R1602"/>
          <cell r="T1602" t="str">
            <v/>
          </cell>
          <cell r="U1602"/>
          <cell r="V1602"/>
          <cell r="W1602"/>
          <cell r="X1602"/>
          <cell r="Y1602"/>
          <cell r="Z1602"/>
          <cell r="AA1602"/>
          <cell r="AB1602"/>
          <cell r="AC1602"/>
          <cell r="AD1602"/>
          <cell r="AE1602"/>
          <cell r="AF1602"/>
          <cell r="AH1602" t="str">
            <v/>
          </cell>
        </row>
        <row r="1603">
          <cell r="C1603">
            <v>81117</v>
          </cell>
          <cell r="D1603"/>
          <cell r="E1603"/>
          <cell r="F1603"/>
          <cell r="G1603"/>
          <cell r="H1603"/>
          <cell r="I1603"/>
          <cell r="J1603"/>
          <cell r="K1603"/>
          <cell r="L1603"/>
          <cell r="M1603"/>
          <cell r="N1603"/>
          <cell r="O1603"/>
          <cell r="P1603"/>
          <cell r="Q1603"/>
          <cell r="R1603"/>
          <cell r="T1603" t="str">
            <v/>
          </cell>
          <cell r="U1603"/>
          <cell r="V1603"/>
          <cell r="W1603"/>
          <cell r="X1603"/>
          <cell r="Y1603"/>
          <cell r="Z1603"/>
          <cell r="AA1603"/>
          <cell r="AB1603"/>
          <cell r="AC1603"/>
          <cell r="AD1603"/>
          <cell r="AE1603"/>
          <cell r="AF1603"/>
          <cell r="AH1603" t="str">
            <v/>
          </cell>
        </row>
        <row r="1604">
          <cell r="C1604">
            <v>81145</v>
          </cell>
          <cell r="D1604"/>
          <cell r="E1604"/>
          <cell r="F1604"/>
          <cell r="G1604"/>
          <cell r="H1604"/>
          <cell r="I1604"/>
          <cell r="J1604"/>
          <cell r="K1604"/>
          <cell r="L1604"/>
          <cell r="M1604"/>
          <cell r="N1604"/>
          <cell r="O1604"/>
          <cell r="P1604"/>
          <cell r="Q1604"/>
          <cell r="R1604"/>
          <cell r="T1604" t="str">
            <v/>
          </cell>
          <cell r="U1604"/>
          <cell r="V1604"/>
          <cell r="W1604"/>
          <cell r="X1604"/>
          <cell r="Y1604"/>
          <cell r="Z1604"/>
          <cell r="AA1604"/>
          <cell r="AB1604"/>
          <cell r="AC1604"/>
          <cell r="AD1604"/>
          <cell r="AE1604"/>
          <cell r="AF1604"/>
          <cell r="AH1604" t="str">
            <v/>
          </cell>
        </row>
        <row r="1605">
          <cell r="C1605">
            <v>81176</v>
          </cell>
          <cell r="D1605"/>
          <cell r="E1605"/>
          <cell r="F1605"/>
          <cell r="G1605"/>
          <cell r="H1605"/>
          <cell r="I1605"/>
          <cell r="J1605"/>
          <cell r="K1605"/>
          <cell r="L1605"/>
          <cell r="M1605"/>
          <cell r="N1605"/>
          <cell r="O1605"/>
          <cell r="P1605"/>
          <cell r="Q1605"/>
          <cell r="R1605"/>
          <cell r="T1605" t="str">
            <v/>
          </cell>
          <cell r="U1605"/>
          <cell r="V1605"/>
          <cell r="W1605"/>
          <cell r="X1605"/>
          <cell r="Y1605"/>
          <cell r="Z1605"/>
          <cell r="AA1605"/>
          <cell r="AB1605"/>
          <cell r="AC1605"/>
          <cell r="AD1605"/>
          <cell r="AE1605"/>
          <cell r="AF1605"/>
          <cell r="AH1605" t="str">
            <v/>
          </cell>
        </row>
        <row r="1606">
          <cell r="C1606">
            <v>81206</v>
          </cell>
          <cell r="D1606"/>
          <cell r="E1606"/>
          <cell r="F1606"/>
          <cell r="G1606"/>
          <cell r="H1606"/>
          <cell r="I1606"/>
          <cell r="J1606"/>
          <cell r="K1606"/>
          <cell r="L1606"/>
          <cell r="M1606"/>
          <cell r="N1606"/>
          <cell r="O1606"/>
          <cell r="P1606"/>
          <cell r="Q1606"/>
          <cell r="R1606"/>
          <cell r="T1606" t="str">
            <v/>
          </cell>
          <cell r="U1606"/>
          <cell r="V1606"/>
          <cell r="W1606"/>
          <cell r="X1606"/>
          <cell r="Y1606"/>
          <cell r="Z1606"/>
          <cell r="AA1606"/>
          <cell r="AB1606"/>
          <cell r="AC1606"/>
          <cell r="AD1606"/>
          <cell r="AE1606"/>
          <cell r="AF1606"/>
          <cell r="AH1606" t="str">
            <v/>
          </cell>
        </row>
        <row r="1607">
          <cell r="C1607">
            <v>81237</v>
          </cell>
          <cell r="D1607"/>
          <cell r="E1607"/>
          <cell r="F1607"/>
          <cell r="G1607"/>
          <cell r="H1607"/>
          <cell r="I1607"/>
          <cell r="J1607"/>
          <cell r="K1607"/>
          <cell r="L1607"/>
          <cell r="M1607"/>
          <cell r="N1607"/>
          <cell r="O1607"/>
          <cell r="P1607"/>
          <cell r="Q1607"/>
          <cell r="R1607"/>
          <cell r="T1607" t="str">
            <v/>
          </cell>
          <cell r="U1607"/>
          <cell r="V1607"/>
          <cell r="W1607"/>
          <cell r="X1607"/>
          <cell r="Y1607"/>
          <cell r="Z1607"/>
          <cell r="AA1607"/>
          <cell r="AB1607"/>
          <cell r="AC1607"/>
          <cell r="AD1607"/>
          <cell r="AE1607"/>
          <cell r="AF1607"/>
          <cell r="AH1607" t="str">
            <v/>
          </cell>
        </row>
        <row r="1608">
          <cell r="C1608">
            <v>81267</v>
          </cell>
          <cell r="D1608"/>
          <cell r="E1608"/>
          <cell r="F1608"/>
          <cell r="G1608"/>
          <cell r="H1608"/>
          <cell r="I1608"/>
          <cell r="J1608"/>
          <cell r="K1608"/>
          <cell r="L1608"/>
          <cell r="M1608"/>
          <cell r="N1608"/>
          <cell r="O1608"/>
          <cell r="P1608"/>
          <cell r="Q1608"/>
          <cell r="R1608"/>
          <cell r="T1608" t="str">
            <v/>
          </cell>
          <cell r="U1608"/>
          <cell r="V1608"/>
          <cell r="W1608"/>
          <cell r="X1608"/>
          <cell r="Y1608"/>
          <cell r="Z1608"/>
          <cell r="AA1608"/>
          <cell r="AB1608"/>
          <cell r="AC1608"/>
          <cell r="AD1608"/>
          <cell r="AE1608"/>
          <cell r="AF1608"/>
          <cell r="AH1608" t="str">
            <v/>
          </cell>
        </row>
        <row r="1609">
          <cell r="C1609">
            <v>81298</v>
          </cell>
          <cell r="D1609"/>
          <cell r="E1609"/>
          <cell r="F1609"/>
          <cell r="G1609"/>
          <cell r="H1609"/>
          <cell r="I1609"/>
          <cell r="J1609"/>
          <cell r="K1609"/>
          <cell r="L1609"/>
          <cell r="M1609"/>
          <cell r="N1609"/>
          <cell r="O1609"/>
          <cell r="P1609"/>
          <cell r="Q1609"/>
          <cell r="R1609"/>
          <cell r="T1609" t="str">
            <v/>
          </cell>
          <cell r="U1609"/>
          <cell r="V1609"/>
          <cell r="W1609"/>
          <cell r="X1609"/>
          <cell r="Y1609"/>
          <cell r="Z1609"/>
          <cell r="AA1609"/>
          <cell r="AB1609"/>
          <cell r="AC1609"/>
          <cell r="AD1609"/>
          <cell r="AE1609"/>
          <cell r="AF1609"/>
          <cell r="AH1609" t="str">
            <v/>
          </cell>
        </row>
        <row r="1610">
          <cell r="C1610">
            <v>81329</v>
          </cell>
          <cell r="D1610"/>
          <cell r="E1610"/>
          <cell r="F1610"/>
          <cell r="G1610"/>
          <cell r="H1610"/>
          <cell r="I1610"/>
          <cell r="J1610"/>
          <cell r="K1610"/>
          <cell r="L1610"/>
          <cell r="M1610"/>
          <cell r="N1610"/>
          <cell r="O1610"/>
          <cell r="P1610"/>
          <cell r="Q1610"/>
          <cell r="R1610"/>
          <cell r="T1610" t="str">
            <v/>
          </cell>
          <cell r="U1610"/>
          <cell r="V1610"/>
          <cell r="W1610"/>
          <cell r="X1610"/>
          <cell r="Y1610"/>
          <cell r="Z1610"/>
          <cell r="AA1610"/>
          <cell r="AB1610"/>
          <cell r="AC1610"/>
          <cell r="AD1610"/>
          <cell r="AE1610"/>
          <cell r="AF1610"/>
          <cell r="AH1610" t="str">
            <v/>
          </cell>
        </row>
        <row r="1611">
          <cell r="C1611">
            <v>81359</v>
          </cell>
          <cell r="D1611"/>
          <cell r="E1611"/>
          <cell r="F1611"/>
          <cell r="G1611"/>
          <cell r="H1611"/>
          <cell r="I1611"/>
          <cell r="J1611"/>
          <cell r="K1611"/>
          <cell r="L1611"/>
          <cell r="M1611"/>
          <cell r="N1611"/>
          <cell r="O1611"/>
          <cell r="P1611"/>
          <cell r="Q1611"/>
          <cell r="R1611"/>
          <cell r="T1611" t="str">
            <v/>
          </cell>
          <cell r="U1611"/>
          <cell r="V1611"/>
          <cell r="W1611"/>
          <cell r="X1611"/>
          <cell r="Y1611"/>
          <cell r="Z1611"/>
          <cell r="AA1611"/>
          <cell r="AB1611"/>
          <cell r="AC1611"/>
          <cell r="AD1611"/>
          <cell r="AE1611"/>
          <cell r="AF1611"/>
          <cell r="AH1611" t="str">
            <v/>
          </cell>
        </row>
        <row r="1612">
          <cell r="C1612">
            <v>81390</v>
          </cell>
          <cell r="D1612"/>
          <cell r="E1612"/>
          <cell r="F1612"/>
          <cell r="G1612"/>
          <cell r="H1612"/>
          <cell r="I1612"/>
          <cell r="J1612"/>
          <cell r="K1612"/>
          <cell r="L1612"/>
          <cell r="M1612"/>
          <cell r="N1612"/>
          <cell r="O1612"/>
          <cell r="P1612"/>
          <cell r="Q1612"/>
          <cell r="R1612"/>
          <cell r="T1612" t="str">
            <v/>
          </cell>
          <cell r="U1612"/>
          <cell r="V1612"/>
          <cell r="W1612"/>
          <cell r="X1612"/>
          <cell r="Y1612"/>
          <cell r="Z1612"/>
          <cell r="AA1612"/>
          <cell r="AB1612"/>
          <cell r="AC1612"/>
          <cell r="AD1612"/>
          <cell r="AE1612"/>
          <cell r="AF1612"/>
          <cell r="AH1612" t="str">
            <v/>
          </cell>
        </row>
        <row r="1613">
          <cell r="C1613">
            <v>81420</v>
          </cell>
          <cell r="D1613"/>
          <cell r="E1613"/>
          <cell r="F1613"/>
          <cell r="G1613"/>
          <cell r="H1613"/>
          <cell r="I1613"/>
          <cell r="J1613"/>
          <cell r="K1613"/>
          <cell r="L1613"/>
          <cell r="M1613"/>
          <cell r="N1613"/>
          <cell r="O1613"/>
          <cell r="P1613"/>
          <cell r="Q1613"/>
          <cell r="R1613"/>
          <cell r="T1613" t="str">
            <v/>
          </cell>
          <cell r="U1613"/>
          <cell r="V1613"/>
          <cell r="W1613"/>
          <cell r="X1613"/>
          <cell r="Y1613"/>
          <cell r="Z1613"/>
          <cell r="AA1613"/>
          <cell r="AB1613"/>
          <cell r="AC1613"/>
          <cell r="AD1613"/>
          <cell r="AE1613"/>
          <cell r="AF1613"/>
          <cell r="AH1613" t="str">
            <v/>
          </cell>
        </row>
        <row r="1614">
          <cell r="C1614">
            <v>81451</v>
          </cell>
          <cell r="D1614"/>
          <cell r="E1614"/>
          <cell r="F1614"/>
          <cell r="G1614"/>
          <cell r="H1614"/>
          <cell r="I1614"/>
          <cell r="J1614"/>
          <cell r="K1614"/>
          <cell r="L1614"/>
          <cell r="M1614"/>
          <cell r="N1614"/>
          <cell r="O1614"/>
          <cell r="P1614"/>
          <cell r="Q1614"/>
          <cell r="R1614"/>
          <cell r="T1614" t="str">
            <v/>
          </cell>
          <cell r="U1614"/>
          <cell r="V1614"/>
          <cell r="W1614"/>
          <cell r="X1614"/>
          <cell r="Y1614"/>
          <cell r="Z1614"/>
          <cell r="AA1614"/>
          <cell r="AB1614"/>
          <cell r="AC1614"/>
          <cell r="AD1614"/>
          <cell r="AE1614"/>
          <cell r="AF1614"/>
          <cell r="AH1614" t="str">
            <v/>
          </cell>
        </row>
        <row r="1615">
          <cell r="C1615">
            <v>81482</v>
          </cell>
          <cell r="D1615"/>
          <cell r="E1615"/>
          <cell r="F1615"/>
          <cell r="G1615"/>
          <cell r="H1615"/>
          <cell r="I1615"/>
          <cell r="J1615"/>
          <cell r="K1615"/>
          <cell r="L1615"/>
          <cell r="M1615"/>
          <cell r="N1615"/>
          <cell r="O1615"/>
          <cell r="P1615"/>
          <cell r="Q1615"/>
          <cell r="R1615"/>
          <cell r="T1615" t="str">
            <v/>
          </cell>
          <cell r="U1615"/>
          <cell r="V1615"/>
          <cell r="W1615"/>
          <cell r="X1615"/>
          <cell r="Y1615"/>
          <cell r="Z1615"/>
          <cell r="AA1615"/>
          <cell r="AB1615"/>
          <cell r="AC1615"/>
          <cell r="AD1615"/>
          <cell r="AE1615"/>
          <cell r="AF1615"/>
          <cell r="AH1615" t="str">
            <v/>
          </cell>
        </row>
        <row r="1616">
          <cell r="C1616">
            <v>81510</v>
          </cell>
          <cell r="D1616"/>
          <cell r="E1616"/>
          <cell r="F1616"/>
          <cell r="G1616"/>
          <cell r="H1616"/>
          <cell r="I1616"/>
          <cell r="J1616"/>
          <cell r="K1616"/>
          <cell r="L1616"/>
          <cell r="M1616"/>
          <cell r="N1616"/>
          <cell r="O1616"/>
          <cell r="P1616"/>
          <cell r="Q1616"/>
          <cell r="R1616"/>
          <cell r="T1616" t="str">
            <v/>
          </cell>
          <cell r="U1616"/>
          <cell r="V1616"/>
          <cell r="W1616"/>
          <cell r="X1616"/>
          <cell r="Y1616"/>
          <cell r="Z1616"/>
          <cell r="AA1616"/>
          <cell r="AB1616"/>
          <cell r="AC1616"/>
          <cell r="AD1616"/>
          <cell r="AE1616"/>
          <cell r="AF1616"/>
          <cell r="AH1616" t="str">
            <v/>
          </cell>
        </row>
        <row r="1617">
          <cell r="C1617">
            <v>81541</v>
          </cell>
          <cell r="D1617"/>
          <cell r="E1617"/>
          <cell r="F1617"/>
          <cell r="G1617"/>
          <cell r="H1617"/>
          <cell r="I1617"/>
          <cell r="J1617"/>
          <cell r="K1617"/>
          <cell r="L1617"/>
          <cell r="M1617"/>
          <cell r="N1617"/>
          <cell r="O1617"/>
          <cell r="P1617"/>
          <cell r="Q1617"/>
          <cell r="R1617"/>
          <cell r="T1617" t="str">
            <v/>
          </cell>
          <cell r="U1617"/>
          <cell r="V1617"/>
          <cell r="W1617"/>
          <cell r="X1617"/>
          <cell r="Y1617"/>
          <cell r="Z1617"/>
          <cell r="AA1617"/>
          <cell r="AB1617"/>
          <cell r="AC1617"/>
          <cell r="AD1617"/>
          <cell r="AE1617"/>
          <cell r="AF1617"/>
          <cell r="AH1617" t="str">
            <v/>
          </cell>
        </row>
        <row r="1618">
          <cell r="C1618">
            <v>81571</v>
          </cell>
          <cell r="D1618"/>
          <cell r="E1618"/>
          <cell r="F1618"/>
          <cell r="G1618"/>
          <cell r="H1618"/>
          <cell r="I1618"/>
          <cell r="J1618"/>
          <cell r="K1618"/>
          <cell r="L1618"/>
          <cell r="M1618"/>
          <cell r="N1618"/>
          <cell r="O1618"/>
          <cell r="P1618"/>
          <cell r="Q1618"/>
          <cell r="R1618"/>
          <cell r="T1618" t="str">
            <v/>
          </cell>
          <cell r="U1618"/>
          <cell r="V1618"/>
          <cell r="W1618"/>
          <cell r="X1618"/>
          <cell r="Y1618"/>
          <cell r="Z1618"/>
          <cell r="AA1618"/>
          <cell r="AB1618"/>
          <cell r="AC1618"/>
          <cell r="AD1618"/>
          <cell r="AE1618"/>
          <cell r="AF1618"/>
          <cell r="AH1618" t="str">
            <v/>
          </cell>
        </row>
        <row r="1619">
          <cell r="C1619">
            <v>81602</v>
          </cell>
          <cell r="D1619"/>
          <cell r="E1619"/>
          <cell r="F1619"/>
          <cell r="G1619"/>
          <cell r="H1619"/>
          <cell r="I1619"/>
          <cell r="J1619"/>
          <cell r="K1619"/>
          <cell r="L1619"/>
          <cell r="M1619"/>
          <cell r="N1619"/>
          <cell r="O1619"/>
          <cell r="P1619"/>
          <cell r="Q1619"/>
          <cell r="R1619"/>
          <cell r="T1619" t="str">
            <v/>
          </cell>
          <cell r="U1619"/>
          <cell r="V1619"/>
          <cell r="W1619"/>
          <cell r="X1619"/>
          <cell r="Y1619"/>
          <cell r="Z1619"/>
          <cell r="AA1619"/>
          <cell r="AB1619"/>
          <cell r="AC1619"/>
          <cell r="AD1619"/>
          <cell r="AE1619"/>
          <cell r="AF1619"/>
          <cell r="AH1619" t="str">
            <v/>
          </cell>
        </row>
        <row r="1620">
          <cell r="C1620">
            <v>81632</v>
          </cell>
          <cell r="D1620"/>
          <cell r="E1620"/>
          <cell r="F1620"/>
          <cell r="G1620"/>
          <cell r="H1620"/>
          <cell r="I1620"/>
          <cell r="J1620"/>
          <cell r="K1620"/>
          <cell r="L1620"/>
          <cell r="M1620"/>
          <cell r="N1620"/>
          <cell r="O1620"/>
          <cell r="P1620"/>
          <cell r="Q1620"/>
          <cell r="R1620"/>
          <cell r="T1620" t="str">
            <v/>
          </cell>
          <cell r="U1620"/>
          <cell r="V1620"/>
          <cell r="W1620"/>
          <cell r="X1620"/>
          <cell r="Y1620"/>
          <cell r="Z1620"/>
          <cell r="AA1620"/>
          <cell r="AB1620"/>
          <cell r="AC1620"/>
          <cell r="AD1620"/>
          <cell r="AE1620"/>
          <cell r="AF1620"/>
          <cell r="AH1620" t="str">
            <v/>
          </cell>
        </row>
        <row r="1621">
          <cell r="C1621">
            <v>81663</v>
          </cell>
          <cell r="D1621"/>
          <cell r="E1621"/>
          <cell r="F1621"/>
          <cell r="G1621"/>
          <cell r="H1621"/>
          <cell r="I1621"/>
          <cell r="J1621"/>
          <cell r="K1621"/>
          <cell r="L1621"/>
          <cell r="M1621"/>
          <cell r="N1621"/>
          <cell r="O1621"/>
          <cell r="P1621"/>
          <cell r="Q1621"/>
          <cell r="R1621"/>
          <cell r="T1621" t="str">
            <v/>
          </cell>
          <cell r="U1621"/>
          <cell r="V1621"/>
          <cell r="W1621"/>
          <cell r="X1621"/>
          <cell r="Y1621"/>
          <cell r="Z1621"/>
          <cell r="AA1621"/>
          <cell r="AB1621"/>
          <cell r="AC1621"/>
          <cell r="AD1621"/>
          <cell r="AE1621"/>
          <cell r="AF1621"/>
          <cell r="AH1621" t="str">
            <v/>
          </cell>
        </row>
        <row r="1622">
          <cell r="C1622">
            <v>81694</v>
          </cell>
          <cell r="D1622"/>
          <cell r="E1622"/>
          <cell r="F1622"/>
          <cell r="G1622"/>
          <cell r="H1622"/>
          <cell r="I1622"/>
          <cell r="J1622"/>
          <cell r="K1622"/>
          <cell r="L1622"/>
          <cell r="M1622"/>
          <cell r="N1622"/>
          <cell r="O1622"/>
          <cell r="P1622"/>
          <cell r="Q1622"/>
          <cell r="R1622"/>
          <cell r="T1622" t="str">
            <v/>
          </cell>
          <cell r="U1622"/>
          <cell r="V1622"/>
          <cell r="W1622"/>
          <cell r="X1622"/>
          <cell r="Y1622"/>
          <cell r="Z1622"/>
          <cell r="AA1622"/>
          <cell r="AB1622"/>
          <cell r="AC1622"/>
          <cell r="AD1622"/>
          <cell r="AE1622"/>
          <cell r="AF1622"/>
          <cell r="AH1622" t="str">
            <v/>
          </cell>
        </row>
        <row r="1623">
          <cell r="C1623">
            <v>81724</v>
          </cell>
          <cell r="D1623"/>
          <cell r="E1623"/>
          <cell r="F1623"/>
          <cell r="G1623"/>
          <cell r="H1623"/>
          <cell r="I1623"/>
          <cell r="J1623"/>
          <cell r="K1623"/>
          <cell r="L1623"/>
          <cell r="M1623"/>
          <cell r="N1623"/>
          <cell r="O1623"/>
          <cell r="P1623"/>
          <cell r="Q1623"/>
          <cell r="R1623"/>
          <cell r="T1623" t="str">
            <v/>
          </cell>
          <cell r="U1623"/>
          <cell r="V1623"/>
          <cell r="W1623"/>
          <cell r="X1623"/>
          <cell r="Y1623"/>
          <cell r="Z1623"/>
          <cell r="AA1623"/>
          <cell r="AB1623"/>
          <cell r="AC1623"/>
          <cell r="AD1623"/>
          <cell r="AE1623"/>
          <cell r="AF1623"/>
          <cell r="AH1623" t="str">
            <v/>
          </cell>
        </row>
        <row r="1624">
          <cell r="C1624">
            <v>81755</v>
          </cell>
          <cell r="D1624"/>
          <cell r="E1624"/>
          <cell r="F1624"/>
          <cell r="G1624"/>
          <cell r="H1624"/>
          <cell r="I1624"/>
          <cell r="J1624"/>
          <cell r="K1624"/>
          <cell r="L1624"/>
          <cell r="M1624"/>
          <cell r="N1624"/>
          <cell r="O1624"/>
          <cell r="P1624"/>
          <cell r="Q1624"/>
          <cell r="R1624"/>
          <cell r="T1624" t="str">
            <v/>
          </cell>
          <cell r="U1624"/>
          <cell r="V1624"/>
          <cell r="W1624"/>
          <cell r="X1624"/>
          <cell r="Y1624"/>
          <cell r="Z1624"/>
          <cell r="AA1624"/>
          <cell r="AB1624"/>
          <cell r="AC1624"/>
          <cell r="AD1624"/>
          <cell r="AE1624"/>
          <cell r="AF1624"/>
          <cell r="AH1624" t="str">
            <v/>
          </cell>
        </row>
        <row r="1625">
          <cell r="C1625">
            <v>81785</v>
          </cell>
          <cell r="D1625"/>
          <cell r="E1625"/>
          <cell r="F1625"/>
          <cell r="G1625"/>
          <cell r="H1625"/>
          <cell r="I1625"/>
          <cell r="J1625"/>
          <cell r="K1625"/>
          <cell r="L1625"/>
          <cell r="M1625"/>
          <cell r="N1625"/>
          <cell r="O1625"/>
          <cell r="P1625"/>
          <cell r="Q1625"/>
          <cell r="R1625"/>
          <cell r="T1625" t="str">
            <v/>
          </cell>
          <cell r="U1625"/>
          <cell r="V1625"/>
          <cell r="W1625"/>
          <cell r="X1625"/>
          <cell r="Y1625"/>
          <cell r="Z1625"/>
          <cell r="AA1625"/>
          <cell r="AB1625"/>
          <cell r="AC1625"/>
          <cell r="AD1625"/>
          <cell r="AE1625"/>
          <cell r="AF1625"/>
          <cell r="AH1625" t="str">
            <v/>
          </cell>
        </row>
        <row r="1626">
          <cell r="C1626">
            <v>81816</v>
          </cell>
          <cell r="D1626"/>
          <cell r="E1626"/>
          <cell r="F1626"/>
          <cell r="G1626"/>
          <cell r="H1626"/>
          <cell r="I1626"/>
          <cell r="J1626"/>
          <cell r="K1626"/>
          <cell r="L1626"/>
          <cell r="M1626"/>
          <cell r="N1626"/>
          <cell r="O1626"/>
          <cell r="P1626"/>
          <cell r="Q1626"/>
          <cell r="R1626"/>
          <cell r="T1626" t="str">
            <v/>
          </cell>
          <cell r="U1626"/>
          <cell r="V1626"/>
          <cell r="W1626"/>
          <cell r="X1626"/>
          <cell r="Y1626"/>
          <cell r="Z1626"/>
          <cell r="AA1626"/>
          <cell r="AB1626"/>
          <cell r="AC1626"/>
          <cell r="AD1626"/>
          <cell r="AE1626"/>
          <cell r="AF1626"/>
          <cell r="AH1626" t="str">
            <v/>
          </cell>
        </row>
        <row r="1627">
          <cell r="C1627">
            <v>81847</v>
          </cell>
          <cell r="D1627"/>
          <cell r="E1627"/>
          <cell r="F1627"/>
          <cell r="G1627"/>
          <cell r="H1627"/>
          <cell r="I1627"/>
          <cell r="J1627"/>
          <cell r="K1627"/>
          <cell r="L1627"/>
          <cell r="M1627"/>
          <cell r="N1627"/>
          <cell r="O1627"/>
          <cell r="P1627"/>
          <cell r="Q1627"/>
          <cell r="R1627"/>
          <cell r="T1627" t="str">
            <v/>
          </cell>
          <cell r="U1627"/>
          <cell r="V1627"/>
          <cell r="W1627"/>
          <cell r="X1627"/>
          <cell r="Y1627"/>
          <cell r="Z1627"/>
          <cell r="AA1627"/>
          <cell r="AB1627"/>
          <cell r="AC1627"/>
          <cell r="AD1627"/>
          <cell r="AE1627"/>
          <cell r="AF1627"/>
          <cell r="AH1627" t="str">
            <v/>
          </cell>
        </row>
        <row r="1628">
          <cell r="C1628">
            <v>81876</v>
          </cell>
          <cell r="D1628"/>
          <cell r="E1628"/>
          <cell r="F1628"/>
          <cell r="G1628"/>
          <cell r="H1628"/>
          <cell r="I1628"/>
          <cell r="J1628"/>
          <cell r="K1628"/>
          <cell r="L1628"/>
          <cell r="M1628"/>
          <cell r="N1628"/>
          <cell r="O1628"/>
          <cell r="P1628"/>
          <cell r="Q1628"/>
          <cell r="R1628"/>
          <cell r="T1628" t="str">
            <v/>
          </cell>
          <cell r="U1628"/>
          <cell r="V1628"/>
          <cell r="W1628"/>
          <cell r="X1628"/>
          <cell r="Y1628"/>
          <cell r="Z1628"/>
          <cell r="AA1628"/>
          <cell r="AB1628"/>
          <cell r="AC1628"/>
          <cell r="AD1628"/>
          <cell r="AE1628"/>
          <cell r="AF1628"/>
          <cell r="AH1628" t="str">
            <v/>
          </cell>
        </row>
        <row r="1629">
          <cell r="C1629">
            <v>81907</v>
          </cell>
          <cell r="D1629"/>
          <cell r="E1629"/>
          <cell r="F1629"/>
          <cell r="G1629"/>
          <cell r="H1629"/>
          <cell r="I1629"/>
          <cell r="J1629"/>
          <cell r="K1629"/>
          <cell r="L1629"/>
          <cell r="M1629"/>
          <cell r="N1629"/>
          <cell r="O1629"/>
          <cell r="P1629"/>
          <cell r="Q1629"/>
          <cell r="R1629"/>
          <cell r="T1629" t="str">
            <v/>
          </cell>
          <cell r="U1629"/>
          <cell r="V1629"/>
          <cell r="W1629"/>
          <cell r="X1629"/>
          <cell r="Y1629"/>
          <cell r="Z1629"/>
          <cell r="AA1629"/>
          <cell r="AB1629"/>
          <cell r="AC1629"/>
          <cell r="AD1629"/>
          <cell r="AE1629"/>
          <cell r="AF1629"/>
          <cell r="AH1629" t="str">
            <v/>
          </cell>
        </row>
        <row r="1630">
          <cell r="C1630">
            <v>81937</v>
          </cell>
          <cell r="D1630"/>
          <cell r="E1630"/>
          <cell r="F1630"/>
          <cell r="G1630"/>
          <cell r="H1630"/>
          <cell r="I1630"/>
          <cell r="J1630"/>
          <cell r="K1630"/>
          <cell r="L1630"/>
          <cell r="M1630"/>
          <cell r="N1630"/>
          <cell r="O1630"/>
          <cell r="P1630"/>
          <cell r="Q1630"/>
          <cell r="R1630"/>
          <cell r="T1630" t="str">
            <v/>
          </cell>
          <cell r="U1630"/>
          <cell r="V1630"/>
          <cell r="W1630"/>
          <cell r="X1630"/>
          <cell r="Y1630"/>
          <cell r="Z1630"/>
          <cell r="AA1630"/>
          <cell r="AB1630"/>
          <cell r="AC1630"/>
          <cell r="AD1630"/>
          <cell r="AE1630"/>
          <cell r="AF1630"/>
          <cell r="AH1630" t="str">
            <v/>
          </cell>
        </row>
        <row r="1631">
          <cell r="C1631">
            <v>81968</v>
          </cell>
          <cell r="D1631"/>
          <cell r="E1631"/>
          <cell r="F1631"/>
          <cell r="G1631"/>
          <cell r="H1631"/>
          <cell r="I1631"/>
          <cell r="J1631"/>
          <cell r="K1631"/>
          <cell r="L1631"/>
          <cell r="M1631"/>
          <cell r="N1631"/>
          <cell r="O1631"/>
          <cell r="P1631"/>
          <cell r="Q1631"/>
          <cell r="R1631"/>
          <cell r="T1631" t="str">
            <v/>
          </cell>
          <cell r="U1631"/>
          <cell r="V1631"/>
          <cell r="W1631"/>
          <cell r="X1631"/>
          <cell r="Y1631"/>
          <cell r="Z1631"/>
          <cell r="AA1631"/>
          <cell r="AB1631"/>
          <cell r="AC1631"/>
          <cell r="AD1631"/>
          <cell r="AE1631"/>
          <cell r="AF1631"/>
          <cell r="AH1631" t="str">
            <v/>
          </cell>
        </row>
        <row r="1632">
          <cell r="C1632">
            <v>81998</v>
          </cell>
          <cell r="D1632"/>
          <cell r="E1632"/>
          <cell r="F1632"/>
          <cell r="G1632"/>
          <cell r="H1632"/>
          <cell r="I1632"/>
          <cell r="J1632"/>
          <cell r="K1632"/>
          <cell r="L1632"/>
          <cell r="M1632"/>
          <cell r="N1632"/>
          <cell r="O1632"/>
          <cell r="P1632"/>
          <cell r="Q1632"/>
          <cell r="R1632"/>
          <cell r="T1632" t="str">
            <v/>
          </cell>
          <cell r="U1632"/>
          <cell r="V1632"/>
          <cell r="W1632"/>
          <cell r="X1632"/>
          <cell r="Y1632"/>
          <cell r="Z1632"/>
          <cell r="AA1632"/>
          <cell r="AB1632"/>
          <cell r="AC1632"/>
          <cell r="AD1632"/>
          <cell r="AE1632"/>
          <cell r="AF1632"/>
          <cell r="AH1632" t="str">
            <v/>
          </cell>
        </row>
        <row r="1633">
          <cell r="C1633">
            <v>82029</v>
          </cell>
          <cell r="D1633"/>
          <cell r="E1633"/>
          <cell r="F1633"/>
          <cell r="G1633"/>
          <cell r="H1633"/>
          <cell r="I1633"/>
          <cell r="J1633"/>
          <cell r="K1633"/>
          <cell r="L1633"/>
          <cell r="M1633"/>
          <cell r="N1633"/>
          <cell r="O1633"/>
          <cell r="P1633"/>
          <cell r="Q1633"/>
          <cell r="R1633"/>
          <cell r="T1633" t="str">
            <v/>
          </cell>
          <cell r="U1633"/>
          <cell r="V1633"/>
          <cell r="W1633"/>
          <cell r="X1633"/>
          <cell r="Y1633"/>
          <cell r="Z1633"/>
          <cell r="AA1633"/>
          <cell r="AB1633"/>
          <cell r="AC1633"/>
          <cell r="AD1633"/>
          <cell r="AE1633"/>
          <cell r="AF1633"/>
          <cell r="AH1633" t="str">
            <v/>
          </cell>
        </row>
        <row r="1634">
          <cell r="C1634">
            <v>82060</v>
          </cell>
          <cell r="D1634"/>
          <cell r="E1634"/>
          <cell r="F1634"/>
          <cell r="G1634"/>
          <cell r="H1634"/>
          <cell r="I1634"/>
          <cell r="J1634"/>
          <cell r="K1634"/>
          <cell r="L1634"/>
          <cell r="M1634"/>
          <cell r="N1634"/>
          <cell r="O1634"/>
          <cell r="P1634"/>
          <cell r="Q1634"/>
          <cell r="R1634"/>
          <cell r="T1634" t="str">
            <v/>
          </cell>
          <cell r="U1634"/>
          <cell r="V1634"/>
          <cell r="W1634"/>
          <cell r="X1634"/>
          <cell r="Y1634"/>
          <cell r="Z1634"/>
          <cell r="AA1634"/>
          <cell r="AB1634"/>
          <cell r="AC1634"/>
          <cell r="AD1634"/>
          <cell r="AE1634"/>
          <cell r="AF1634"/>
          <cell r="AH1634" t="str">
            <v/>
          </cell>
        </row>
        <row r="1635">
          <cell r="C1635">
            <v>82090</v>
          </cell>
          <cell r="D1635"/>
          <cell r="E1635"/>
          <cell r="F1635"/>
          <cell r="G1635"/>
          <cell r="H1635"/>
          <cell r="I1635"/>
          <cell r="J1635"/>
          <cell r="K1635"/>
          <cell r="L1635"/>
          <cell r="M1635"/>
          <cell r="N1635"/>
          <cell r="O1635"/>
          <cell r="P1635"/>
          <cell r="Q1635"/>
          <cell r="R1635"/>
          <cell r="T1635" t="str">
            <v/>
          </cell>
          <cell r="U1635"/>
          <cell r="V1635"/>
          <cell r="W1635"/>
          <cell r="X1635"/>
          <cell r="Y1635"/>
          <cell r="Z1635"/>
          <cell r="AA1635"/>
          <cell r="AB1635"/>
          <cell r="AC1635"/>
          <cell r="AD1635"/>
          <cell r="AE1635"/>
          <cell r="AF1635"/>
          <cell r="AH1635" t="str">
            <v/>
          </cell>
        </row>
        <row r="1636">
          <cell r="C1636">
            <v>82121</v>
          </cell>
          <cell r="D1636"/>
          <cell r="E1636"/>
          <cell r="F1636"/>
          <cell r="G1636"/>
          <cell r="H1636"/>
          <cell r="I1636"/>
          <cell r="J1636"/>
          <cell r="K1636"/>
          <cell r="L1636"/>
          <cell r="M1636"/>
          <cell r="N1636"/>
          <cell r="O1636"/>
          <cell r="P1636"/>
          <cell r="Q1636"/>
          <cell r="R1636"/>
          <cell r="T1636" t="str">
            <v/>
          </cell>
          <cell r="U1636"/>
          <cell r="V1636"/>
          <cell r="W1636"/>
          <cell r="X1636"/>
          <cell r="Y1636"/>
          <cell r="Z1636"/>
          <cell r="AA1636"/>
          <cell r="AB1636"/>
          <cell r="AC1636"/>
          <cell r="AD1636"/>
          <cell r="AE1636"/>
          <cell r="AF1636"/>
          <cell r="AH1636" t="str">
            <v/>
          </cell>
        </row>
        <row r="1637">
          <cell r="C1637">
            <v>82151</v>
          </cell>
          <cell r="D1637"/>
          <cell r="E1637"/>
          <cell r="F1637"/>
          <cell r="G1637"/>
          <cell r="H1637"/>
          <cell r="I1637"/>
          <cell r="J1637"/>
          <cell r="K1637"/>
          <cell r="L1637"/>
          <cell r="M1637"/>
          <cell r="N1637"/>
          <cell r="O1637"/>
          <cell r="P1637"/>
          <cell r="Q1637"/>
          <cell r="R1637"/>
          <cell r="T1637" t="str">
            <v/>
          </cell>
          <cell r="U1637"/>
          <cell r="V1637"/>
          <cell r="W1637"/>
          <cell r="X1637"/>
          <cell r="Y1637"/>
          <cell r="Z1637"/>
          <cell r="AA1637"/>
          <cell r="AB1637"/>
          <cell r="AC1637"/>
          <cell r="AD1637"/>
          <cell r="AE1637"/>
          <cell r="AF1637"/>
          <cell r="AH1637" t="str">
            <v/>
          </cell>
        </row>
        <row r="1638">
          <cell r="C1638">
            <v>82182</v>
          </cell>
          <cell r="D1638"/>
          <cell r="E1638"/>
          <cell r="F1638"/>
          <cell r="G1638"/>
          <cell r="H1638"/>
          <cell r="I1638"/>
          <cell r="J1638"/>
          <cell r="K1638"/>
          <cell r="L1638"/>
          <cell r="M1638"/>
          <cell r="N1638"/>
          <cell r="O1638"/>
          <cell r="P1638"/>
          <cell r="Q1638"/>
          <cell r="R1638"/>
          <cell r="T1638" t="str">
            <v/>
          </cell>
          <cell r="U1638"/>
          <cell r="V1638"/>
          <cell r="W1638"/>
          <cell r="X1638"/>
          <cell r="Y1638"/>
          <cell r="Z1638"/>
          <cell r="AA1638"/>
          <cell r="AB1638"/>
          <cell r="AC1638"/>
          <cell r="AD1638"/>
          <cell r="AE1638"/>
          <cell r="AF1638"/>
          <cell r="AH1638" t="str">
            <v/>
          </cell>
        </row>
        <row r="1639">
          <cell r="C1639">
            <v>82213</v>
          </cell>
          <cell r="D1639"/>
          <cell r="E1639"/>
          <cell r="F1639"/>
          <cell r="G1639"/>
          <cell r="H1639"/>
          <cell r="I1639"/>
          <cell r="J1639"/>
          <cell r="K1639"/>
          <cell r="L1639"/>
          <cell r="M1639"/>
          <cell r="N1639"/>
          <cell r="O1639"/>
          <cell r="P1639"/>
          <cell r="Q1639"/>
          <cell r="R1639"/>
          <cell r="T1639" t="str">
            <v/>
          </cell>
          <cell r="U1639"/>
          <cell r="V1639"/>
          <cell r="W1639"/>
          <cell r="X1639"/>
          <cell r="Y1639"/>
          <cell r="Z1639"/>
          <cell r="AA1639"/>
          <cell r="AB1639"/>
          <cell r="AC1639"/>
          <cell r="AD1639"/>
          <cell r="AE1639"/>
          <cell r="AF1639"/>
          <cell r="AH1639" t="str">
            <v/>
          </cell>
        </row>
        <row r="1640">
          <cell r="C1640">
            <v>82241</v>
          </cell>
          <cell r="D1640"/>
          <cell r="E1640"/>
          <cell r="F1640"/>
          <cell r="G1640"/>
          <cell r="H1640"/>
          <cell r="I1640"/>
          <cell r="J1640"/>
          <cell r="K1640"/>
          <cell r="L1640"/>
          <cell r="M1640"/>
          <cell r="N1640"/>
          <cell r="O1640"/>
          <cell r="P1640"/>
          <cell r="Q1640"/>
          <cell r="R1640"/>
          <cell r="T1640" t="str">
            <v/>
          </cell>
          <cell r="U1640"/>
          <cell r="V1640"/>
          <cell r="W1640"/>
          <cell r="X1640"/>
          <cell r="Y1640"/>
          <cell r="Z1640"/>
          <cell r="AA1640"/>
          <cell r="AB1640"/>
          <cell r="AC1640"/>
          <cell r="AD1640"/>
          <cell r="AE1640"/>
          <cell r="AF1640"/>
          <cell r="AH1640" t="str">
            <v/>
          </cell>
        </row>
        <row r="1641">
          <cell r="C1641">
            <v>82272</v>
          </cell>
          <cell r="D1641"/>
          <cell r="E1641"/>
          <cell r="F1641"/>
          <cell r="G1641"/>
          <cell r="H1641"/>
          <cell r="I1641"/>
          <cell r="J1641"/>
          <cell r="K1641"/>
          <cell r="L1641"/>
          <cell r="M1641"/>
          <cell r="N1641"/>
          <cell r="O1641"/>
          <cell r="P1641"/>
          <cell r="Q1641"/>
          <cell r="R1641"/>
          <cell r="T1641" t="str">
            <v/>
          </cell>
          <cell r="U1641"/>
          <cell r="V1641"/>
          <cell r="W1641"/>
          <cell r="X1641"/>
          <cell r="Y1641"/>
          <cell r="Z1641"/>
          <cell r="AA1641"/>
          <cell r="AB1641"/>
          <cell r="AC1641"/>
          <cell r="AD1641"/>
          <cell r="AE1641"/>
          <cell r="AF1641"/>
          <cell r="AH1641" t="str">
            <v/>
          </cell>
        </row>
        <row r="1642">
          <cell r="C1642">
            <v>82302</v>
          </cell>
          <cell r="D1642"/>
          <cell r="E1642"/>
          <cell r="F1642"/>
          <cell r="G1642"/>
          <cell r="H1642"/>
          <cell r="I1642"/>
          <cell r="J1642"/>
          <cell r="K1642"/>
          <cell r="L1642"/>
          <cell r="M1642"/>
          <cell r="N1642"/>
          <cell r="O1642"/>
          <cell r="P1642"/>
          <cell r="Q1642"/>
          <cell r="R1642"/>
          <cell r="T1642" t="str">
            <v/>
          </cell>
          <cell r="U1642"/>
          <cell r="V1642"/>
          <cell r="W1642"/>
          <cell r="X1642"/>
          <cell r="Y1642"/>
          <cell r="Z1642"/>
          <cell r="AA1642"/>
          <cell r="AB1642"/>
          <cell r="AC1642"/>
          <cell r="AD1642"/>
          <cell r="AE1642"/>
          <cell r="AF1642"/>
          <cell r="AH1642" t="str">
            <v/>
          </cell>
        </row>
        <row r="1643">
          <cell r="C1643">
            <v>82333</v>
          </cell>
          <cell r="D1643"/>
          <cell r="E1643"/>
          <cell r="F1643"/>
          <cell r="G1643"/>
          <cell r="H1643"/>
          <cell r="I1643"/>
          <cell r="J1643"/>
          <cell r="K1643"/>
          <cell r="L1643"/>
          <cell r="M1643"/>
          <cell r="N1643"/>
          <cell r="O1643"/>
          <cell r="P1643"/>
          <cell r="Q1643"/>
          <cell r="R1643"/>
          <cell r="T1643" t="str">
            <v/>
          </cell>
          <cell r="U1643"/>
          <cell r="V1643"/>
          <cell r="W1643"/>
          <cell r="X1643"/>
          <cell r="Y1643"/>
          <cell r="Z1643"/>
          <cell r="AA1643"/>
          <cell r="AB1643"/>
          <cell r="AC1643"/>
          <cell r="AD1643"/>
          <cell r="AE1643"/>
          <cell r="AF1643"/>
          <cell r="AH1643" t="str">
            <v/>
          </cell>
        </row>
        <row r="1644">
          <cell r="C1644">
            <v>82363</v>
          </cell>
          <cell r="D1644"/>
          <cell r="E1644"/>
          <cell r="F1644"/>
          <cell r="G1644"/>
          <cell r="H1644"/>
          <cell r="I1644"/>
          <cell r="J1644"/>
          <cell r="K1644"/>
          <cell r="L1644"/>
          <cell r="M1644"/>
          <cell r="N1644"/>
          <cell r="O1644"/>
          <cell r="P1644"/>
          <cell r="Q1644"/>
          <cell r="R1644"/>
          <cell r="T1644" t="str">
            <v/>
          </cell>
          <cell r="U1644"/>
          <cell r="V1644"/>
          <cell r="W1644"/>
          <cell r="X1644"/>
          <cell r="Y1644"/>
          <cell r="Z1644"/>
          <cell r="AA1644"/>
          <cell r="AB1644"/>
          <cell r="AC1644"/>
          <cell r="AD1644"/>
          <cell r="AE1644"/>
          <cell r="AF1644"/>
          <cell r="AH1644" t="str">
            <v/>
          </cell>
        </row>
        <row r="1645">
          <cell r="C1645">
            <v>82394</v>
          </cell>
          <cell r="D1645"/>
          <cell r="E1645"/>
          <cell r="F1645"/>
          <cell r="G1645"/>
          <cell r="H1645"/>
          <cell r="I1645"/>
          <cell r="J1645"/>
          <cell r="K1645"/>
          <cell r="L1645"/>
          <cell r="M1645"/>
          <cell r="N1645"/>
          <cell r="O1645"/>
          <cell r="P1645"/>
          <cell r="Q1645"/>
          <cell r="R1645"/>
          <cell r="T1645" t="str">
            <v/>
          </cell>
          <cell r="U1645"/>
          <cell r="V1645"/>
          <cell r="W1645"/>
          <cell r="X1645"/>
          <cell r="Y1645"/>
          <cell r="Z1645"/>
          <cell r="AA1645"/>
          <cell r="AB1645"/>
          <cell r="AC1645"/>
          <cell r="AD1645"/>
          <cell r="AE1645"/>
          <cell r="AF1645"/>
          <cell r="AH1645" t="str">
            <v/>
          </cell>
        </row>
        <row r="1646">
          <cell r="C1646">
            <v>82425</v>
          </cell>
          <cell r="D1646"/>
          <cell r="E1646"/>
          <cell r="F1646"/>
          <cell r="G1646"/>
          <cell r="H1646"/>
          <cell r="I1646"/>
          <cell r="J1646"/>
          <cell r="K1646"/>
          <cell r="L1646"/>
          <cell r="M1646"/>
          <cell r="N1646"/>
          <cell r="O1646"/>
          <cell r="P1646"/>
          <cell r="Q1646"/>
          <cell r="R1646"/>
          <cell r="T1646" t="str">
            <v/>
          </cell>
          <cell r="U1646"/>
          <cell r="V1646"/>
          <cell r="W1646"/>
          <cell r="X1646"/>
          <cell r="Y1646"/>
          <cell r="Z1646"/>
          <cell r="AA1646"/>
          <cell r="AB1646"/>
          <cell r="AC1646"/>
          <cell r="AD1646"/>
          <cell r="AE1646"/>
          <cell r="AF1646"/>
          <cell r="AH1646" t="str">
            <v/>
          </cell>
        </row>
        <row r="1647">
          <cell r="C1647">
            <v>82455</v>
          </cell>
          <cell r="D1647"/>
          <cell r="E1647"/>
          <cell r="F1647"/>
          <cell r="G1647"/>
          <cell r="H1647"/>
          <cell r="I1647"/>
          <cell r="J1647"/>
          <cell r="K1647"/>
          <cell r="L1647"/>
          <cell r="M1647"/>
          <cell r="N1647"/>
          <cell r="O1647"/>
          <cell r="P1647"/>
          <cell r="Q1647"/>
          <cell r="R1647"/>
          <cell r="T1647" t="str">
            <v/>
          </cell>
          <cell r="U1647"/>
          <cell r="V1647"/>
          <cell r="W1647"/>
          <cell r="X1647"/>
          <cell r="Y1647"/>
          <cell r="Z1647"/>
          <cell r="AA1647"/>
          <cell r="AB1647"/>
          <cell r="AC1647"/>
          <cell r="AD1647"/>
          <cell r="AE1647"/>
          <cell r="AF1647"/>
          <cell r="AH1647" t="str">
            <v/>
          </cell>
        </row>
        <row r="1648">
          <cell r="C1648">
            <v>82486</v>
          </cell>
          <cell r="D1648"/>
          <cell r="E1648"/>
          <cell r="F1648"/>
          <cell r="G1648"/>
          <cell r="H1648"/>
          <cell r="I1648"/>
          <cell r="J1648"/>
          <cell r="K1648"/>
          <cell r="L1648"/>
          <cell r="M1648"/>
          <cell r="N1648"/>
          <cell r="O1648"/>
          <cell r="P1648"/>
          <cell r="Q1648"/>
          <cell r="R1648"/>
          <cell r="T1648" t="str">
            <v/>
          </cell>
          <cell r="U1648"/>
          <cell r="V1648"/>
          <cell r="W1648"/>
          <cell r="X1648"/>
          <cell r="Y1648"/>
          <cell r="Z1648"/>
          <cell r="AA1648"/>
          <cell r="AB1648"/>
          <cell r="AC1648"/>
          <cell r="AD1648"/>
          <cell r="AE1648"/>
          <cell r="AF1648"/>
          <cell r="AH1648" t="str">
            <v/>
          </cell>
        </row>
        <row r="1649">
          <cell r="C1649">
            <v>82516</v>
          </cell>
          <cell r="D1649"/>
          <cell r="E1649"/>
          <cell r="F1649"/>
          <cell r="G1649"/>
          <cell r="H1649"/>
          <cell r="I1649"/>
          <cell r="J1649"/>
          <cell r="K1649"/>
          <cell r="L1649"/>
          <cell r="M1649"/>
          <cell r="N1649"/>
          <cell r="O1649"/>
          <cell r="P1649"/>
          <cell r="Q1649"/>
          <cell r="R1649"/>
          <cell r="T1649" t="str">
            <v/>
          </cell>
          <cell r="U1649"/>
          <cell r="V1649"/>
          <cell r="W1649"/>
          <cell r="X1649"/>
          <cell r="Y1649"/>
          <cell r="Z1649"/>
          <cell r="AA1649"/>
          <cell r="AB1649"/>
          <cell r="AC1649"/>
          <cell r="AD1649"/>
          <cell r="AE1649"/>
          <cell r="AF1649"/>
          <cell r="AH1649" t="str">
            <v/>
          </cell>
        </row>
        <row r="1650">
          <cell r="C1650">
            <v>82547</v>
          </cell>
          <cell r="D1650"/>
          <cell r="E1650"/>
          <cell r="F1650"/>
          <cell r="G1650"/>
          <cell r="H1650"/>
          <cell r="I1650"/>
          <cell r="J1650"/>
          <cell r="K1650"/>
          <cell r="L1650"/>
          <cell r="M1650"/>
          <cell r="N1650"/>
          <cell r="O1650"/>
          <cell r="P1650"/>
          <cell r="Q1650"/>
          <cell r="R1650"/>
          <cell r="T1650" t="str">
            <v/>
          </cell>
          <cell r="U1650"/>
          <cell r="V1650"/>
          <cell r="W1650"/>
          <cell r="X1650"/>
          <cell r="Y1650"/>
          <cell r="Z1650"/>
          <cell r="AA1650"/>
          <cell r="AB1650"/>
          <cell r="AC1650"/>
          <cell r="AD1650"/>
          <cell r="AE1650"/>
          <cell r="AF1650"/>
          <cell r="AH1650" t="str">
            <v/>
          </cell>
        </row>
        <row r="1651">
          <cell r="C1651">
            <v>82578</v>
          </cell>
          <cell r="D1651"/>
          <cell r="E1651"/>
          <cell r="F1651"/>
          <cell r="G1651"/>
          <cell r="H1651"/>
          <cell r="I1651"/>
          <cell r="J1651"/>
          <cell r="K1651"/>
          <cell r="L1651"/>
          <cell r="M1651"/>
          <cell r="N1651"/>
          <cell r="O1651"/>
          <cell r="P1651"/>
          <cell r="Q1651"/>
          <cell r="R1651"/>
          <cell r="T1651" t="str">
            <v/>
          </cell>
          <cell r="U1651"/>
          <cell r="V1651"/>
          <cell r="W1651"/>
          <cell r="X1651"/>
          <cell r="Y1651"/>
          <cell r="Z1651"/>
          <cell r="AA1651"/>
          <cell r="AB1651"/>
          <cell r="AC1651"/>
          <cell r="AD1651"/>
          <cell r="AE1651"/>
          <cell r="AF1651"/>
          <cell r="AH1651" t="str">
            <v/>
          </cell>
        </row>
        <row r="1652">
          <cell r="C1652">
            <v>82606</v>
          </cell>
          <cell r="D1652"/>
          <cell r="E1652"/>
          <cell r="F1652"/>
          <cell r="G1652"/>
          <cell r="H1652"/>
          <cell r="I1652"/>
          <cell r="J1652"/>
          <cell r="K1652"/>
          <cell r="L1652"/>
          <cell r="M1652"/>
          <cell r="N1652"/>
          <cell r="O1652"/>
          <cell r="P1652"/>
          <cell r="Q1652"/>
          <cell r="R1652"/>
          <cell r="T1652" t="str">
            <v/>
          </cell>
          <cell r="U1652"/>
          <cell r="V1652"/>
          <cell r="W1652"/>
          <cell r="X1652"/>
          <cell r="Y1652"/>
          <cell r="Z1652"/>
          <cell r="AA1652"/>
          <cell r="AB1652"/>
          <cell r="AC1652"/>
          <cell r="AD1652"/>
          <cell r="AE1652"/>
          <cell r="AF1652"/>
          <cell r="AH1652" t="str">
            <v/>
          </cell>
        </row>
        <row r="1653">
          <cell r="C1653">
            <v>82637</v>
          </cell>
          <cell r="D1653"/>
          <cell r="E1653"/>
          <cell r="F1653"/>
          <cell r="G1653"/>
          <cell r="H1653"/>
          <cell r="I1653"/>
          <cell r="J1653"/>
          <cell r="K1653"/>
          <cell r="L1653"/>
          <cell r="M1653"/>
          <cell r="N1653"/>
          <cell r="O1653"/>
          <cell r="P1653"/>
          <cell r="Q1653"/>
          <cell r="R1653"/>
          <cell r="T1653" t="str">
            <v/>
          </cell>
          <cell r="U1653"/>
          <cell r="V1653"/>
          <cell r="W1653"/>
          <cell r="X1653"/>
          <cell r="Y1653"/>
          <cell r="Z1653"/>
          <cell r="AA1653"/>
          <cell r="AB1653"/>
          <cell r="AC1653"/>
          <cell r="AD1653"/>
          <cell r="AE1653"/>
          <cell r="AF1653"/>
          <cell r="AH1653" t="str">
            <v/>
          </cell>
        </row>
        <row r="1654">
          <cell r="C1654">
            <v>82667</v>
          </cell>
          <cell r="D1654"/>
          <cell r="E1654"/>
          <cell r="F1654"/>
          <cell r="G1654"/>
          <cell r="H1654"/>
          <cell r="I1654"/>
          <cell r="J1654"/>
          <cell r="K1654"/>
          <cell r="L1654"/>
          <cell r="M1654"/>
          <cell r="N1654"/>
          <cell r="O1654"/>
          <cell r="P1654"/>
          <cell r="Q1654"/>
          <cell r="R1654"/>
          <cell r="T1654" t="str">
            <v/>
          </cell>
          <cell r="U1654"/>
          <cell r="V1654"/>
          <cell r="W1654"/>
          <cell r="X1654"/>
          <cell r="Y1654"/>
          <cell r="Z1654"/>
          <cell r="AA1654"/>
          <cell r="AB1654"/>
          <cell r="AC1654"/>
          <cell r="AD1654"/>
          <cell r="AE1654"/>
          <cell r="AF1654"/>
          <cell r="AH1654" t="str">
            <v/>
          </cell>
        </row>
        <row r="1655">
          <cell r="C1655">
            <v>82698</v>
          </cell>
          <cell r="D1655"/>
          <cell r="E1655"/>
          <cell r="F1655"/>
          <cell r="G1655"/>
          <cell r="H1655"/>
          <cell r="I1655"/>
          <cell r="J1655"/>
          <cell r="K1655"/>
          <cell r="L1655"/>
          <cell r="M1655"/>
          <cell r="N1655"/>
          <cell r="O1655"/>
          <cell r="P1655"/>
          <cell r="Q1655"/>
          <cell r="R1655"/>
          <cell r="T1655" t="str">
            <v/>
          </cell>
          <cell r="U1655"/>
          <cell r="V1655"/>
          <cell r="W1655"/>
          <cell r="X1655"/>
          <cell r="Y1655"/>
          <cell r="Z1655"/>
          <cell r="AA1655"/>
          <cell r="AB1655"/>
          <cell r="AC1655"/>
          <cell r="AD1655"/>
          <cell r="AE1655"/>
          <cell r="AF1655"/>
          <cell r="AH1655" t="str">
            <v/>
          </cell>
        </row>
        <row r="1656">
          <cell r="C1656">
            <v>82728</v>
          </cell>
          <cell r="D1656"/>
          <cell r="E1656"/>
          <cell r="F1656"/>
          <cell r="G1656"/>
          <cell r="H1656"/>
          <cell r="I1656"/>
          <cell r="J1656"/>
          <cell r="K1656"/>
          <cell r="L1656"/>
          <cell r="M1656"/>
          <cell r="N1656"/>
          <cell r="O1656"/>
          <cell r="P1656"/>
          <cell r="Q1656"/>
          <cell r="R1656"/>
          <cell r="T1656" t="str">
            <v/>
          </cell>
          <cell r="U1656"/>
          <cell r="V1656"/>
          <cell r="W1656"/>
          <cell r="X1656"/>
          <cell r="Y1656"/>
          <cell r="Z1656"/>
          <cell r="AA1656"/>
          <cell r="AB1656"/>
          <cell r="AC1656"/>
          <cell r="AD1656"/>
          <cell r="AE1656"/>
          <cell r="AF1656"/>
          <cell r="AH1656" t="str">
            <v/>
          </cell>
        </row>
        <row r="1657">
          <cell r="C1657">
            <v>82759</v>
          </cell>
          <cell r="D1657"/>
          <cell r="E1657"/>
          <cell r="F1657"/>
          <cell r="G1657"/>
          <cell r="H1657"/>
          <cell r="I1657"/>
          <cell r="J1657"/>
          <cell r="K1657"/>
          <cell r="L1657"/>
          <cell r="M1657"/>
          <cell r="N1657"/>
          <cell r="O1657"/>
          <cell r="P1657"/>
          <cell r="Q1657"/>
          <cell r="R1657"/>
          <cell r="T1657" t="str">
            <v/>
          </cell>
          <cell r="U1657"/>
          <cell r="V1657"/>
          <cell r="W1657"/>
          <cell r="X1657"/>
          <cell r="Y1657"/>
          <cell r="Z1657"/>
          <cell r="AA1657"/>
          <cell r="AB1657"/>
          <cell r="AC1657"/>
          <cell r="AD1657"/>
          <cell r="AE1657"/>
          <cell r="AF1657"/>
          <cell r="AH1657" t="str">
            <v/>
          </cell>
        </row>
        <row r="1658">
          <cell r="C1658">
            <v>82790</v>
          </cell>
          <cell r="D1658"/>
          <cell r="E1658"/>
          <cell r="F1658"/>
          <cell r="G1658"/>
          <cell r="H1658"/>
          <cell r="I1658"/>
          <cell r="J1658"/>
          <cell r="K1658"/>
          <cell r="L1658"/>
          <cell r="M1658"/>
          <cell r="N1658"/>
          <cell r="O1658"/>
          <cell r="P1658"/>
          <cell r="Q1658"/>
          <cell r="R1658"/>
          <cell r="T1658" t="str">
            <v/>
          </cell>
          <cell r="U1658"/>
          <cell r="V1658"/>
          <cell r="W1658"/>
          <cell r="X1658"/>
          <cell r="Y1658"/>
          <cell r="Z1658"/>
          <cell r="AA1658"/>
          <cell r="AB1658"/>
          <cell r="AC1658"/>
          <cell r="AD1658"/>
          <cell r="AE1658"/>
          <cell r="AF1658"/>
          <cell r="AH1658" t="str">
            <v/>
          </cell>
        </row>
        <row r="1659">
          <cell r="C1659">
            <v>82820</v>
          </cell>
          <cell r="D1659"/>
          <cell r="E1659"/>
          <cell r="F1659"/>
          <cell r="G1659"/>
          <cell r="H1659"/>
          <cell r="I1659"/>
          <cell r="J1659"/>
          <cell r="K1659"/>
          <cell r="L1659"/>
          <cell r="M1659"/>
          <cell r="N1659"/>
          <cell r="O1659"/>
          <cell r="P1659"/>
          <cell r="Q1659"/>
          <cell r="R1659"/>
          <cell r="T1659" t="str">
            <v/>
          </cell>
          <cell r="U1659"/>
          <cell r="V1659"/>
          <cell r="W1659"/>
          <cell r="X1659"/>
          <cell r="Y1659"/>
          <cell r="Z1659"/>
          <cell r="AA1659"/>
          <cell r="AB1659"/>
          <cell r="AC1659"/>
          <cell r="AD1659"/>
          <cell r="AE1659"/>
          <cell r="AF1659"/>
          <cell r="AH1659" t="str">
            <v/>
          </cell>
        </row>
        <row r="1660">
          <cell r="C1660">
            <v>82851</v>
          </cell>
          <cell r="D1660"/>
          <cell r="E1660"/>
          <cell r="F1660"/>
          <cell r="G1660"/>
          <cell r="H1660"/>
          <cell r="I1660"/>
          <cell r="J1660"/>
          <cell r="K1660"/>
          <cell r="L1660"/>
          <cell r="M1660"/>
          <cell r="N1660"/>
          <cell r="O1660"/>
          <cell r="P1660"/>
          <cell r="Q1660"/>
          <cell r="R1660"/>
          <cell r="T1660" t="str">
            <v/>
          </cell>
          <cell r="U1660"/>
          <cell r="V1660"/>
          <cell r="W1660"/>
          <cell r="X1660"/>
          <cell r="Y1660"/>
          <cell r="Z1660"/>
          <cell r="AA1660"/>
          <cell r="AB1660"/>
          <cell r="AC1660"/>
          <cell r="AD1660"/>
          <cell r="AE1660"/>
          <cell r="AF1660"/>
          <cell r="AH1660" t="str">
            <v/>
          </cell>
        </row>
        <row r="1661">
          <cell r="C1661">
            <v>82881</v>
          </cell>
          <cell r="D1661"/>
          <cell r="E1661"/>
          <cell r="F1661"/>
          <cell r="G1661"/>
          <cell r="H1661"/>
          <cell r="I1661"/>
          <cell r="J1661"/>
          <cell r="K1661"/>
          <cell r="L1661"/>
          <cell r="M1661"/>
          <cell r="N1661"/>
          <cell r="O1661"/>
          <cell r="P1661"/>
          <cell r="Q1661"/>
          <cell r="R1661"/>
          <cell r="T1661" t="str">
            <v/>
          </cell>
          <cell r="U1661"/>
          <cell r="V1661"/>
          <cell r="W1661"/>
          <cell r="X1661"/>
          <cell r="Y1661"/>
          <cell r="Z1661"/>
          <cell r="AA1661"/>
          <cell r="AB1661"/>
          <cell r="AC1661"/>
          <cell r="AD1661"/>
          <cell r="AE1661"/>
          <cell r="AF1661"/>
          <cell r="AH1661" t="str">
            <v/>
          </cell>
        </row>
        <row r="1662">
          <cell r="C1662">
            <v>82912</v>
          </cell>
          <cell r="D1662"/>
          <cell r="E1662"/>
          <cell r="F1662"/>
          <cell r="G1662"/>
          <cell r="H1662"/>
          <cell r="I1662"/>
          <cell r="J1662"/>
          <cell r="K1662"/>
          <cell r="L1662"/>
          <cell r="M1662"/>
          <cell r="N1662"/>
          <cell r="O1662"/>
          <cell r="P1662"/>
          <cell r="Q1662"/>
          <cell r="R1662"/>
          <cell r="T1662" t="str">
            <v/>
          </cell>
          <cell r="U1662"/>
          <cell r="V1662"/>
          <cell r="W1662"/>
          <cell r="X1662"/>
          <cell r="Y1662"/>
          <cell r="Z1662"/>
          <cell r="AA1662"/>
          <cell r="AB1662"/>
          <cell r="AC1662"/>
          <cell r="AD1662"/>
          <cell r="AE1662"/>
          <cell r="AF1662"/>
          <cell r="AH1662" t="str">
            <v/>
          </cell>
        </row>
        <row r="1663">
          <cell r="C1663">
            <v>82943</v>
          </cell>
          <cell r="D1663"/>
          <cell r="E1663"/>
          <cell r="F1663"/>
          <cell r="G1663"/>
          <cell r="H1663"/>
          <cell r="I1663"/>
          <cell r="J1663"/>
          <cell r="K1663"/>
          <cell r="L1663"/>
          <cell r="M1663"/>
          <cell r="N1663"/>
          <cell r="O1663"/>
          <cell r="P1663"/>
          <cell r="Q1663"/>
          <cell r="R1663"/>
          <cell r="T1663" t="str">
            <v/>
          </cell>
          <cell r="U1663"/>
          <cell r="V1663"/>
          <cell r="W1663"/>
          <cell r="X1663"/>
          <cell r="Y1663"/>
          <cell r="Z1663"/>
          <cell r="AA1663"/>
          <cell r="AB1663"/>
          <cell r="AC1663"/>
          <cell r="AD1663"/>
          <cell r="AE1663"/>
          <cell r="AF1663"/>
          <cell r="AH1663" t="str">
            <v/>
          </cell>
        </row>
        <row r="1664">
          <cell r="C1664">
            <v>82971</v>
          </cell>
          <cell r="D1664"/>
          <cell r="E1664"/>
          <cell r="F1664"/>
          <cell r="G1664"/>
          <cell r="H1664"/>
          <cell r="I1664"/>
          <cell r="J1664"/>
          <cell r="K1664"/>
          <cell r="L1664"/>
          <cell r="M1664"/>
          <cell r="N1664"/>
          <cell r="O1664"/>
          <cell r="P1664"/>
          <cell r="Q1664"/>
          <cell r="R1664"/>
          <cell r="T1664" t="str">
            <v/>
          </cell>
          <cell r="U1664"/>
          <cell r="V1664"/>
          <cell r="W1664"/>
          <cell r="X1664"/>
          <cell r="Y1664"/>
          <cell r="Z1664"/>
          <cell r="AA1664"/>
          <cell r="AB1664"/>
          <cell r="AC1664"/>
          <cell r="AD1664"/>
          <cell r="AE1664"/>
          <cell r="AF1664"/>
          <cell r="AH1664" t="str">
            <v/>
          </cell>
        </row>
        <row r="1665">
          <cell r="C1665">
            <v>83002</v>
          </cell>
          <cell r="D1665"/>
          <cell r="E1665"/>
          <cell r="F1665"/>
          <cell r="G1665"/>
          <cell r="H1665"/>
          <cell r="I1665"/>
          <cell r="J1665"/>
          <cell r="K1665"/>
          <cell r="L1665"/>
          <cell r="M1665"/>
          <cell r="N1665"/>
          <cell r="O1665"/>
          <cell r="P1665"/>
          <cell r="Q1665"/>
          <cell r="R1665"/>
          <cell r="T1665" t="str">
            <v/>
          </cell>
          <cell r="U1665"/>
          <cell r="V1665"/>
          <cell r="W1665"/>
          <cell r="X1665"/>
          <cell r="Y1665"/>
          <cell r="Z1665"/>
          <cell r="AA1665"/>
          <cell r="AB1665"/>
          <cell r="AC1665"/>
          <cell r="AD1665"/>
          <cell r="AE1665"/>
          <cell r="AF1665"/>
          <cell r="AH1665" t="str">
            <v/>
          </cell>
        </row>
        <row r="1666">
          <cell r="C1666">
            <v>83032</v>
          </cell>
          <cell r="D1666"/>
          <cell r="E1666"/>
          <cell r="F1666"/>
          <cell r="G1666"/>
          <cell r="H1666"/>
          <cell r="I1666"/>
          <cell r="J1666"/>
          <cell r="K1666"/>
          <cell r="L1666"/>
          <cell r="M1666"/>
          <cell r="N1666"/>
          <cell r="O1666"/>
          <cell r="P1666"/>
          <cell r="Q1666"/>
          <cell r="R1666"/>
          <cell r="T1666" t="str">
            <v/>
          </cell>
          <cell r="U1666"/>
          <cell r="V1666"/>
          <cell r="W1666"/>
          <cell r="X1666"/>
          <cell r="Y1666"/>
          <cell r="Z1666"/>
          <cell r="AA1666"/>
          <cell r="AB1666"/>
          <cell r="AC1666"/>
          <cell r="AD1666"/>
          <cell r="AE1666"/>
          <cell r="AF1666"/>
          <cell r="AH1666" t="str">
            <v/>
          </cell>
        </row>
        <row r="1667">
          <cell r="C1667">
            <v>83063</v>
          </cell>
          <cell r="D1667"/>
          <cell r="E1667"/>
          <cell r="F1667"/>
          <cell r="G1667"/>
          <cell r="H1667"/>
          <cell r="I1667"/>
          <cell r="J1667"/>
          <cell r="K1667"/>
          <cell r="L1667"/>
          <cell r="M1667"/>
          <cell r="N1667"/>
          <cell r="O1667"/>
          <cell r="P1667"/>
          <cell r="Q1667"/>
          <cell r="R1667"/>
          <cell r="T1667" t="str">
            <v/>
          </cell>
          <cell r="U1667"/>
          <cell r="V1667"/>
          <cell r="W1667"/>
          <cell r="X1667"/>
          <cell r="Y1667"/>
          <cell r="Z1667"/>
          <cell r="AA1667"/>
          <cell r="AB1667"/>
          <cell r="AC1667"/>
          <cell r="AD1667"/>
          <cell r="AE1667"/>
          <cell r="AF1667"/>
          <cell r="AH1667" t="str">
            <v/>
          </cell>
        </row>
        <row r="1668">
          <cell r="C1668">
            <v>83093</v>
          </cell>
          <cell r="D1668"/>
          <cell r="E1668"/>
          <cell r="F1668"/>
          <cell r="G1668"/>
          <cell r="H1668"/>
          <cell r="I1668"/>
          <cell r="J1668"/>
          <cell r="K1668"/>
          <cell r="L1668"/>
          <cell r="M1668"/>
          <cell r="N1668"/>
          <cell r="O1668"/>
          <cell r="P1668"/>
          <cell r="Q1668"/>
          <cell r="R1668"/>
          <cell r="T1668" t="str">
            <v/>
          </cell>
          <cell r="U1668"/>
          <cell r="V1668"/>
          <cell r="W1668"/>
          <cell r="X1668"/>
          <cell r="Y1668"/>
          <cell r="Z1668"/>
          <cell r="AA1668"/>
          <cell r="AB1668"/>
          <cell r="AC1668"/>
          <cell r="AD1668"/>
          <cell r="AE1668"/>
          <cell r="AF1668"/>
          <cell r="AH1668" t="str">
            <v/>
          </cell>
        </row>
        <row r="1669">
          <cell r="C1669">
            <v>83124</v>
          </cell>
          <cell r="D1669"/>
          <cell r="E1669"/>
          <cell r="F1669"/>
          <cell r="G1669"/>
          <cell r="H1669"/>
          <cell r="I1669"/>
          <cell r="J1669"/>
          <cell r="K1669"/>
          <cell r="L1669"/>
          <cell r="M1669"/>
          <cell r="N1669"/>
          <cell r="O1669"/>
          <cell r="P1669"/>
          <cell r="Q1669"/>
          <cell r="R1669"/>
          <cell r="T1669" t="str">
            <v/>
          </cell>
          <cell r="U1669"/>
          <cell r="V1669"/>
          <cell r="W1669"/>
          <cell r="X1669"/>
          <cell r="Y1669"/>
          <cell r="Z1669"/>
          <cell r="AA1669"/>
          <cell r="AB1669"/>
          <cell r="AC1669"/>
          <cell r="AD1669"/>
          <cell r="AE1669"/>
          <cell r="AF1669"/>
          <cell r="AH1669" t="str">
            <v/>
          </cell>
        </row>
        <row r="1670">
          <cell r="C1670">
            <v>83155</v>
          </cell>
          <cell r="D1670"/>
          <cell r="E1670"/>
          <cell r="F1670"/>
          <cell r="G1670"/>
          <cell r="H1670"/>
          <cell r="I1670"/>
          <cell r="J1670"/>
          <cell r="K1670"/>
          <cell r="L1670"/>
          <cell r="M1670"/>
          <cell r="N1670"/>
          <cell r="O1670"/>
          <cell r="P1670"/>
          <cell r="Q1670"/>
          <cell r="R1670"/>
          <cell r="T1670" t="str">
            <v/>
          </cell>
          <cell r="U1670"/>
          <cell r="V1670"/>
          <cell r="W1670"/>
          <cell r="X1670"/>
          <cell r="Y1670"/>
          <cell r="Z1670"/>
          <cell r="AA1670"/>
          <cell r="AB1670"/>
          <cell r="AC1670"/>
          <cell r="AD1670"/>
          <cell r="AE1670"/>
          <cell r="AF1670"/>
          <cell r="AH1670" t="str">
            <v/>
          </cell>
        </row>
        <row r="1671">
          <cell r="C1671">
            <v>83185</v>
          </cell>
          <cell r="D1671"/>
          <cell r="E1671"/>
          <cell r="F1671"/>
          <cell r="G1671"/>
          <cell r="H1671"/>
          <cell r="I1671"/>
          <cell r="J1671"/>
          <cell r="K1671"/>
          <cell r="L1671"/>
          <cell r="M1671"/>
          <cell r="N1671"/>
          <cell r="O1671"/>
          <cell r="P1671"/>
          <cell r="Q1671"/>
          <cell r="R1671"/>
          <cell r="T1671" t="str">
            <v/>
          </cell>
          <cell r="U1671"/>
          <cell r="V1671"/>
          <cell r="W1671"/>
          <cell r="X1671"/>
          <cell r="Y1671"/>
          <cell r="Z1671"/>
          <cell r="AA1671"/>
          <cell r="AB1671"/>
          <cell r="AC1671"/>
          <cell r="AD1671"/>
          <cell r="AE1671"/>
          <cell r="AF1671"/>
          <cell r="AH1671" t="str">
            <v/>
          </cell>
        </row>
        <row r="1672">
          <cell r="C1672">
            <v>83216</v>
          </cell>
          <cell r="D1672"/>
          <cell r="E1672"/>
          <cell r="F1672"/>
          <cell r="G1672"/>
          <cell r="H1672"/>
          <cell r="I1672"/>
          <cell r="J1672"/>
          <cell r="K1672"/>
          <cell r="L1672"/>
          <cell r="M1672"/>
          <cell r="N1672"/>
          <cell r="O1672"/>
          <cell r="P1672"/>
          <cell r="Q1672"/>
          <cell r="R1672"/>
          <cell r="T1672" t="str">
            <v/>
          </cell>
          <cell r="U1672"/>
          <cell r="V1672"/>
          <cell r="W1672"/>
          <cell r="X1672"/>
          <cell r="Y1672"/>
          <cell r="Z1672"/>
          <cell r="AA1672"/>
          <cell r="AB1672"/>
          <cell r="AC1672"/>
          <cell r="AD1672"/>
          <cell r="AE1672"/>
          <cell r="AF1672"/>
          <cell r="AH1672" t="str">
            <v/>
          </cell>
        </row>
        <row r="1673">
          <cell r="C1673">
            <v>83246</v>
          </cell>
          <cell r="D1673"/>
          <cell r="E1673"/>
          <cell r="F1673"/>
          <cell r="G1673"/>
          <cell r="H1673"/>
          <cell r="I1673"/>
          <cell r="J1673"/>
          <cell r="K1673"/>
          <cell r="L1673"/>
          <cell r="M1673"/>
          <cell r="N1673"/>
          <cell r="O1673"/>
          <cell r="P1673"/>
          <cell r="Q1673"/>
          <cell r="R1673"/>
          <cell r="T1673" t="str">
            <v/>
          </cell>
          <cell r="U1673"/>
          <cell r="V1673"/>
          <cell r="W1673"/>
          <cell r="X1673"/>
          <cell r="Y1673"/>
          <cell r="Z1673"/>
          <cell r="AA1673"/>
          <cell r="AB1673"/>
          <cell r="AC1673"/>
          <cell r="AD1673"/>
          <cell r="AE1673"/>
          <cell r="AF1673"/>
          <cell r="AH1673" t="str">
            <v/>
          </cell>
        </row>
        <row r="1674">
          <cell r="C1674">
            <v>83277</v>
          </cell>
          <cell r="D1674"/>
          <cell r="E1674"/>
          <cell r="F1674"/>
          <cell r="G1674"/>
          <cell r="H1674"/>
          <cell r="I1674"/>
          <cell r="J1674"/>
          <cell r="K1674"/>
          <cell r="L1674"/>
          <cell r="M1674"/>
          <cell r="N1674"/>
          <cell r="O1674"/>
          <cell r="P1674"/>
          <cell r="Q1674"/>
          <cell r="R1674"/>
          <cell r="T1674" t="str">
            <v/>
          </cell>
          <cell r="U1674"/>
          <cell r="V1674"/>
          <cell r="W1674"/>
          <cell r="X1674"/>
          <cell r="Y1674"/>
          <cell r="Z1674"/>
          <cell r="AA1674"/>
          <cell r="AB1674"/>
          <cell r="AC1674"/>
          <cell r="AD1674"/>
          <cell r="AE1674"/>
          <cell r="AF1674"/>
          <cell r="AH1674" t="str">
            <v/>
          </cell>
        </row>
        <row r="1675">
          <cell r="C1675">
            <v>83308</v>
          </cell>
          <cell r="D1675"/>
          <cell r="E1675"/>
          <cell r="F1675"/>
          <cell r="G1675"/>
          <cell r="H1675"/>
          <cell r="I1675"/>
          <cell r="J1675"/>
          <cell r="K1675"/>
          <cell r="L1675"/>
          <cell r="M1675"/>
          <cell r="N1675"/>
          <cell r="O1675"/>
          <cell r="P1675"/>
          <cell r="Q1675"/>
          <cell r="R1675"/>
          <cell r="T1675" t="str">
            <v/>
          </cell>
          <cell r="U1675"/>
          <cell r="V1675"/>
          <cell r="W1675"/>
          <cell r="X1675"/>
          <cell r="Y1675"/>
          <cell r="Z1675"/>
          <cell r="AA1675"/>
          <cell r="AB1675"/>
          <cell r="AC1675"/>
          <cell r="AD1675"/>
          <cell r="AE1675"/>
          <cell r="AF1675"/>
          <cell r="AH1675" t="str">
            <v/>
          </cell>
        </row>
        <row r="1676">
          <cell r="C1676">
            <v>83337</v>
          </cell>
          <cell r="D1676"/>
          <cell r="E1676"/>
          <cell r="F1676"/>
          <cell r="G1676"/>
          <cell r="H1676"/>
          <cell r="I1676"/>
          <cell r="J1676"/>
          <cell r="K1676"/>
          <cell r="L1676"/>
          <cell r="M1676"/>
          <cell r="N1676"/>
          <cell r="O1676"/>
          <cell r="P1676"/>
          <cell r="Q1676"/>
          <cell r="R1676"/>
          <cell r="T1676" t="str">
            <v/>
          </cell>
          <cell r="U1676"/>
          <cell r="V1676"/>
          <cell r="W1676"/>
          <cell r="X1676"/>
          <cell r="Y1676"/>
          <cell r="Z1676"/>
          <cell r="AA1676"/>
          <cell r="AB1676"/>
          <cell r="AC1676"/>
          <cell r="AD1676"/>
          <cell r="AE1676"/>
          <cell r="AF1676"/>
          <cell r="AH1676" t="str">
            <v/>
          </cell>
        </row>
        <row r="1677">
          <cell r="C1677">
            <v>83368</v>
          </cell>
          <cell r="D1677"/>
          <cell r="E1677"/>
          <cell r="F1677"/>
          <cell r="G1677"/>
          <cell r="H1677"/>
          <cell r="I1677"/>
          <cell r="J1677"/>
          <cell r="K1677"/>
          <cell r="L1677"/>
          <cell r="M1677"/>
          <cell r="N1677"/>
          <cell r="O1677"/>
          <cell r="P1677"/>
          <cell r="Q1677"/>
          <cell r="R1677"/>
          <cell r="T1677" t="str">
            <v/>
          </cell>
          <cell r="U1677"/>
          <cell r="V1677"/>
          <cell r="W1677"/>
          <cell r="X1677"/>
          <cell r="Y1677"/>
          <cell r="Z1677"/>
          <cell r="AA1677"/>
          <cell r="AB1677"/>
          <cell r="AC1677"/>
          <cell r="AD1677"/>
          <cell r="AE1677"/>
          <cell r="AF1677"/>
          <cell r="AH1677" t="str">
            <v/>
          </cell>
        </row>
        <row r="1678">
          <cell r="C1678">
            <v>83398</v>
          </cell>
          <cell r="D1678"/>
          <cell r="E1678"/>
          <cell r="F1678"/>
          <cell r="G1678"/>
          <cell r="H1678"/>
          <cell r="I1678"/>
          <cell r="J1678"/>
          <cell r="K1678"/>
          <cell r="L1678"/>
          <cell r="M1678"/>
          <cell r="N1678"/>
          <cell r="O1678"/>
          <cell r="P1678"/>
          <cell r="Q1678"/>
          <cell r="R1678"/>
          <cell r="T1678" t="str">
            <v/>
          </cell>
          <cell r="U1678"/>
          <cell r="V1678"/>
          <cell r="W1678"/>
          <cell r="X1678"/>
          <cell r="Y1678"/>
          <cell r="Z1678"/>
          <cell r="AA1678"/>
          <cell r="AB1678"/>
          <cell r="AC1678"/>
          <cell r="AD1678"/>
          <cell r="AE1678"/>
          <cell r="AF1678"/>
          <cell r="AH1678" t="str">
            <v/>
          </cell>
        </row>
        <row r="1679">
          <cell r="C1679">
            <v>83429</v>
          </cell>
          <cell r="D1679"/>
          <cell r="E1679"/>
          <cell r="F1679"/>
          <cell r="G1679"/>
          <cell r="H1679"/>
          <cell r="I1679"/>
          <cell r="J1679"/>
          <cell r="K1679"/>
          <cell r="L1679"/>
          <cell r="M1679"/>
          <cell r="N1679"/>
          <cell r="O1679"/>
          <cell r="P1679"/>
          <cell r="Q1679"/>
          <cell r="R1679"/>
          <cell r="T1679" t="str">
            <v/>
          </cell>
          <cell r="U1679"/>
          <cell r="V1679"/>
          <cell r="W1679"/>
          <cell r="X1679"/>
          <cell r="Y1679"/>
          <cell r="Z1679"/>
          <cell r="AA1679"/>
          <cell r="AB1679"/>
          <cell r="AC1679"/>
          <cell r="AD1679"/>
          <cell r="AE1679"/>
          <cell r="AF1679"/>
          <cell r="AH1679" t="str">
            <v/>
          </cell>
        </row>
        <row r="1680">
          <cell r="C1680">
            <v>83459</v>
          </cell>
          <cell r="D1680"/>
          <cell r="E1680"/>
          <cell r="F1680"/>
          <cell r="G1680"/>
          <cell r="H1680"/>
          <cell r="I1680"/>
          <cell r="J1680"/>
          <cell r="K1680"/>
          <cell r="L1680"/>
          <cell r="M1680"/>
          <cell r="N1680"/>
          <cell r="O1680"/>
          <cell r="P1680"/>
          <cell r="Q1680"/>
          <cell r="R1680"/>
          <cell r="T1680" t="str">
            <v/>
          </cell>
          <cell r="U1680"/>
          <cell r="V1680"/>
          <cell r="W1680"/>
          <cell r="X1680"/>
          <cell r="Y1680"/>
          <cell r="Z1680"/>
          <cell r="AA1680"/>
          <cell r="AB1680"/>
          <cell r="AC1680"/>
          <cell r="AD1680"/>
          <cell r="AE1680"/>
          <cell r="AF1680"/>
          <cell r="AH1680" t="str">
            <v/>
          </cell>
        </row>
        <row r="1681">
          <cell r="C1681">
            <v>83490</v>
          </cell>
          <cell r="D1681"/>
          <cell r="E1681"/>
          <cell r="F1681"/>
          <cell r="G1681"/>
          <cell r="H1681"/>
          <cell r="I1681"/>
          <cell r="J1681"/>
          <cell r="K1681"/>
          <cell r="L1681"/>
          <cell r="M1681"/>
          <cell r="N1681"/>
          <cell r="O1681"/>
          <cell r="P1681"/>
          <cell r="Q1681"/>
          <cell r="R1681"/>
          <cell r="T1681" t="str">
            <v/>
          </cell>
          <cell r="U1681"/>
          <cell r="V1681"/>
          <cell r="W1681"/>
          <cell r="X1681"/>
          <cell r="Y1681"/>
          <cell r="Z1681"/>
          <cell r="AA1681"/>
          <cell r="AB1681"/>
          <cell r="AC1681"/>
          <cell r="AD1681"/>
          <cell r="AE1681"/>
          <cell r="AF1681"/>
          <cell r="AH1681" t="str">
            <v/>
          </cell>
        </row>
        <row r="1682">
          <cell r="C1682">
            <v>83521</v>
          </cell>
          <cell r="D1682"/>
          <cell r="E1682"/>
          <cell r="F1682"/>
          <cell r="G1682"/>
          <cell r="H1682"/>
          <cell r="I1682"/>
          <cell r="J1682"/>
          <cell r="K1682"/>
          <cell r="L1682"/>
          <cell r="M1682"/>
          <cell r="N1682"/>
          <cell r="O1682"/>
          <cell r="P1682"/>
          <cell r="Q1682"/>
          <cell r="R1682"/>
          <cell r="T1682" t="str">
            <v/>
          </cell>
          <cell r="U1682"/>
          <cell r="V1682"/>
          <cell r="W1682"/>
          <cell r="X1682"/>
          <cell r="Y1682"/>
          <cell r="Z1682"/>
          <cell r="AA1682"/>
          <cell r="AB1682"/>
          <cell r="AC1682"/>
          <cell r="AD1682"/>
          <cell r="AE1682"/>
          <cell r="AF1682"/>
          <cell r="AH1682" t="str">
            <v/>
          </cell>
        </row>
        <row r="1683">
          <cell r="C1683">
            <v>83551</v>
          </cell>
          <cell r="D1683"/>
          <cell r="E1683"/>
          <cell r="F1683"/>
          <cell r="G1683"/>
          <cell r="H1683"/>
          <cell r="I1683"/>
          <cell r="J1683"/>
          <cell r="K1683"/>
          <cell r="L1683"/>
          <cell r="M1683"/>
          <cell r="N1683"/>
          <cell r="O1683"/>
          <cell r="P1683"/>
          <cell r="Q1683"/>
          <cell r="R1683"/>
          <cell r="T1683" t="str">
            <v/>
          </cell>
          <cell r="U1683"/>
          <cell r="V1683"/>
          <cell r="W1683"/>
          <cell r="X1683"/>
          <cell r="Y1683"/>
          <cell r="Z1683"/>
          <cell r="AA1683"/>
          <cell r="AB1683"/>
          <cell r="AC1683"/>
          <cell r="AD1683"/>
          <cell r="AE1683"/>
          <cell r="AF1683"/>
          <cell r="AH1683" t="str">
            <v/>
          </cell>
        </row>
        <row r="1684">
          <cell r="C1684">
            <v>83582</v>
          </cell>
          <cell r="D1684"/>
          <cell r="E1684"/>
          <cell r="F1684"/>
          <cell r="G1684"/>
          <cell r="H1684"/>
          <cell r="I1684"/>
          <cell r="J1684"/>
          <cell r="K1684"/>
          <cell r="L1684"/>
          <cell r="M1684"/>
          <cell r="N1684"/>
          <cell r="O1684"/>
          <cell r="P1684"/>
          <cell r="Q1684"/>
          <cell r="R1684"/>
          <cell r="T1684" t="str">
            <v/>
          </cell>
          <cell r="U1684"/>
          <cell r="V1684"/>
          <cell r="W1684"/>
          <cell r="X1684"/>
          <cell r="Y1684"/>
          <cell r="Z1684"/>
          <cell r="AA1684"/>
          <cell r="AB1684"/>
          <cell r="AC1684"/>
          <cell r="AD1684"/>
          <cell r="AE1684"/>
          <cell r="AF1684"/>
          <cell r="AH1684" t="str">
            <v/>
          </cell>
        </row>
        <row r="1685">
          <cell r="C1685">
            <v>83612</v>
          </cell>
          <cell r="D1685"/>
          <cell r="E1685"/>
          <cell r="F1685"/>
          <cell r="G1685"/>
          <cell r="H1685"/>
          <cell r="I1685"/>
          <cell r="J1685"/>
          <cell r="K1685"/>
          <cell r="L1685"/>
          <cell r="M1685"/>
          <cell r="N1685"/>
          <cell r="O1685"/>
          <cell r="P1685"/>
          <cell r="Q1685"/>
          <cell r="R1685"/>
          <cell r="T1685" t="str">
            <v/>
          </cell>
          <cell r="U1685"/>
          <cell r="V1685"/>
          <cell r="W1685"/>
          <cell r="X1685"/>
          <cell r="Y1685"/>
          <cell r="Z1685"/>
          <cell r="AA1685"/>
          <cell r="AB1685"/>
          <cell r="AC1685"/>
          <cell r="AD1685"/>
          <cell r="AE1685"/>
          <cell r="AF1685"/>
          <cell r="AH1685" t="str">
            <v/>
          </cell>
        </row>
        <row r="1686">
          <cell r="C1686">
            <v>83643</v>
          </cell>
          <cell r="D1686"/>
          <cell r="E1686"/>
          <cell r="F1686"/>
          <cell r="G1686"/>
          <cell r="H1686"/>
          <cell r="I1686"/>
          <cell r="J1686"/>
          <cell r="K1686"/>
          <cell r="L1686"/>
          <cell r="M1686"/>
          <cell r="N1686"/>
          <cell r="O1686"/>
          <cell r="P1686"/>
          <cell r="Q1686"/>
          <cell r="R1686"/>
          <cell r="T1686" t="str">
            <v/>
          </cell>
          <cell r="U1686"/>
          <cell r="V1686"/>
          <cell r="W1686"/>
          <cell r="X1686"/>
          <cell r="Y1686"/>
          <cell r="Z1686"/>
          <cell r="AA1686"/>
          <cell r="AB1686"/>
          <cell r="AC1686"/>
          <cell r="AD1686"/>
          <cell r="AE1686"/>
          <cell r="AF1686"/>
          <cell r="AH1686" t="str">
            <v/>
          </cell>
        </row>
        <row r="1687">
          <cell r="C1687">
            <v>83674</v>
          </cell>
          <cell r="D1687"/>
          <cell r="E1687"/>
          <cell r="F1687"/>
          <cell r="G1687"/>
          <cell r="H1687"/>
          <cell r="I1687"/>
          <cell r="J1687"/>
          <cell r="K1687"/>
          <cell r="L1687"/>
          <cell r="M1687"/>
          <cell r="N1687"/>
          <cell r="O1687"/>
          <cell r="P1687"/>
          <cell r="Q1687"/>
          <cell r="R1687"/>
          <cell r="T1687" t="str">
            <v/>
          </cell>
          <cell r="U1687"/>
          <cell r="V1687"/>
          <cell r="W1687"/>
          <cell r="X1687"/>
          <cell r="Y1687"/>
          <cell r="Z1687"/>
          <cell r="AA1687"/>
          <cell r="AB1687"/>
          <cell r="AC1687"/>
          <cell r="AD1687"/>
          <cell r="AE1687"/>
          <cell r="AF1687"/>
          <cell r="AH1687" t="str">
            <v/>
          </cell>
        </row>
        <row r="1688">
          <cell r="C1688">
            <v>83702</v>
          </cell>
          <cell r="D1688"/>
          <cell r="E1688"/>
          <cell r="F1688"/>
          <cell r="G1688"/>
          <cell r="H1688"/>
          <cell r="I1688"/>
          <cell r="J1688"/>
          <cell r="K1688"/>
          <cell r="L1688"/>
          <cell r="M1688"/>
          <cell r="N1688"/>
          <cell r="O1688"/>
          <cell r="P1688"/>
          <cell r="Q1688"/>
          <cell r="R1688"/>
          <cell r="T1688" t="str">
            <v/>
          </cell>
          <cell r="U1688"/>
          <cell r="V1688"/>
          <cell r="W1688"/>
          <cell r="X1688"/>
          <cell r="Y1688"/>
          <cell r="Z1688"/>
          <cell r="AA1688"/>
          <cell r="AB1688"/>
          <cell r="AC1688"/>
          <cell r="AD1688"/>
          <cell r="AE1688"/>
          <cell r="AF1688"/>
          <cell r="AH1688" t="str">
            <v/>
          </cell>
        </row>
        <row r="1689">
          <cell r="C1689">
            <v>83733</v>
          </cell>
          <cell r="D1689"/>
          <cell r="E1689"/>
          <cell r="F1689"/>
          <cell r="G1689"/>
          <cell r="H1689"/>
          <cell r="I1689"/>
          <cell r="J1689"/>
          <cell r="K1689"/>
          <cell r="L1689"/>
          <cell r="M1689"/>
          <cell r="N1689"/>
          <cell r="O1689"/>
          <cell r="P1689"/>
          <cell r="Q1689"/>
          <cell r="R1689"/>
          <cell r="T1689" t="str">
            <v/>
          </cell>
          <cell r="U1689"/>
          <cell r="V1689"/>
          <cell r="W1689"/>
          <cell r="X1689"/>
          <cell r="Y1689"/>
          <cell r="Z1689"/>
          <cell r="AA1689"/>
          <cell r="AB1689"/>
          <cell r="AC1689"/>
          <cell r="AD1689"/>
          <cell r="AE1689"/>
          <cell r="AF1689"/>
          <cell r="AH1689" t="str">
            <v/>
          </cell>
        </row>
        <row r="1690">
          <cell r="C1690">
            <v>83763</v>
          </cell>
          <cell r="D1690"/>
          <cell r="E1690"/>
          <cell r="F1690"/>
          <cell r="G1690"/>
          <cell r="H1690"/>
          <cell r="I1690"/>
          <cell r="J1690"/>
          <cell r="K1690"/>
          <cell r="L1690"/>
          <cell r="M1690"/>
          <cell r="N1690"/>
          <cell r="O1690"/>
          <cell r="P1690"/>
          <cell r="Q1690"/>
          <cell r="R1690"/>
          <cell r="T1690" t="str">
            <v/>
          </cell>
          <cell r="U1690"/>
          <cell r="V1690"/>
          <cell r="W1690"/>
          <cell r="X1690"/>
          <cell r="Y1690"/>
          <cell r="Z1690"/>
          <cell r="AA1690"/>
          <cell r="AB1690"/>
          <cell r="AC1690"/>
          <cell r="AD1690"/>
          <cell r="AE1690"/>
          <cell r="AF1690"/>
          <cell r="AH1690" t="str">
            <v/>
          </cell>
        </row>
        <row r="1691">
          <cell r="C1691">
            <v>83794</v>
          </cell>
          <cell r="D1691"/>
          <cell r="E1691"/>
          <cell r="F1691"/>
          <cell r="G1691"/>
          <cell r="H1691"/>
          <cell r="I1691"/>
          <cell r="J1691"/>
          <cell r="K1691"/>
          <cell r="L1691"/>
          <cell r="M1691"/>
          <cell r="N1691"/>
          <cell r="O1691"/>
          <cell r="P1691"/>
          <cell r="Q1691"/>
          <cell r="R1691"/>
          <cell r="T1691" t="str">
            <v/>
          </cell>
          <cell r="U1691"/>
          <cell r="V1691"/>
          <cell r="W1691"/>
          <cell r="X1691"/>
          <cell r="Y1691"/>
          <cell r="Z1691"/>
          <cell r="AA1691"/>
          <cell r="AB1691"/>
          <cell r="AC1691"/>
          <cell r="AD1691"/>
          <cell r="AE1691"/>
          <cell r="AF1691"/>
          <cell r="AH1691" t="str">
            <v/>
          </cell>
        </row>
        <row r="1692">
          <cell r="C1692">
            <v>83824</v>
          </cell>
          <cell r="D1692"/>
          <cell r="E1692"/>
          <cell r="F1692"/>
          <cell r="G1692"/>
          <cell r="H1692"/>
          <cell r="I1692"/>
          <cell r="J1692"/>
          <cell r="K1692"/>
          <cell r="L1692"/>
          <cell r="M1692"/>
          <cell r="N1692"/>
          <cell r="O1692"/>
          <cell r="P1692"/>
          <cell r="Q1692"/>
          <cell r="R1692"/>
          <cell r="T1692" t="str">
            <v/>
          </cell>
          <cell r="U1692"/>
          <cell r="V1692"/>
          <cell r="W1692"/>
          <cell r="X1692"/>
          <cell r="Y1692"/>
          <cell r="Z1692"/>
          <cell r="AA1692"/>
          <cell r="AB1692"/>
          <cell r="AC1692"/>
          <cell r="AD1692"/>
          <cell r="AE1692"/>
          <cell r="AF1692"/>
          <cell r="AH1692" t="str">
            <v/>
          </cell>
        </row>
        <row r="1693">
          <cell r="C1693">
            <v>83855</v>
          </cell>
          <cell r="D1693"/>
          <cell r="E1693"/>
          <cell r="F1693"/>
          <cell r="G1693"/>
          <cell r="H1693"/>
          <cell r="I1693"/>
          <cell r="J1693"/>
          <cell r="K1693"/>
          <cell r="L1693"/>
          <cell r="M1693"/>
          <cell r="N1693"/>
          <cell r="O1693"/>
          <cell r="P1693"/>
          <cell r="Q1693"/>
          <cell r="R1693"/>
          <cell r="T1693" t="str">
            <v/>
          </cell>
          <cell r="U1693"/>
          <cell r="V1693"/>
          <cell r="W1693"/>
          <cell r="X1693"/>
          <cell r="Y1693"/>
          <cell r="Z1693"/>
          <cell r="AA1693"/>
          <cell r="AB1693"/>
          <cell r="AC1693"/>
          <cell r="AD1693"/>
          <cell r="AE1693"/>
          <cell r="AF1693"/>
          <cell r="AH1693" t="str">
            <v/>
          </cell>
        </row>
        <row r="1694">
          <cell r="C1694">
            <v>83886</v>
          </cell>
          <cell r="D1694"/>
          <cell r="E1694"/>
          <cell r="F1694"/>
          <cell r="G1694"/>
          <cell r="H1694"/>
          <cell r="I1694"/>
          <cell r="J1694"/>
          <cell r="K1694"/>
          <cell r="L1694"/>
          <cell r="M1694"/>
          <cell r="N1694"/>
          <cell r="O1694"/>
          <cell r="P1694"/>
          <cell r="Q1694"/>
          <cell r="R1694"/>
          <cell r="T1694" t="str">
            <v/>
          </cell>
          <cell r="U1694"/>
          <cell r="V1694"/>
          <cell r="W1694"/>
          <cell r="X1694"/>
          <cell r="Y1694"/>
          <cell r="Z1694"/>
          <cell r="AA1694"/>
          <cell r="AB1694"/>
          <cell r="AC1694"/>
          <cell r="AD1694"/>
          <cell r="AE1694"/>
          <cell r="AF1694"/>
          <cell r="AH1694" t="str">
            <v/>
          </cell>
        </row>
        <row r="1695">
          <cell r="C1695">
            <v>83916</v>
          </cell>
          <cell r="D1695"/>
          <cell r="E1695"/>
          <cell r="F1695"/>
          <cell r="G1695"/>
          <cell r="H1695"/>
          <cell r="I1695"/>
          <cell r="J1695"/>
          <cell r="K1695"/>
          <cell r="L1695"/>
          <cell r="M1695"/>
          <cell r="N1695"/>
          <cell r="O1695"/>
          <cell r="P1695"/>
          <cell r="Q1695"/>
          <cell r="R1695"/>
          <cell r="T1695" t="str">
            <v/>
          </cell>
          <cell r="U1695"/>
          <cell r="V1695"/>
          <cell r="W1695"/>
          <cell r="X1695"/>
          <cell r="Y1695"/>
          <cell r="Z1695"/>
          <cell r="AA1695"/>
          <cell r="AB1695"/>
          <cell r="AC1695"/>
          <cell r="AD1695"/>
          <cell r="AE1695"/>
          <cell r="AF1695"/>
          <cell r="AH1695" t="str">
            <v/>
          </cell>
        </row>
        <row r="1696">
          <cell r="C1696">
            <v>83947</v>
          </cell>
          <cell r="D1696"/>
          <cell r="E1696"/>
          <cell r="F1696"/>
          <cell r="G1696"/>
          <cell r="H1696"/>
          <cell r="I1696"/>
          <cell r="J1696"/>
          <cell r="K1696"/>
          <cell r="L1696"/>
          <cell r="M1696"/>
          <cell r="N1696"/>
          <cell r="O1696"/>
          <cell r="P1696"/>
          <cell r="Q1696"/>
          <cell r="R1696"/>
          <cell r="T1696" t="str">
            <v/>
          </cell>
          <cell r="U1696"/>
          <cell r="V1696"/>
          <cell r="W1696"/>
          <cell r="X1696"/>
          <cell r="Y1696"/>
          <cell r="Z1696"/>
          <cell r="AA1696"/>
          <cell r="AB1696"/>
          <cell r="AC1696"/>
          <cell r="AD1696"/>
          <cell r="AE1696"/>
          <cell r="AF1696"/>
          <cell r="AH1696" t="str">
            <v/>
          </cell>
        </row>
        <row r="1697">
          <cell r="C1697">
            <v>83977</v>
          </cell>
          <cell r="D1697"/>
          <cell r="E1697"/>
          <cell r="F1697"/>
          <cell r="G1697"/>
          <cell r="H1697"/>
          <cell r="I1697"/>
          <cell r="J1697"/>
          <cell r="K1697"/>
          <cell r="L1697"/>
          <cell r="M1697"/>
          <cell r="N1697"/>
          <cell r="O1697"/>
          <cell r="P1697"/>
          <cell r="Q1697"/>
          <cell r="R1697"/>
          <cell r="T1697" t="str">
            <v/>
          </cell>
          <cell r="U1697"/>
          <cell r="V1697"/>
          <cell r="W1697"/>
          <cell r="X1697"/>
          <cell r="Y1697"/>
          <cell r="Z1697"/>
          <cell r="AA1697"/>
          <cell r="AB1697"/>
          <cell r="AC1697"/>
          <cell r="AD1697"/>
          <cell r="AE1697"/>
          <cell r="AF1697"/>
          <cell r="AH1697" t="str">
            <v/>
          </cell>
        </row>
        <row r="1698">
          <cell r="C1698">
            <v>84008</v>
          </cell>
          <cell r="D1698"/>
          <cell r="E1698"/>
          <cell r="F1698"/>
          <cell r="G1698"/>
          <cell r="H1698"/>
          <cell r="I1698"/>
          <cell r="J1698"/>
          <cell r="K1698"/>
          <cell r="L1698"/>
          <cell r="M1698"/>
          <cell r="N1698"/>
          <cell r="O1698"/>
          <cell r="P1698"/>
          <cell r="Q1698"/>
          <cell r="R1698"/>
          <cell r="T1698" t="str">
            <v/>
          </cell>
          <cell r="U1698"/>
          <cell r="V1698"/>
          <cell r="W1698"/>
          <cell r="X1698"/>
          <cell r="Y1698"/>
          <cell r="Z1698"/>
          <cell r="AA1698"/>
          <cell r="AB1698"/>
          <cell r="AC1698"/>
          <cell r="AD1698"/>
          <cell r="AE1698"/>
          <cell r="AF1698"/>
          <cell r="AH1698" t="str">
            <v/>
          </cell>
        </row>
        <row r="1699">
          <cell r="C1699">
            <v>84039</v>
          </cell>
          <cell r="D1699"/>
          <cell r="E1699"/>
          <cell r="F1699"/>
          <cell r="G1699"/>
          <cell r="H1699"/>
          <cell r="I1699"/>
          <cell r="J1699"/>
          <cell r="K1699"/>
          <cell r="L1699"/>
          <cell r="M1699"/>
          <cell r="N1699"/>
          <cell r="O1699"/>
          <cell r="P1699"/>
          <cell r="Q1699"/>
          <cell r="R1699"/>
          <cell r="T1699" t="str">
            <v/>
          </cell>
          <cell r="U1699"/>
          <cell r="V1699"/>
          <cell r="W1699"/>
          <cell r="X1699"/>
          <cell r="Y1699"/>
          <cell r="Z1699"/>
          <cell r="AA1699"/>
          <cell r="AB1699"/>
          <cell r="AC1699"/>
          <cell r="AD1699"/>
          <cell r="AE1699"/>
          <cell r="AF1699"/>
          <cell r="AH1699" t="str">
            <v/>
          </cell>
        </row>
        <row r="1700">
          <cell r="C1700">
            <v>84067</v>
          </cell>
          <cell r="D1700"/>
          <cell r="E1700"/>
          <cell r="F1700"/>
          <cell r="G1700"/>
          <cell r="H1700"/>
          <cell r="I1700"/>
          <cell r="J1700"/>
          <cell r="K1700"/>
          <cell r="L1700"/>
          <cell r="M1700"/>
          <cell r="N1700"/>
          <cell r="O1700"/>
          <cell r="P1700"/>
          <cell r="Q1700"/>
          <cell r="R1700"/>
          <cell r="T1700" t="str">
            <v/>
          </cell>
          <cell r="U1700"/>
          <cell r="V1700"/>
          <cell r="W1700"/>
          <cell r="X1700"/>
          <cell r="Y1700"/>
          <cell r="Z1700"/>
          <cell r="AA1700"/>
          <cell r="AB1700"/>
          <cell r="AC1700"/>
          <cell r="AD1700"/>
          <cell r="AE1700"/>
          <cell r="AF1700"/>
          <cell r="AH1700" t="str">
            <v/>
          </cell>
        </row>
        <row r="1701">
          <cell r="C1701">
            <v>84098</v>
          </cell>
          <cell r="D1701"/>
          <cell r="E1701"/>
          <cell r="F1701"/>
          <cell r="G1701"/>
          <cell r="H1701"/>
          <cell r="I1701"/>
          <cell r="J1701"/>
          <cell r="K1701"/>
          <cell r="L1701"/>
          <cell r="M1701"/>
          <cell r="N1701"/>
          <cell r="O1701"/>
          <cell r="P1701"/>
          <cell r="Q1701"/>
          <cell r="R1701"/>
          <cell r="T1701" t="str">
            <v/>
          </cell>
          <cell r="U1701"/>
          <cell r="V1701"/>
          <cell r="W1701"/>
          <cell r="X1701"/>
          <cell r="Y1701"/>
          <cell r="Z1701"/>
          <cell r="AA1701"/>
          <cell r="AB1701"/>
          <cell r="AC1701"/>
          <cell r="AD1701"/>
          <cell r="AE1701"/>
          <cell r="AF1701"/>
          <cell r="AH1701" t="str">
            <v/>
          </cell>
        </row>
        <row r="1702">
          <cell r="C1702">
            <v>84128</v>
          </cell>
          <cell r="D1702"/>
          <cell r="E1702"/>
          <cell r="F1702"/>
          <cell r="G1702"/>
          <cell r="H1702"/>
          <cell r="I1702"/>
          <cell r="J1702"/>
          <cell r="K1702"/>
          <cell r="L1702"/>
          <cell r="M1702"/>
          <cell r="N1702"/>
          <cell r="O1702"/>
          <cell r="P1702"/>
          <cell r="Q1702"/>
          <cell r="R1702"/>
          <cell r="T1702" t="str">
            <v/>
          </cell>
          <cell r="U1702"/>
          <cell r="V1702"/>
          <cell r="W1702"/>
          <cell r="X1702"/>
          <cell r="Y1702"/>
          <cell r="Z1702"/>
          <cell r="AA1702"/>
          <cell r="AB1702"/>
          <cell r="AC1702"/>
          <cell r="AD1702"/>
          <cell r="AE1702"/>
          <cell r="AF1702"/>
          <cell r="AH1702" t="str">
            <v/>
          </cell>
        </row>
        <row r="1703">
          <cell r="C1703">
            <v>84159</v>
          </cell>
          <cell r="D1703"/>
          <cell r="E1703"/>
          <cell r="F1703"/>
          <cell r="G1703"/>
          <cell r="H1703"/>
          <cell r="I1703"/>
          <cell r="J1703"/>
          <cell r="K1703"/>
          <cell r="L1703"/>
          <cell r="M1703"/>
          <cell r="N1703"/>
          <cell r="O1703"/>
          <cell r="P1703"/>
          <cell r="Q1703"/>
          <cell r="R1703"/>
          <cell r="T1703" t="str">
            <v/>
          </cell>
          <cell r="U1703"/>
          <cell r="V1703"/>
          <cell r="W1703"/>
          <cell r="X1703"/>
          <cell r="Y1703"/>
          <cell r="Z1703"/>
          <cell r="AA1703"/>
          <cell r="AB1703"/>
          <cell r="AC1703"/>
          <cell r="AD1703"/>
          <cell r="AE1703"/>
          <cell r="AF1703"/>
          <cell r="AH1703" t="str">
            <v/>
          </cell>
        </row>
        <row r="1704">
          <cell r="C1704">
            <v>84189</v>
          </cell>
          <cell r="D1704"/>
          <cell r="E1704"/>
          <cell r="F1704"/>
          <cell r="G1704"/>
          <cell r="H1704"/>
          <cell r="I1704"/>
          <cell r="J1704"/>
          <cell r="K1704"/>
          <cell r="L1704"/>
          <cell r="M1704"/>
          <cell r="N1704"/>
          <cell r="O1704"/>
          <cell r="P1704"/>
          <cell r="Q1704"/>
          <cell r="R1704"/>
          <cell r="T1704" t="str">
            <v/>
          </cell>
          <cell r="U1704"/>
          <cell r="V1704"/>
          <cell r="W1704"/>
          <cell r="X1704"/>
          <cell r="Y1704"/>
          <cell r="Z1704"/>
          <cell r="AA1704"/>
          <cell r="AB1704"/>
          <cell r="AC1704"/>
          <cell r="AD1704"/>
          <cell r="AE1704"/>
          <cell r="AF1704"/>
          <cell r="AH1704" t="str">
            <v/>
          </cell>
        </row>
        <row r="1705">
          <cell r="C1705">
            <v>84220</v>
          </cell>
          <cell r="D1705"/>
          <cell r="E1705"/>
          <cell r="F1705"/>
          <cell r="G1705"/>
          <cell r="H1705"/>
          <cell r="I1705"/>
          <cell r="J1705"/>
          <cell r="K1705"/>
          <cell r="L1705"/>
          <cell r="M1705"/>
          <cell r="N1705"/>
          <cell r="O1705"/>
          <cell r="P1705"/>
          <cell r="Q1705"/>
          <cell r="R1705"/>
          <cell r="T1705" t="str">
            <v/>
          </cell>
          <cell r="U1705"/>
          <cell r="V1705"/>
          <cell r="W1705"/>
          <cell r="X1705"/>
          <cell r="Y1705"/>
          <cell r="Z1705"/>
          <cell r="AA1705"/>
          <cell r="AB1705"/>
          <cell r="AC1705"/>
          <cell r="AD1705"/>
          <cell r="AE1705"/>
          <cell r="AF1705"/>
          <cell r="AH1705" t="str">
            <v/>
          </cell>
        </row>
        <row r="1706">
          <cell r="C1706">
            <v>84251</v>
          </cell>
          <cell r="D1706"/>
          <cell r="E1706"/>
          <cell r="F1706"/>
          <cell r="G1706"/>
          <cell r="H1706"/>
          <cell r="I1706"/>
          <cell r="J1706"/>
          <cell r="K1706"/>
          <cell r="L1706"/>
          <cell r="M1706"/>
          <cell r="N1706"/>
          <cell r="O1706"/>
          <cell r="P1706"/>
          <cell r="Q1706"/>
          <cell r="R1706"/>
          <cell r="T1706" t="str">
            <v/>
          </cell>
          <cell r="U1706"/>
          <cell r="V1706"/>
          <cell r="W1706"/>
          <cell r="X1706"/>
          <cell r="Y1706"/>
          <cell r="Z1706"/>
          <cell r="AA1706"/>
          <cell r="AB1706"/>
          <cell r="AC1706"/>
          <cell r="AD1706"/>
          <cell r="AE1706"/>
          <cell r="AF1706"/>
          <cell r="AH1706" t="str">
            <v/>
          </cell>
        </row>
        <row r="1707">
          <cell r="C1707">
            <v>84281</v>
          </cell>
          <cell r="D1707"/>
          <cell r="E1707"/>
          <cell r="F1707"/>
          <cell r="G1707"/>
          <cell r="H1707"/>
          <cell r="I1707"/>
          <cell r="J1707"/>
          <cell r="K1707"/>
          <cell r="L1707"/>
          <cell r="M1707"/>
          <cell r="N1707"/>
          <cell r="O1707"/>
          <cell r="P1707"/>
          <cell r="Q1707"/>
          <cell r="R1707"/>
          <cell r="T1707" t="str">
            <v/>
          </cell>
          <cell r="U1707"/>
          <cell r="V1707"/>
          <cell r="W1707"/>
          <cell r="X1707"/>
          <cell r="Y1707"/>
          <cell r="Z1707"/>
          <cell r="AA1707"/>
          <cell r="AB1707"/>
          <cell r="AC1707"/>
          <cell r="AD1707"/>
          <cell r="AE1707"/>
          <cell r="AF1707"/>
          <cell r="AH1707" t="str">
            <v/>
          </cell>
        </row>
        <row r="1708">
          <cell r="C1708">
            <v>84312</v>
          </cell>
          <cell r="D1708"/>
          <cell r="E1708"/>
          <cell r="F1708"/>
          <cell r="G1708"/>
          <cell r="H1708"/>
          <cell r="I1708"/>
          <cell r="J1708"/>
          <cell r="K1708"/>
          <cell r="L1708"/>
          <cell r="M1708"/>
          <cell r="N1708"/>
          <cell r="O1708"/>
          <cell r="P1708"/>
          <cell r="Q1708"/>
          <cell r="R1708"/>
          <cell r="T1708" t="str">
            <v/>
          </cell>
          <cell r="U1708"/>
          <cell r="V1708"/>
          <cell r="W1708"/>
          <cell r="X1708"/>
          <cell r="Y1708"/>
          <cell r="Z1708"/>
          <cell r="AA1708"/>
          <cell r="AB1708"/>
          <cell r="AC1708"/>
          <cell r="AD1708"/>
          <cell r="AE1708"/>
          <cell r="AF1708"/>
          <cell r="AH1708" t="str">
            <v/>
          </cell>
        </row>
        <row r="1709">
          <cell r="C1709">
            <v>84342</v>
          </cell>
          <cell r="D1709"/>
          <cell r="E1709"/>
          <cell r="F1709"/>
          <cell r="G1709"/>
          <cell r="H1709"/>
          <cell r="I1709"/>
          <cell r="J1709"/>
          <cell r="K1709"/>
          <cell r="L1709"/>
          <cell r="M1709"/>
          <cell r="N1709"/>
          <cell r="O1709"/>
          <cell r="P1709"/>
          <cell r="Q1709"/>
          <cell r="R1709"/>
          <cell r="T1709" t="str">
            <v/>
          </cell>
          <cell r="U1709"/>
          <cell r="V1709"/>
          <cell r="W1709"/>
          <cell r="X1709"/>
          <cell r="Y1709"/>
          <cell r="Z1709"/>
          <cell r="AA1709"/>
          <cell r="AB1709"/>
          <cell r="AC1709"/>
          <cell r="AD1709"/>
          <cell r="AE1709"/>
          <cell r="AF1709"/>
          <cell r="AH1709" t="str">
            <v/>
          </cell>
        </row>
        <row r="1710">
          <cell r="C1710">
            <v>84373</v>
          </cell>
          <cell r="D1710"/>
          <cell r="E1710"/>
          <cell r="F1710"/>
          <cell r="G1710"/>
          <cell r="H1710"/>
          <cell r="I1710"/>
          <cell r="J1710"/>
          <cell r="K1710"/>
          <cell r="L1710"/>
          <cell r="M1710"/>
          <cell r="N1710"/>
          <cell r="O1710"/>
          <cell r="P1710"/>
          <cell r="Q1710"/>
          <cell r="R1710"/>
          <cell r="T1710" t="str">
            <v/>
          </cell>
          <cell r="U1710"/>
          <cell r="V1710"/>
          <cell r="W1710"/>
          <cell r="X1710"/>
          <cell r="Y1710"/>
          <cell r="Z1710"/>
          <cell r="AA1710"/>
          <cell r="AB1710"/>
          <cell r="AC1710"/>
          <cell r="AD1710"/>
          <cell r="AE1710"/>
          <cell r="AF1710"/>
          <cell r="AH1710" t="str">
            <v/>
          </cell>
        </row>
        <row r="1711">
          <cell r="C1711">
            <v>84404</v>
          </cell>
          <cell r="D1711"/>
          <cell r="E1711"/>
          <cell r="F1711"/>
          <cell r="G1711"/>
          <cell r="H1711"/>
          <cell r="I1711"/>
          <cell r="J1711"/>
          <cell r="K1711"/>
          <cell r="L1711"/>
          <cell r="M1711"/>
          <cell r="N1711"/>
          <cell r="O1711"/>
          <cell r="P1711"/>
          <cell r="Q1711"/>
          <cell r="R1711"/>
          <cell r="T1711" t="str">
            <v/>
          </cell>
          <cell r="U1711"/>
          <cell r="V1711"/>
          <cell r="W1711"/>
          <cell r="X1711"/>
          <cell r="Y1711"/>
          <cell r="Z1711"/>
          <cell r="AA1711"/>
          <cell r="AB1711"/>
          <cell r="AC1711"/>
          <cell r="AD1711"/>
          <cell r="AE1711"/>
          <cell r="AF1711"/>
          <cell r="AH1711" t="str">
            <v/>
          </cell>
        </row>
        <row r="1712">
          <cell r="C1712">
            <v>84432</v>
          </cell>
          <cell r="D1712"/>
          <cell r="E1712"/>
          <cell r="F1712"/>
          <cell r="G1712"/>
          <cell r="H1712"/>
          <cell r="I1712"/>
          <cell r="J1712"/>
          <cell r="K1712"/>
          <cell r="L1712"/>
          <cell r="M1712"/>
          <cell r="N1712"/>
          <cell r="O1712"/>
          <cell r="P1712"/>
          <cell r="Q1712"/>
          <cell r="R1712"/>
          <cell r="T1712" t="str">
            <v/>
          </cell>
          <cell r="U1712"/>
          <cell r="V1712"/>
          <cell r="W1712"/>
          <cell r="X1712"/>
          <cell r="Y1712"/>
          <cell r="Z1712"/>
          <cell r="AA1712"/>
          <cell r="AB1712"/>
          <cell r="AC1712"/>
          <cell r="AD1712"/>
          <cell r="AE1712"/>
          <cell r="AF1712"/>
          <cell r="AH1712" t="str">
            <v/>
          </cell>
        </row>
        <row r="1713">
          <cell r="C1713">
            <v>84463</v>
          </cell>
          <cell r="D1713"/>
          <cell r="E1713"/>
          <cell r="F1713"/>
          <cell r="G1713"/>
          <cell r="H1713"/>
          <cell r="I1713"/>
          <cell r="J1713"/>
          <cell r="K1713"/>
          <cell r="L1713"/>
          <cell r="M1713"/>
          <cell r="N1713"/>
          <cell r="O1713"/>
          <cell r="P1713"/>
          <cell r="Q1713"/>
          <cell r="R1713"/>
          <cell r="T1713" t="str">
            <v/>
          </cell>
          <cell r="U1713"/>
          <cell r="V1713"/>
          <cell r="W1713"/>
          <cell r="X1713"/>
          <cell r="Y1713"/>
          <cell r="Z1713"/>
          <cell r="AA1713"/>
          <cell r="AB1713"/>
          <cell r="AC1713"/>
          <cell r="AD1713"/>
          <cell r="AE1713"/>
          <cell r="AF1713"/>
          <cell r="AH1713" t="str">
            <v/>
          </cell>
        </row>
        <row r="1714">
          <cell r="C1714">
            <v>84493</v>
          </cell>
          <cell r="D1714"/>
          <cell r="E1714"/>
          <cell r="F1714"/>
          <cell r="G1714"/>
          <cell r="H1714"/>
          <cell r="I1714"/>
          <cell r="J1714"/>
          <cell r="K1714"/>
          <cell r="L1714"/>
          <cell r="M1714"/>
          <cell r="N1714"/>
          <cell r="O1714"/>
          <cell r="P1714"/>
          <cell r="Q1714"/>
          <cell r="R1714"/>
          <cell r="T1714" t="str">
            <v/>
          </cell>
          <cell r="U1714"/>
          <cell r="V1714"/>
          <cell r="W1714"/>
          <cell r="X1714"/>
          <cell r="Y1714"/>
          <cell r="Z1714"/>
          <cell r="AA1714"/>
          <cell r="AB1714"/>
          <cell r="AC1714"/>
          <cell r="AD1714"/>
          <cell r="AE1714"/>
          <cell r="AF1714"/>
          <cell r="AH1714" t="str">
            <v/>
          </cell>
        </row>
        <row r="1715">
          <cell r="C1715">
            <v>84524</v>
          </cell>
          <cell r="D1715"/>
          <cell r="E1715"/>
          <cell r="F1715"/>
          <cell r="G1715"/>
          <cell r="H1715"/>
          <cell r="I1715"/>
          <cell r="J1715"/>
          <cell r="K1715"/>
          <cell r="L1715"/>
          <cell r="M1715"/>
          <cell r="N1715"/>
          <cell r="O1715"/>
          <cell r="P1715"/>
          <cell r="Q1715"/>
          <cell r="R1715"/>
          <cell r="T1715" t="str">
            <v/>
          </cell>
          <cell r="U1715"/>
          <cell r="V1715"/>
          <cell r="W1715"/>
          <cell r="X1715"/>
          <cell r="Y1715"/>
          <cell r="Z1715"/>
          <cell r="AA1715"/>
          <cell r="AB1715"/>
          <cell r="AC1715"/>
          <cell r="AD1715"/>
          <cell r="AE1715"/>
          <cell r="AF1715"/>
          <cell r="AH1715" t="str">
            <v/>
          </cell>
        </row>
        <row r="1716">
          <cell r="C1716">
            <v>84554</v>
          </cell>
          <cell r="D1716"/>
          <cell r="E1716"/>
          <cell r="F1716"/>
          <cell r="G1716"/>
          <cell r="H1716"/>
          <cell r="I1716"/>
          <cell r="J1716"/>
          <cell r="K1716"/>
          <cell r="L1716"/>
          <cell r="M1716"/>
          <cell r="N1716"/>
          <cell r="O1716"/>
          <cell r="P1716"/>
          <cell r="Q1716"/>
          <cell r="R1716"/>
          <cell r="T1716" t="str">
            <v/>
          </cell>
          <cell r="U1716"/>
          <cell r="V1716"/>
          <cell r="W1716"/>
          <cell r="X1716"/>
          <cell r="Y1716"/>
          <cell r="Z1716"/>
          <cell r="AA1716"/>
          <cell r="AB1716"/>
          <cell r="AC1716"/>
          <cell r="AD1716"/>
          <cell r="AE1716"/>
          <cell r="AF1716"/>
          <cell r="AH1716" t="str">
            <v/>
          </cell>
        </row>
        <row r="1717">
          <cell r="C1717">
            <v>84585</v>
          </cell>
          <cell r="D1717"/>
          <cell r="E1717"/>
          <cell r="F1717"/>
          <cell r="G1717"/>
          <cell r="H1717"/>
          <cell r="I1717"/>
          <cell r="J1717"/>
          <cell r="K1717"/>
          <cell r="L1717"/>
          <cell r="M1717"/>
          <cell r="N1717"/>
          <cell r="O1717"/>
          <cell r="P1717"/>
          <cell r="Q1717"/>
          <cell r="R1717"/>
          <cell r="T1717" t="str">
            <v/>
          </cell>
          <cell r="U1717"/>
          <cell r="V1717"/>
          <cell r="W1717"/>
          <cell r="X1717"/>
          <cell r="Y1717"/>
          <cell r="Z1717"/>
          <cell r="AA1717"/>
          <cell r="AB1717"/>
          <cell r="AC1717"/>
          <cell r="AD1717"/>
          <cell r="AE1717"/>
          <cell r="AF1717"/>
          <cell r="AH1717" t="str">
            <v/>
          </cell>
        </row>
        <row r="1718">
          <cell r="C1718">
            <v>84616</v>
          </cell>
          <cell r="D1718"/>
          <cell r="E1718"/>
          <cell r="F1718"/>
          <cell r="G1718"/>
          <cell r="H1718"/>
          <cell r="I1718"/>
          <cell r="J1718"/>
          <cell r="K1718"/>
          <cell r="L1718"/>
          <cell r="M1718"/>
          <cell r="N1718"/>
          <cell r="O1718"/>
          <cell r="P1718"/>
          <cell r="Q1718"/>
          <cell r="R1718"/>
          <cell r="T1718" t="str">
            <v/>
          </cell>
          <cell r="U1718"/>
          <cell r="V1718"/>
          <cell r="W1718"/>
          <cell r="X1718"/>
          <cell r="Y1718"/>
          <cell r="Z1718"/>
          <cell r="AA1718"/>
          <cell r="AB1718"/>
          <cell r="AC1718"/>
          <cell r="AD1718"/>
          <cell r="AE1718"/>
          <cell r="AF1718"/>
          <cell r="AH1718" t="str">
            <v/>
          </cell>
        </row>
        <row r="1719">
          <cell r="C1719">
            <v>84646</v>
          </cell>
          <cell r="D1719"/>
          <cell r="E1719"/>
          <cell r="F1719"/>
          <cell r="G1719"/>
          <cell r="H1719"/>
          <cell r="I1719"/>
          <cell r="J1719"/>
          <cell r="K1719"/>
          <cell r="L1719"/>
          <cell r="M1719"/>
          <cell r="N1719"/>
          <cell r="O1719"/>
          <cell r="P1719"/>
          <cell r="Q1719"/>
          <cell r="R1719"/>
          <cell r="T1719" t="str">
            <v/>
          </cell>
          <cell r="U1719"/>
          <cell r="V1719"/>
          <cell r="W1719"/>
          <cell r="X1719"/>
          <cell r="Y1719"/>
          <cell r="Z1719"/>
          <cell r="AA1719"/>
          <cell r="AB1719"/>
          <cell r="AC1719"/>
          <cell r="AD1719"/>
          <cell r="AE1719"/>
          <cell r="AF1719"/>
          <cell r="AH1719" t="str">
            <v/>
          </cell>
        </row>
        <row r="1720">
          <cell r="C1720">
            <v>84677</v>
          </cell>
          <cell r="D1720"/>
          <cell r="E1720"/>
          <cell r="F1720"/>
          <cell r="G1720"/>
          <cell r="H1720"/>
          <cell r="I1720"/>
          <cell r="J1720"/>
          <cell r="K1720"/>
          <cell r="L1720"/>
          <cell r="M1720"/>
          <cell r="N1720"/>
          <cell r="O1720"/>
          <cell r="P1720"/>
          <cell r="Q1720"/>
          <cell r="R1720"/>
          <cell r="T1720" t="str">
            <v/>
          </cell>
          <cell r="U1720"/>
          <cell r="V1720"/>
          <cell r="W1720"/>
          <cell r="X1720"/>
          <cell r="Y1720"/>
          <cell r="Z1720"/>
          <cell r="AA1720"/>
          <cell r="AB1720"/>
          <cell r="AC1720"/>
          <cell r="AD1720"/>
          <cell r="AE1720"/>
          <cell r="AF1720"/>
          <cell r="AH1720" t="str">
            <v/>
          </cell>
        </row>
        <row r="1721">
          <cell r="C1721">
            <v>84707</v>
          </cell>
          <cell r="D1721"/>
          <cell r="E1721"/>
          <cell r="F1721"/>
          <cell r="G1721"/>
          <cell r="H1721"/>
          <cell r="I1721"/>
          <cell r="J1721"/>
          <cell r="K1721"/>
          <cell r="L1721"/>
          <cell r="M1721"/>
          <cell r="N1721"/>
          <cell r="O1721"/>
          <cell r="P1721"/>
          <cell r="Q1721"/>
          <cell r="R1721"/>
          <cell r="T1721" t="str">
            <v/>
          </cell>
          <cell r="U1721"/>
          <cell r="V1721"/>
          <cell r="W1721"/>
          <cell r="X1721"/>
          <cell r="Y1721"/>
          <cell r="Z1721"/>
          <cell r="AA1721"/>
          <cell r="AB1721"/>
          <cell r="AC1721"/>
          <cell r="AD1721"/>
          <cell r="AE1721"/>
          <cell r="AF1721"/>
          <cell r="AH1721" t="str">
            <v/>
          </cell>
        </row>
        <row r="1722">
          <cell r="C1722">
            <v>84738</v>
          </cell>
          <cell r="D1722"/>
          <cell r="E1722"/>
          <cell r="F1722"/>
          <cell r="G1722"/>
          <cell r="H1722"/>
          <cell r="I1722"/>
          <cell r="J1722"/>
          <cell r="K1722"/>
          <cell r="L1722"/>
          <cell r="M1722"/>
          <cell r="N1722"/>
          <cell r="O1722"/>
          <cell r="P1722"/>
          <cell r="Q1722"/>
          <cell r="R1722"/>
          <cell r="T1722" t="str">
            <v/>
          </cell>
          <cell r="U1722"/>
          <cell r="V1722"/>
          <cell r="W1722"/>
          <cell r="X1722"/>
          <cell r="Y1722"/>
          <cell r="Z1722"/>
          <cell r="AA1722"/>
          <cell r="AB1722"/>
          <cell r="AC1722"/>
          <cell r="AD1722"/>
          <cell r="AE1722"/>
          <cell r="AF1722"/>
          <cell r="AH1722" t="str">
            <v/>
          </cell>
        </row>
        <row r="1723">
          <cell r="C1723">
            <v>84769</v>
          </cell>
          <cell r="D1723"/>
          <cell r="E1723"/>
          <cell r="F1723"/>
          <cell r="G1723"/>
          <cell r="H1723"/>
          <cell r="I1723"/>
          <cell r="J1723"/>
          <cell r="K1723"/>
          <cell r="L1723"/>
          <cell r="M1723"/>
          <cell r="N1723"/>
          <cell r="O1723"/>
          <cell r="P1723"/>
          <cell r="Q1723"/>
          <cell r="R1723"/>
          <cell r="T1723" t="str">
            <v/>
          </cell>
          <cell r="U1723"/>
          <cell r="V1723"/>
          <cell r="W1723"/>
          <cell r="X1723"/>
          <cell r="Y1723"/>
          <cell r="Z1723"/>
          <cell r="AA1723"/>
          <cell r="AB1723"/>
          <cell r="AC1723"/>
          <cell r="AD1723"/>
          <cell r="AE1723"/>
          <cell r="AF1723"/>
          <cell r="AH1723" t="str">
            <v/>
          </cell>
        </row>
        <row r="1724">
          <cell r="C1724">
            <v>84798</v>
          </cell>
          <cell r="D1724"/>
          <cell r="E1724"/>
          <cell r="F1724"/>
          <cell r="G1724"/>
          <cell r="H1724"/>
          <cell r="I1724"/>
          <cell r="J1724"/>
          <cell r="K1724"/>
          <cell r="L1724"/>
          <cell r="M1724"/>
          <cell r="N1724"/>
          <cell r="O1724"/>
          <cell r="P1724"/>
          <cell r="Q1724"/>
          <cell r="R1724"/>
          <cell r="T1724" t="str">
            <v/>
          </cell>
          <cell r="U1724"/>
          <cell r="V1724"/>
          <cell r="W1724"/>
          <cell r="X1724"/>
          <cell r="Y1724"/>
          <cell r="Z1724"/>
          <cell r="AA1724"/>
          <cell r="AB1724"/>
          <cell r="AC1724"/>
          <cell r="AD1724"/>
          <cell r="AE1724"/>
          <cell r="AF1724"/>
          <cell r="AH1724" t="str">
            <v/>
          </cell>
        </row>
        <row r="1725">
          <cell r="C1725">
            <v>84829</v>
          </cell>
          <cell r="D1725"/>
          <cell r="E1725"/>
          <cell r="F1725"/>
          <cell r="G1725"/>
          <cell r="H1725"/>
          <cell r="I1725"/>
          <cell r="J1725"/>
          <cell r="K1725"/>
          <cell r="L1725"/>
          <cell r="M1725"/>
          <cell r="N1725"/>
          <cell r="O1725"/>
          <cell r="P1725"/>
          <cell r="Q1725"/>
          <cell r="R1725"/>
          <cell r="T1725" t="str">
            <v/>
          </cell>
          <cell r="U1725"/>
          <cell r="V1725"/>
          <cell r="W1725"/>
          <cell r="X1725"/>
          <cell r="Y1725"/>
          <cell r="Z1725"/>
          <cell r="AA1725"/>
          <cell r="AB1725"/>
          <cell r="AC1725"/>
          <cell r="AD1725"/>
          <cell r="AE1725"/>
          <cell r="AF1725"/>
          <cell r="AH1725" t="str">
            <v/>
          </cell>
        </row>
        <row r="1726">
          <cell r="C1726">
            <v>84859</v>
          </cell>
          <cell r="D1726"/>
          <cell r="E1726"/>
          <cell r="F1726"/>
          <cell r="G1726"/>
          <cell r="H1726"/>
          <cell r="I1726"/>
          <cell r="J1726"/>
          <cell r="K1726"/>
          <cell r="L1726"/>
          <cell r="M1726"/>
          <cell r="N1726"/>
          <cell r="O1726"/>
          <cell r="P1726"/>
          <cell r="Q1726"/>
          <cell r="R1726"/>
          <cell r="T1726" t="str">
            <v/>
          </cell>
          <cell r="U1726"/>
          <cell r="V1726"/>
          <cell r="W1726"/>
          <cell r="X1726"/>
          <cell r="Y1726"/>
          <cell r="Z1726"/>
          <cell r="AA1726"/>
          <cell r="AB1726"/>
          <cell r="AC1726"/>
          <cell r="AD1726"/>
          <cell r="AE1726"/>
          <cell r="AF1726"/>
          <cell r="AH1726" t="str">
            <v/>
          </cell>
        </row>
        <row r="1727">
          <cell r="C1727">
            <v>84890</v>
          </cell>
          <cell r="D1727"/>
          <cell r="E1727"/>
          <cell r="F1727"/>
          <cell r="G1727"/>
          <cell r="H1727"/>
          <cell r="I1727"/>
          <cell r="J1727"/>
          <cell r="K1727"/>
          <cell r="L1727"/>
          <cell r="M1727"/>
          <cell r="N1727"/>
          <cell r="O1727"/>
          <cell r="P1727"/>
          <cell r="Q1727"/>
          <cell r="R1727"/>
          <cell r="T1727" t="str">
            <v/>
          </cell>
          <cell r="U1727"/>
          <cell r="V1727"/>
          <cell r="W1727"/>
          <cell r="X1727"/>
          <cell r="Y1727"/>
          <cell r="Z1727"/>
          <cell r="AA1727"/>
          <cell r="AB1727"/>
          <cell r="AC1727"/>
          <cell r="AD1727"/>
          <cell r="AE1727"/>
          <cell r="AF1727"/>
          <cell r="AH1727" t="str">
            <v/>
          </cell>
        </row>
        <row r="1728">
          <cell r="C1728">
            <v>84920</v>
          </cell>
          <cell r="D1728"/>
          <cell r="E1728"/>
          <cell r="F1728"/>
          <cell r="G1728"/>
          <cell r="H1728"/>
          <cell r="I1728"/>
          <cell r="J1728"/>
          <cell r="K1728"/>
          <cell r="L1728"/>
          <cell r="M1728"/>
          <cell r="N1728"/>
          <cell r="O1728"/>
          <cell r="P1728"/>
          <cell r="Q1728"/>
          <cell r="R1728"/>
          <cell r="T1728" t="str">
            <v/>
          </cell>
          <cell r="U1728"/>
          <cell r="V1728"/>
          <cell r="W1728"/>
          <cell r="X1728"/>
          <cell r="Y1728"/>
          <cell r="Z1728"/>
          <cell r="AA1728"/>
          <cell r="AB1728"/>
          <cell r="AC1728"/>
          <cell r="AD1728"/>
          <cell r="AE1728"/>
          <cell r="AF1728"/>
          <cell r="AH1728" t="str">
            <v/>
          </cell>
        </row>
        <row r="1729">
          <cell r="C1729">
            <v>84951</v>
          </cell>
          <cell r="D1729"/>
          <cell r="E1729"/>
          <cell r="F1729"/>
          <cell r="G1729"/>
          <cell r="H1729"/>
          <cell r="I1729"/>
          <cell r="J1729"/>
          <cell r="K1729"/>
          <cell r="L1729"/>
          <cell r="M1729"/>
          <cell r="N1729"/>
          <cell r="O1729"/>
          <cell r="P1729"/>
          <cell r="Q1729"/>
          <cell r="R1729"/>
          <cell r="T1729" t="str">
            <v/>
          </cell>
          <cell r="U1729"/>
          <cell r="V1729"/>
          <cell r="W1729"/>
          <cell r="X1729"/>
          <cell r="Y1729"/>
          <cell r="Z1729"/>
          <cell r="AA1729"/>
          <cell r="AB1729"/>
          <cell r="AC1729"/>
          <cell r="AD1729"/>
          <cell r="AE1729"/>
          <cell r="AF1729"/>
          <cell r="AH1729" t="str">
            <v/>
          </cell>
        </row>
        <row r="1730">
          <cell r="C1730">
            <v>84982</v>
          </cell>
          <cell r="D1730"/>
          <cell r="E1730"/>
          <cell r="F1730"/>
          <cell r="G1730"/>
          <cell r="H1730"/>
          <cell r="I1730"/>
          <cell r="J1730"/>
          <cell r="K1730"/>
          <cell r="L1730"/>
          <cell r="M1730"/>
          <cell r="N1730"/>
          <cell r="O1730"/>
          <cell r="P1730"/>
          <cell r="Q1730"/>
          <cell r="R1730"/>
          <cell r="T1730" t="str">
            <v/>
          </cell>
          <cell r="U1730"/>
          <cell r="V1730"/>
          <cell r="W1730"/>
          <cell r="X1730"/>
          <cell r="Y1730"/>
          <cell r="Z1730"/>
          <cell r="AA1730"/>
          <cell r="AB1730"/>
          <cell r="AC1730"/>
          <cell r="AD1730"/>
          <cell r="AE1730"/>
          <cell r="AF1730"/>
          <cell r="AH1730" t="str">
            <v/>
          </cell>
        </row>
        <row r="1731">
          <cell r="C1731">
            <v>85012</v>
          </cell>
          <cell r="D1731"/>
          <cell r="E1731"/>
          <cell r="F1731"/>
          <cell r="G1731"/>
          <cell r="H1731"/>
          <cell r="I1731"/>
          <cell r="J1731"/>
          <cell r="K1731"/>
          <cell r="L1731"/>
          <cell r="M1731"/>
          <cell r="N1731"/>
          <cell r="O1731"/>
          <cell r="P1731"/>
          <cell r="Q1731"/>
          <cell r="R1731"/>
          <cell r="T1731" t="str">
            <v/>
          </cell>
          <cell r="U1731"/>
          <cell r="V1731"/>
          <cell r="W1731"/>
          <cell r="X1731"/>
          <cell r="Y1731"/>
          <cell r="Z1731"/>
          <cell r="AA1731"/>
          <cell r="AB1731"/>
          <cell r="AC1731"/>
          <cell r="AD1731"/>
          <cell r="AE1731"/>
          <cell r="AF1731"/>
          <cell r="AH1731" t="str">
            <v/>
          </cell>
        </row>
        <row r="1732">
          <cell r="C1732">
            <v>85043</v>
          </cell>
          <cell r="D1732"/>
          <cell r="E1732"/>
          <cell r="F1732"/>
          <cell r="G1732"/>
          <cell r="H1732"/>
          <cell r="I1732"/>
          <cell r="J1732"/>
          <cell r="K1732"/>
          <cell r="L1732"/>
          <cell r="M1732"/>
          <cell r="N1732"/>
          <cell r="O1732"/>
          <cell r="P1732"/>
          <cell r="Q1732"/>
          <cell r="R1732"/>
          <cell r="T1732" t="str">
            <v/>
          </cell>
          <cell r="U1732"/>
          <cell r="V1732"/>
          <cell r="W1732"/>
          <cell r="X1732"/>
          <cell r="Y1732"/>
          <cell r="Z1732"/>
          <cell r="AA1732"/>
          <cell r="AB1732"/>
          <cell r="AC1732"/>
          <cell r="AD1732"/>
          <cell r="AE1732"/>
          <cell r="AF1732"/>
          <cell r="AH1732" t="str">
            <v/>
          </cell>
        </row>
        <row r="1733">
          <cell r="C1733">
            <v>85073</v>
          </cell>
          <cell r="D1733"/>
          <cell r="E1733"/>
          <cell r="F1733"/>
          <cell r="G1733"/>
          <cell r="H1733"/>
          <cell r="I1733"/>
          <cell r="J1733"/>
          <cell r="K1733"/>
          <cell r="L1733"/>
          <cell r="M1733"/>
          <cell r="N1733"/>
          <cell r="O1733"/>
          <cell r="P1733"/>
          <cell r="Q1733"/>
          <cell r="R1733"/>
          <cell r="T1733" t="str">
            <v/>
          </cell>
          <cell r="U1733"/>
          <cell r="V1733"/>
          <cell r="W1733"/>
          <cell r="X1733"/>
          <cell r="Y1733"/>
          <cell r="Z1733"/>
          <cell r="AA1733"/>
          <cell r="AB1733"/>
          <cell r="AC1733"/>
          <cell r="AD1733"/>
          <cell r="AE1733"/>
          <cell r="AF1733"/>
          <cell r="AH1733" t="str">
            <v/>
          </cell>
        </row>
        <row r="1734">
          <cell r="C1734">
            <v>85104</v>
          </cell>
          <cell r="D1734"/>
          <cell r="E1734"/>
          <cell r="F1734"/>
          <cell r="G1734"/>
          <cell r="H1734"/>
          <cell r="I1734"/>
          <cell r="J1734"/>
          <cell r="K1734"/>
          <cell r="L1734"/>
          <cell r="M1734"/>
          <cell r="N1734"/>
          <cell r="O1734"/>
          <cell r="P1734"/>
          <cell r="Q1734"/>
          <cell r="R1734"/>
          <cell r="T1734" t="str">
            <v/>
          </cell>
          <cell r="U1734"/>
          <cell r="V1734"/>
          <cell r="W1734"/>
          <cell r="X1734"/>
          <cell r="Y1734"/>
          <cell r="Z1734"/>
          <cell r="AA1734"/>
          <cell r="AB1734"/>
          <cell r="AC1734"/>
          <cell r="AD1734"/>
          <cell r="AE1734"/>
          <cell r="AF1734"/>
          <cell r="AH1734" t="str">
            <v/>
          </cell>
        </row>
        <row r="1735">
          <cell r="C1735">
            <v>85135</v>
          </cell>
          <cell r="D1735"/>
          <cell r="E1735"/>
          <cell r="F1735"/>
          <cell r="G1735"/>
          <cell r="H1735"/>
          <cell r="I1735"/>
          <cell r="J1735"/>
          <cell r="K1735"/>
          <cell r="L1735"/>
          <cell r="M1735"/>
          <cell r="N1735"/>
          <cell r="O1735"/>
          <cell r="P1735"/>
          <cell r="Q1735"/>
          <cell r="R1735"/>
          <cell r="T1735" t="str">
            <v/>
          </cell>
          <cell r="U1735"/>
          <cell r="V1735"/>
          <cell r="W1735"/>
          <cell r="X1735"/>
          <cell r="Y1735"/>
          <cell r="Z1735"/>
          <cell r="AA1735"/>
          <cell r="AB1735"/>
          <cell r="AC1735"/>
          <cell r="AD1735"/>
          <cell r="AE1735"/>
          <cell r="AF1735"/>
          <cell r="AH1735" t="str">
            <v/>
          </cell>
        </row>
        <row r="1736">
          <cell r="C1736">
            <v>85163</v>
          </cell>
          <cell r="D1736"/>
          <cell r="E1736"/>
          <cell r="F1736"/>
          <cell r="G1736"/>
          <cell r="H1736"/>
          <cell r="I1736"/>
          <cell r="J1736"/>
          <cell r="K1736"/>
          <cell r="L1736"/>
          <cell r="M1736"/>
          <cell r="N1736"/>
          <cell r="O1736"/>
          <cell r="P1736"/>
          <cell r="Q1736"/>
          <cell r="R1736"/>
          <cell r="T1736" t="str">
            <v/>
          </cell>
          <cell r="U1736"/>
          <cell r="V1736"/>
          <cell r="W1736"/>
          <cell r="X1736"/>
          <cell r="Y1736"/>
          <cell r="Z1736"/>
          <cell r="AA1736"/>
          <cell r="AB1736"/>
          <cell r="AC1736"/>
          <cell r="AD1736"/>
          <cell r="AE1736"/>
          <cell r="AF1736"/>
          <cell r="AH1736" t="str">
            <v/>
          </cell>
        </row>
        <row r="1737">
          <cell r="C1737">
            <v>85194</v>
          </cell>
          <cell r="D1737"/>
          <cell r="E1737"/>
          <cell r="F1737"/>
          <cell r="G1737"/>
          <cell r="H1737"/>
          <cell r="I1737"/>
          <cell r="J1737"/>
          <cell r="K1737"/>
          <cell r="L1737"/>
          <cell r="M1737"/>
          <cell r="N1737"/>
          <cell r="O1737"/>
          <cell r="P1737"/>
          <cell r="Q1737"/>
          <cell r="R1737"/>
          <cell r="T1737" t="str">
            <v/>
          </cell>
          <cell r="U1737"/>
          <cell r="V1737"/>
          <cell r="W1737"/>
          <cell r="X1737"/>
          <cell r="Y1737"/>
          <cell r="Z1737"/>
          <cell r="AA1737"/>
          <cell r="AB1737"/>
          <cell r="AC1737"/>
          <cell r="AD1737"/>
          <cell r="AE1737"/>
          <cell r="AF1737"/>
          <cell r="AH1737" t="str">
            <v/>
          </cell>
        </row>
        <row r="1738">
          <cell r="C1738">
            <v>85224</v>
          </cell>
          <cell r="D1738"/>
          <cell r="E1738"/>
          <cell r="F1738"/>
          <cell r="G1738"/>
          <cell r="H1738"/>
          <cell r="I1738"/>
          <cell r="J1738"/>
          <cell r="K1738"/>
          <cell r="L1738"/>
          <cell r="M1738"/>
          <cell r="N1738"/>
          <cell r="O1738"/>
          <cell r="P1738"/>
          <cell r="Q1738"/>
          <cell r="R1738"/>
          <cell r="T1738" t="str">
            <v/>
          </cell>
          <cell r="U1738"/>
          <cell r="V1738"/>
          <cell r="W1738"/>
          <cell r="X1738"/>
          <cell r="Y1738"/>
          <cell r="Z1738"/>
          <cell r="AA1738"/>
          <cell r="AB1738"/>
          <cell r="AC1738"/>
          <cell r="AD1738"/>
          <cell r="AE1738"/>
          <cell r="AF1738"/>
          <cell r="AH1738" t="str">
            <v/>
          </cell>
        </row>
        <row r="1739">
          <cell r="C1739">
            <v>85255</v>
          </cell>
          <cell r="D1739"/>
          <cell r="E1739"/>
          <cell r="F1739"/>
          <cell r="G1739"/>
          <cell r="H1739"/>
          <cell r="I1739"/>
          <cell r="J1739"/>
          <cell r="K1739"/>
          <cell r="L1739"/>
          <cell r="M1739"/>
          <cell r="N1739"/>
          <cell r="O1739"/>
          <cell r="P1739"/>
          <cell r="Q1739"/>
          <cell r="R1739"/>
          <cell r="T1739" t="str">
            <v/>
          </cell>
          <cell r="U1739"/>
          <cell r="V1739"/>
          <cell r="W1739"/>
          <cell r="X1739"/>
          <cell r="Y1739"/>
          <cell r="Z1739"/>
          <cell r="AA1739"/>
          <cell r="AB1739"/>
          <cell r="AC1739"/>
          <cell r="AD1739"/>
          <cell r="AE1739"/>
          <cell r="AF1739"/>
          <cell r="AH1739" t="str">
            <v/>
          </cell>
        </row>
        <row r="1740">
          <cell r="C1740">
            <v>85285</v>
          </cell>
          <cell r="D1740"/>
          <cell r="E1740"/>
          <cell r="F1740"/>
          <cell r="G1740"/>
          <cell r="H1740"/>
          <cell r="I1740"/>
          <cell r="J1740"/>
          <cell r="K1740"/>
          <cell r="L1740"/>
          <cell r="M1740"/>
          <cell r="N1740"/>
          <cell r="O1740"/>
          <cell r="P1740"/>
          <cell r="Q1740"/>
          <cell r="R1740"/>
          <cell r="T1740" t="str">
            <v/>
          </cell>
          <cell r="U1740"/>
          <cell r="V1740"/>
          <cell r="W1740"/>
          <cell r="X1740"/>
          <cell r="Y1740"/>
          <cell r="Z1740"/>
          <cell r="AA1740"/>
          <cell r="AB1740"/>
          <cell r="AC1740"/>
          <cell r="AD1740"/>
          <cell r="AE1740"/>
          <cell r="AF1740"/>
          <cell r="AH1740" t="str">
            <v/>
          </cell>
        </row>
        <row r="1741">
          <cell r="C1741">
            <v>85316</v>
          </cell>
          <cell r="D1741"/>
          <cell r="E1741"/>
          <cell r="F1741"/>
          <cell r="G1741"/>
          <cell r="H1741"/>
          <cell r="I1741"/>
          <cell r="J1741"/>
          <cell r="K1741"/>
          <cell r="L1741"/>
          <cell r="M1741"/>
          <cell r="N1741"/>
          <cell r="O1741"/>
          <cell r="P1741"/>
          <cell r="Q1741"/>
          <cell r="R1741"/>
          <cell r="T1741" t="str">
            <v/>
          </cell>
          <cell r="U1741"/>
          <cell r="V1741"/>
          <cell r="W1741"/>
          <cell r="X1741"/>
          <cell r="Y1741"/>
          <cell r="Z1741"/>
          <cell r="AA1741"/>
          <cell r="AB1741"/>
          <cell r="AC1741"/>
          <cell r="AD1741"/>
          <cell r="AE1741"/>
          <cell r="AF1741"/>
          <cell r="AH1741" t="str">
            <v/>
          </cell>
        </row>
        <row r="1742">
          <cell r="C1742">
            <v>85347</v>
          </cell>
          <cell r="D1742"/>
          <cell r="E1742"/>
          <cell r="F1742"/>
          <cell r="G1742"/>
          <cell r="H1742"/>
          <cell r="I1742"/>
          <cell r="J1742"/>
          <cell r="K1742"/>
          <cell r="L1742"/>
          <cell r="M1742"/>
          <cell r="N1742"/>
          <cell r="O1742"/>
          <cell r="P1742"/>
          <cell r="Q1742"/>
          <cell r="R1742"/>
          <cell r="T1742" t="str">
            <v/>
          </cell>
          <cell r="U1742"/>
          <cell r="V1742"/>
          <cell r="W1742"/>
          <cell r="X1742"/>
          <cell r="Y1742"/>
          <cell r="Z1742"/>
          <cell r="AA1742"/>
          <cell r="AB1742"/>
          <cell r="AC1742"/>
          <cell r="AD1742"/>
          <cell r="AE1742"/>
          <cell r="AF1742"/>
          <cell r="AH1742" t="str">
            <v/>
          </cell>
        </row>
        <row r="1743">
          <cell r="C1743">
            <v>85377</v>
          </cell>
          <cell r="D1743"/>
          <cell r="E1743"/>
          <cell r="F1743"/>
          <cell r="G1743"/>
          <cell r="H1743"/>
          <cell r="I1743"/>
          <cell r="J1743"/>
          <cell r="K1743"/>
          <cell r="L1743"/>
          <cell r="M1743"/>
          <cell r="N1743"/>
          <cell r="O1743"/>
          <cell r="P1743"/>
          <cell r="Q1743"/>
          <cell r="R1743"/>
          <cell r="T1743" t="str">
            <v/>
          </cell>
          <cell r="U1743"/>
          <cell r="V1743"/>
          <cell r="W1743"/>
          <cell r="X1743"/>
          <cell r="Y1743"/>
          <cell r="Z1743"/>
          <cell r="AA1743"/>
          <cell r="AB1743"/>
          <cell r="AC1743"/>
          <cell r="AD1743"/>
          <cell r="AE1743"/>
          <cell r="AF1743"/>
          <cell r="AH1743" t="str">
            <v/>
          </cell>
        </row>
        <row r="1744">
          <cell r="C1744">
            <v>85408</v>
          </cell>
          <cell r="D1744"/>
          <cell r="E1744"/>
          <cell r="F1744"/>
          <cell r="G1744"/>
          <cell r="H1744"/>
          <cell r="I1744"/>
          <cell r="J1744"/>
          <cell r="K1744"/>
          <cell r="L1744"/>
          <cell r="M1744"/>
          <cell r="N1744"/>
          <cell r="O1744"/>
          <cell r="P1744"/>
          <cell r="Q1744"/>
          <cell r="R1744"/>
          <cell r="T1744" t="str">
            <v/>
          </cell>
          <cell r="U1744"/>
          <cell r="V1744"/>
          <cell r="W1744"/>
          <cell r="X1744"/>
          <cell r="Y1744"/>
          <cell r="Z1744"/>
          <cell r="AA1744"/>
          <cell r="AB1744"/>
          <cell r="AC1744"/>
          <cell r="AD1744"/>
          <cell r="AE1744"/>
          <cell r="AF1744"/>
          <cell r="AH1744" t="str">
            <v/>
          </cell>
        </row>
        <row r="1745">
          <cell r="C1745">
            <v>85438</v>
          </cell>
          <cell r="D1745"/>
          <cell r="E1745"/>
          <cell r="F1745"/>
          <cell r="G1745"/>
          <cell r="H1745"/>
          <cell r="I1745"/>
          <cell r="J1745"/>
          <cell r="K1745"/>
          <cell r="L1745"/>
          <cell r="M1745"/>
          <cell r="N1745"/>
          <cell r="O1745"/>
          <cell r="P1745"/>
          <cell r="Q1745"/>
          <cell r="R1745"/>
          <cell r="T1745" t="str">
            <v/>
          </cell>
          <cell r="U1745"/>
          <cell r="V1745"/>
          <cell r="W1745"/>
          <cell r="X1745"/>
          <cell r="Y1745"/>
          <cell r="Z1745"/>
          <cell r="AA1745"/>
          <cell r="AB1745"/>
          <cell r="AC1745"/>
          <cell r="AD1745"/>
          <cell r="AE1745"/>
          <cell r="AF1745"/>
          <cell r="AH1745" t="str">
            <v/>
          </cell>
        </row>
        <row r="1746">
          <cell r="C1746">
            <v>85469</v>
          </cell>
          <cell r="D1746"/>
          <cell r="E1746"/>
          <cell r="F1746"/>
          <cell r="G1746"/>
          <cell r="H1746"/>
          <cell r="I1746"/>
          <cell r="J1746"/>
          <cell r="K1746"/>
          <cell r="L1746"/>
          <cell r="M1746"/>
          <cell r="N1746"/>
          <cell r="O1746"/>
          <cell r="P1746"/>
          <cell r="Q1746"/>
          <cell r="R1746"/>
          <cell r="T1746" t="str">
            <v/>
          </cell>
          <cell r="U1746"/>
          <cell r="V1746"/>
          <cell r="W1746"/>
          <cell r="X1746"/>
          <cell r="Y1746"/>
          <cell r="Z1746"/>
          <cell r="AA1746"/>
          <cell r="AB1746"/>
          <cell r="AC1746"/>
          <cell r="AD1746"/>
          <cell r="AE1746"/>
          <cell r="AF1746"/>
          <cell r="AH1746" t="str">
            <v/>
          </cell>
        </row>
        <row r="1747">
          <cell r="C1747">
            <v>85500</v>
          </cell>
          <cell r="D1747"/>
          <cell r="E1747"/>
          <cell r="F1747"/>
          <cell r="G1747"/>
          <cell r="H1747"/>
          <cell r="I1747"/>
          <cell r="J1747"/>
          <cell r="K1747"/>
          <cell r="L1747"/>
          <cell r="M1747"/>
          <cell r="N1747"/>
          <cell r="O1747"/>
          <cell r="P1747"/>
          <cell r="Q1747"/>
          <cell r="R1747"/>
          <cell r="T1747" t="str">
            <v/>
          </cell>
          <cell r="U1747"/>
          <cell r="V1747"/>
          <cell r="W1747"/>
          <cell r="X1747"/>
          <cell r="Y1747"/>
          <cell r="Z1747"/>
          <cell r="AA1747"/>
          <cell r="AB1747"/>
          <cell r="AC1747"/>
          <cell r="AD1747"/>
          <cell r="AE1747"/>
          <cell r="AF1747"/>
          <cell r="AH1747" t="str">
            <v/>
          </cell>
        </row>
        <row r="1748">
          <cell r="C1748">
            <v>85528</v>
          </cell>
          <cell r="D1748"/>
          <cell r="E1748"/>
          <cell r="F1748"/>
          <cell r="G1748"/>
          <cell r="H1748"/>
          <cell r="I1748"/>
          <cell r="J1748"/>
          <cell r="K1748"/>
          <cell r="L1748"/>
          <cell r="M1748"/>
          <cell r="N1748"/>
          <cell r="O1748"/>
          <cell r="P1748"/>
          <cell r="Q1748"/>
          <cell r="R1748"/>
          <cell r="T1748" t="str">
            <v/>
          </cell>
          <cell r="U1748"/>
          <cell r="V1748"/>
          <cell r="W1748"/>
          <cell r="X1748"/>
          <cell r="Y1748"/>
          <cell r="Z1748"/>
          <cell r="AA1748"/>
          <cell r="AB1748"/>
          <cell r="AC1748"/>
          <cell r="AD1748"/>
          <cell r="AE1748"/>
          <cell r="AF1748"/>
          <cell r="AH1748" t="str">
            <v/>
          </cell>
        </row>
        <row r="1749">
          <cell r="C1749">
            <v>85559</v>
          </cell>
          <cell r="D1749"/>
          <cell r="E1749"/>
          <cell r="F1749"/>
          <cell r="G1749"/>
          <cell r="H1749"/>
          <cell r="I1749"/>
          <cell r="J1749"/>
          <cell r="K1749"/>
          <cell r="L1749"/>
          <cell r="M1749"/>
          <cell r="N1749"/>
          <cell r="O1749"/>
          <cell r="P1749"/>
          <cell r="Q1749"/>
          <cell r="R1749"/>
          <cell r="T1749" t="str">
            <v/>
          </cell>
          <cell r="U1749"/>
          <cell r="V1749"/>
          <cell r="W1749"/>
          <cell r="X1749"/>
          <cell r="Y1749"/>
          <cell r="Z1749"/>
          <cell r="AA1749"/>
          <cell r="AB1749"/>
          <cell r="AC1749"/>
          <cell r="AD1749"/>
          <cell r="AE1749"/>
          <cell r="AF1749"/>
          <cell r="AH1749" t="str">
            <v/>
          </cell>
        </row>
        <row r="1750">
          <cell r="C1750">
            <v>85589</v>
          </cell>
          <cell r="D1750"/>
          <cell r="E1750"/>
          <cell r="F1750"/>
          <cell r="G1750"/>
          <cell r="H1750"/>
          <cell r="I1750"/>
          <cell r="J1750"/>
          <cell r="K1750"/>
          <cell r="L1750"/>
          <cell r="M1750"/>
          <cell r="N1750"/>
          <cell r="O1750"/>
          <cell r="P1750"/>
          <cell r="Q1750"/>
          <cell r="R1750"/>
          <cell r="T1750" t="str">
            <v/>
          </cell>
          <cell r="U1750"/>
          <cell r="V1750"/>
          <cell r="W1750"/>
          <cell r="X1750"/>
          <cell r="Y1750"/>
          <cell r="Z1750"/>
          <cell r="AA1750"/>
          <cell r="AB1750"/>
          <cell r="AC1750"/>
          <cell r="AD1750"/>
          <cell r="AE1750"/>
          <cell r="AF1750"/>
          <cell r="AH1750" t="str">
            <v/>
          </cell>
        </row>
        <row r="1751">
          <cell r="C1751">
            <v>85620</v>
          </cell>
          <cell r="D1751"/>
          <cell r="E1751"/>
          <cell r="F1751"/>
          <cell r="G1751"/>
          <cell r="H1751"/>
          <cell r="I1751"/>
          <cell r="J1751"/>
          <cell r="K1751"/>
          <cell r="L1751"/>
          <cell r="M1751"/>
          <cell r="N1751"/>
          <cell r="O1751"/>
          <cell r="P1751"/>
          <cell r="Q1751"/>
          <cell r="R1751"/>
          <cell r="T1751" t="str">
            <v/>
          </cell>
          <cell r="U1751"/>
          <cell r="V1751"/>
          <cell r="W1751"/>
          <cell r="X1751"/>
          <cell r="Y1751"/>
          <cell r="Z1751"/>
          <cell r="AA1751"/>
          <cell r="AB1751"/>
          <cell r="AC1751"/>
          <cell r="AD1751"/>
          <cell r="AE1751"/>
          <cell r="AF1751"/>
          <cell r="AH1751" t="str">
            <v/>
          </cell>
        </row>
        <row r="1752">
          <cell r="C1752">
            <v>85650</v>
          </cell>
          <cell r="D1752"/>
          <cell r="E1752"/>
          <cell r="F1752"/>
          <cell r="G1752"/>
          <cell r="H1752"/>
          <cell r="I1752"/>
          <cell r="J1752"/>
          <cell r="K1752"/>
          <cell r="L1752"/>
          <cell r="M1752"/>
          <cell r="N1752"/>
          <cell r="O1752"/>
          <cell r="P1752"/>
          <cell r="Q1752"/>
          <cell r="R1752"/>
          <cell r="T1752" t="str">
            <v/>
          </cell>
          <cell r="U1752"/>
          <cell r="V1752"/>
          <cell r="W1752"/>
          <cell r="X1752"/>
          <cell r="Y1752"/>
          <cell r="Z1752"/>
          <cell r="AA1752"/>
          <cell r="AB1752"/>
          <cell r="AC1752"/>
          <cell r="AD1752"/>
          <cell r="AE1752"/>
          <cell r="AF1752"/>
          <cell r="AH1752" t="str">
            <v/>
          </cell>
        </row>
        <row r="1753">
          <cell r="C1753">
            <v>85681</v>
          </cell>
          <cell r="D1753"/>
          <cell r="E1753"/>
          <cell r="F1753"/>
          <cell r="G1753"/>
          <cell r="H1753"/>
          <cell r="I1753"/>
          <cell r="J1753"/>
          <cell r="K1753"/>
          <cell r="L1753"/>
          <cell r="M1753"/>
          <cell r="N1753"/>
          <cell r="O1753"/>
          <cell r="P1753"/>
          <cell r="Q1753"/>
          <cell r="R1753"/>
          <cell r="T1753" t="str">
            <v/>
          </cell>
          <cell r="U1753"/>
          <cell r="V1753"/>
          <cell r="W1753"/>
          <cell r="X1753"/>
          <cell r="Y1753"/>
          <cell r="Z1753"/>
          <cell r="AA1753"/>
          <cell r="AB1753"/>
          <cell r="AC1753"/>
          <cell r="AD1753"/>
          <cell r="AE1753"/>
          <cell r="AF1753"/>
          <cell r="AH1753" t="str">
            <v/>
          </cell>
        </row>
        <row r="1754">
          <cell r="C1754">
            <v>85712</v>
          </cell>
          <cell r="D1754"/>
          <cell r="E1754"/>
          <cell r="F1754"/>
          <cell r="G1754"/>
          <cell r="H1754"/>
          <cell r="I1754"/>
          <cell r="J1754"/>
          <cell r="K1754"/>
          <cell r="L1754"/>
          <cell r="M1754"/>
          <cell r="N1754"/>
          <cell r="O1754"/>
          <cell r="P1754"/>
          <cell r="Q1754"/>
          <cell r="R1754"/>
          <cell r="T1754" t="str">
            <v/>
          </cell>
          <cell r="U1754"/>
          <cell r="V1754"/>
          <cell r="W1754"/>
          <cell r="X1754"/>
          <cell r="Y1754"/>
          <cell r="Z1754"/>
          <cell r="AA1754"/>
          <cell r="AB1754"/>
          <cell r="AC1754"/>
          <cell r="AD1754"/>
          <cell r="AE1754"/>
          <cell r="AF1754"/>
          <cell r="AH1754" t="str">
            <v/>
          </cell>
        </row>
        <row r="1755">
          <cell r="C1755">
            <v>85742</v>
          </cell>
          <cell r="D1755"/>
          <cell r="E1755"/>
          <cell r="F1755"/>
          <cell r="G1755"/>
          <cell r="H1755"/>
          <cell r="I1755"/>
          <cell r="J1755"/>
          <cell r="K1755"/>
          <cell r="L1755"/>
          <cell r="M1755"/>
          <cell r="N1755"/>
          <cell r="O1755"/>
          <cell r="P1755"/>
          <cell r="Q1755"/>
          <cell r="R1755"/>
          <cell r="T1755" t="str">
            <v/>
          </cell>
          <cell r="U1755"/>
          <cell r="V1755"/>
          <cell r="W1755"/>
          <cell r="X1755"/>
          <cell r="Y1755"/>
          <cell r="Z1755"/>
          <cell r="AA1755"/>
          <cell r="AB1755"/>
          <cell r="AC1755"/>
          <cell r="AD1755"/>
          <cell r="AE1755"/>
          <cell r="AF1755"/>
          <cell r="AH1755" t="str">
            <v/>
          </cell>
        </row>
        <row r="1756">
          <cell r="C1756">
            <v>85773</v>
          </cell>
          <cell r="D1756"/>
          <cell r="E1756"/>
          <cell r="F1756"/>
          <cell r="G1756"/>
          <cell r="H1756"/>
          <cell r="I1756"/>
          <cell r="J1756"/>
          <cell r="K1756"/>
          <cell r="L1756"/>
          <cell r="M1756"/>
          <cell r="N1756"/>
          <cell r="O1756"/>
          <cell r="P1756"/>
          <cell r="Q1756"/>
          <cell r="R1756"/>
          <cell r="T1756" t="str">
            <v/>
          </cell>
          <cell r="U1756"/>
          <cell r="V1756"/>
          <cell r="W1756"/>
          <cell r="X1756"/>
          <cell r="Y1756"/>
          <cell r="Z1756"/>
          <cell r="AA1756"/>
          <cell r="AB1756"/>
          <cell r="AC1756"/>
          <cell r="AD1756"/>
          <cell r="AE1756"/>
          <cell r="AF1756"/>
          <cell r="AH1756" t="str">
            <v/>
          </cell>
        </row>
        <row r="1757">
          <cell r="C1757">
            <v>85803</v>
          </cell>
          <cell r="D1757"/>
          <cell r="E1757"/>
          <cell r="F1757"/>
          <cell r="G1757"/>
          <cell r="H1757"/>
          <cell r="I1757"/>
          <cell r="J1757"/>
          <cell r="K1757"/>
          <cell r="L1757"/>
          <cell r="M1757"/>
          <cell r="N1757"/>
          <cell r="O1757"/>
          <cell r="P1757"/>
          <cell r="Q1757"/>
          <cell r="R1757"/>
          <cell r="T1757" t="str">
            <v/>
          </cell>
          <cell r="U1757"/>
          <cell r="V1757"/>
          <cell r="W1757"/>
          <cell r="X1757"/>
          <cell r="Y1757"/>
          <cell r="Z1757"/>
          <cell r="AA1757"/>
          <cell r="AB1757"/>
          <cell r="AC1757"/>
          <cell r="AD1757"/>
          <cell r="AE1757"/>
          <cell r="AF1757"/>
          <cell r="AH1757" t="str">
            <v/>
          </cell>
        </row>
        <row r="1758">
          <cell r="C1758">
            <v>85834</v>
          </cell>
          <cell r="D1758"/>
          <cell r="E1758"/>
          <cell r="F1758"/>
          <cell r="G1758"/>
          <cell r="H1758"/>
          <cell r="I1758"/>
          <cell r="J1758"/>
          <cell r="K1758"/>
          <cell r="L1758"/>
          <cell r="M1758"/>
          <cell r="N1758"/>
          <cell r="O1758"/>
          <cell r="P1758"/>
          <cell r="Q1758"/>
          <cell r="R1758"/>
          <cell r="T1758" t="str">
            <v/>
          </cell>
          <cell r="U1758"/>
          <cell r="V1758"/>
          <cell r="W1758"/>
          <cell r="X1758"/>
          <cell r="Y1758"/>
          <cell r="Z1758"/>
          <cell r="AA1758"/>
          <cell r="AB1758"/>
          <cell r="AC1758"/>
          <cell r="AD1758"/>
          <cell r="AE1758"/>
          <cell r="AF1758"/>
          <cell r="AH1758" t="str">
            <v/>
          </cell>
        </row>
        <row r="1759">
          <cell r="C1759">
            <v>85865</v>
          </cell>
          <cell r="D1759"/>
          <cell r="E1759"/>
          <cell r="F1759"/>
          <cell r="G1759"/>
          <cell r="H1759"/>
          <cell r="I1759"/>
          <cell r="J1759"/>
          <cell r="K1759"/>
          <cell r="L1759"/>
          <cell r="M1759"/>
          <cell r="N1759"/>
          <cell r="O1759"/>
          <cell r="P1759"/>
          <cell r="Q1759"/>
          <cell r="R1759"/>
          <cell r="T1759" t="str">
            <v/>
          </cell>
          <cell r="U1759"/>
          <cell r="V1759"/>
          <cell r="W1759"/>
          <cell r="X1759"/>
          <cell r="Y1759"/>
          <cell r="Z1759"/>
          <cell r="AA1759"/>
          <cell r="AB1759"/>
          <cell r="AC1759"/>
          <cell r="AD1759"/>
          <cell r="AE1759"/>
          <cell r="AF1759"/>
          <cell r="AH1759" t="str">
            <v/>
          </cell>
        </row>
        <row r="1760">
          <cell r="C1760">
            <v>85893</v>
          </cell>
          <cell r="D1760"/>
          <cell r="E1760"/>
          <cell r="F1760"/>
          <cell r="G1760"/>
          <cell r="H1760"/>
          <cell r="I1760"/>
          <cell r="J1760"/>
          <cell r="K1760"/>
          <cell r="L1760"/>
          <cell r="M1760"/>
          <cell r="N1760"/>
          <cell r="O1760"/>
          <cell r="P1760"/>
          <cell r="Q1760"/>
          <cell r="R1760"/>
          <cell r="T1760" t="str">
            <v/>
          </cell>
          <cell r="U1760"/>
          <cell r="V1760"/>
          <cell r="W1760"/>
          <cell r="X1760"/>
          <cell r="Y1760"/>
          <cell r="Z1760"/>
          <cell r="AA1760"/>
          <cell r="AB1760"/>
          <cell r="AC1760"/>
          <cell r="AD1760"/>
          <cell r="AE1760"/>
          <cell r="AF1760"/>
          <cell r="AH1760" t="str">
            <v/>
          </cell>
        </row>
        <row r="1761">
          <cell r="C1761">
            <v>85924</v>
          </cell>
          <cell r="D1761"/>
          <cell r="E1761"/>
          <cell r="F1761"/>
          <cell r="G1761"/>
          <cell r="H1761"/>
          <cell r="I1761"/>
          <cell r="J1761"/>
          <cell r="K1761"/>
          <cell r="L1761"/>
          <cell r="M1761"/>
          <cell r="N1761"/>
          <cell r="O1761"/>
          <cell r="P1761"/>
          <cell r="Q1761"/>
          <cell r="R1761"/>
          <cell r="T1761" t="str">
            <v/>
          </cell>
          <cell r="U1761"/>
          <cell r="V1761"/>
          <cell r="W1761"/>
          <cell r="X1761"/>
          <cell r="Y1761"/>
          <cell r="Z1761"/>
          <cell r="AA1761"/>
          <cell r="AB1761"/>
          <cell r="AC1761"/>
          <cell r="AD1761"/>
          <cell r="AE1761"/>
          <cell r="AF1761"/>
          <cell r="AH1761" t="str">
            <v/>
          </cell>
        </row>
        <row r="1762">
          <cell r="C1762">
            <v>85954</v>
          </cell>
          <cell r="D1762"/>
          <cell r="E1762"/>
          <cell r="F1762"/>
          <cell r="G1762"/>
          <cell r="H1762"/>
          <cell r="I1762"/>
          <cell r="J1762"/>
          <cell r="K1762"/>
          <cell r="L1762"/>
          <cell r="M1762"/>
          <cell r="N1762"/>
          <cell r="O1762"/>
          <cell r="P1762"/>
          <cell r="Q1762"/>
          <cell r="R1762"/>
          <cell r="T1762" t="str">
            <v/>
          </cell>
          <cell r="U1762"/>
          <cell r="V1762"/>
          <cell r="W1762"/>
          <cell r="X1762"/>
          <cell r="Y1762"/>
          <cell r="Z1762"/>
          <cell r="AA1762"/>
          <cell r="AB1762"/>
          <cell r="AC1762"/>
          <cell r="AD1762"/>
          <cell r="AE1762"/>
          <cell r="AF1762"/>
          <cell r="AH1762" t="str">
            <v/>
          </cell>
        </row>
        <row r="1763">
          <cell r="C1763">
            <v>85985</v>
          </cell>
          <cell r="D1763"/>
          <cell r="E1763"/>
          <cell r="F1763"/>
          <cell r="G1763"/>
          <cell r="H1763"/>
          <cell r="I1763"/>
          <cell r="J1763"/>
          <cell r="K1763"/>
          <cell r="L1763"/>
          <cell r="M1763"/>
          <cell r="N1763"/>
          <cell r="O1763"/>
          <cell r="P1763"/>
          <cell r="Q1763"/>
          <cell r="R1763"/>
          <cell r="T1763" t="str">
            <v/>
          </cell>
          <cell r="U1763"/>
          <cell r="V1763"/>
          <cell r="W1763"/>
          <cell r="X1763"/>
          <cell r="Y1763"/>
          <cell r="Z1763"/>
          <cell r="AA1763"/>
          <cell r="AB1763"/>
          <cell r="AC1763"/>
          <cell r="AD1763"/>
          <cell r="AE1763"/>
          <cell r="AF1763"/>
          <cell r="AH1763" t="str">
            <v/>
          </cell>
        </row>
        <row r="1764">
          <cell r="C1764">
            <v>86015</v>
          </cell>
          <cell r="D1764"/>
          <cell r="E1764"/>
          <cell r="F1764"/>
          <cell r="G1764"/>
          <cell r="H1764"/>
          <cell r="I1764"/>
          <cell r="J1764"/>
          <cell r="K1764"/>
          <cell r="L1764"/>
          <cell r="M1764"/>
          <cell r="N1764"/>
          <cell r="O1764"/>
          <cell r="P1764"/>
          <cell r="Q1764"/>
          <cell r="R1764"/>
          <cell r="T1764" t="str">
            <v/>
          </cell>
          <cell r="U1764"/>
          <cell r="V1764"/>
          <cell r="W1764"/>
          <cell r="X1764"/>
          <cell r="Y1764"/>
          <cell r="Z1764"/>
          <cell r="AA1764"/>
          <cell r="AB1764"/>
          <cell r="AC1764"/>
          <cell r="AD1764"/>
          <cell r="AE1764"/>
          <cell r="AF1764"/>
          <cell r="AH1764" t="str">
            <v/>
          </cell>
        </row>
        <row r="1765">
          <cell r="C1765">
            <v>86046</v>
          </cell>
          <cell r="D1765"/>
          <cell r="E1765"/>
          <cell r="F1765"/>
          <cell r="G1765"/>
          <cell r="H1765"/>
          <cell r="I1765"/>
          <cell r="J1765"/>
          <cell r="K1765"/>
          <cell r="L1765"/>
          <cell r="M1765"/>
          <cell r="N1765"/>
          <cell r="O1765"/>
          <cell r="P1765"/>
          <cell r="Q1765"/>
          <cell r="R1765"/>
          <cell r="T1765" t="str">
            <v/>
          </cell>
          <cell r="U1765"/>
          <cell r="V1765"/>
          <cell r="W1765"/>
          <cell r="X1765"/>
          <cell r="Y1765"/>
          <cell r="Z1765"/>
          <cell r="AA1765"/>
          <cell r="AB1765"/>
          <cell r="AC1765"/>
          <cell r="AD1765"/>
          <cell r="AE1765"/>
          <cell r="AF1765"/>
          <cell r="AH1765" t="str">
            <v/>
          </cell>
        </row>
        <row r="1766">
          <cell r="C1766">
            <v>86077</v>
          </cell>
          <cell r="D1766"/>
          <cell r="E1766"/>
          <cell r="F1766"/>
          <cell r="G1766"/>
          <cell r="H1766"/>
          <cell r="I1766"/>
          <cell r="J1766"/>
          <cell r="K1766"/>
          <cell r="L1766"/>
          <cell r="M1766"/>
          <cell r="N1766"/>
          <cell r="O1766"/>
          <cell r="P1766"/>
          <cell r="Q1766"/>
          <cell r="R1766"/>
          <cell r="T1766" t="str">
            <v/>
          </cell>
          <cell r="U1766"/>
          <cell r="V1766"/>
          <cell r="W1766"/>
          <cell r="X1766"/>
          <cell r="Y1766"/>
          <cell r="Z1766"/>
          <cell r="AA1766"/>
          <cell r="AB1766"/>
          <cell r="AC1766"/>
          <cell r="AD1766"/>
          <cell r="AE1766"/>
          <cell r="AF1766"/>
          <cell r="AH1766" t="str">
            <v/>
          </cell>
        </row>
        <row r="1767">
          <cell r="C1767">
            <v>86107</v>
          </cell>
          <cell r="D1767"/>
          <cell r="E1767"/>
          <cell r="F1767"/>
          <cell r="G1767"/>
          <cell r="H1767"/>
          <cell r="I1767"/>
          <cell r="J1767"/>
          <cell r="K1767"/>
          <cell r="L1767"/>
          <cell r="M1767"/>
          <cell r="N1767"/>
          <cell r="O1767"/>
          <cell r="P1767"/>
          <cell r="Q1767"/>
          <cell r="R1767"/>
          <cell r="T1767" t="str">
            <v/>
          </cell>
          <cell r="U1767"/>
          <cell r="V1767"/>
          <cell r="W1767"/>
          <cell r="X1767"/>
          <cell r="Y1767"/>
          <cell r="Z1767"/>
          <cell r="AA1767"/>
          <cell r="AB1767"/>
          <cell r="AC1767"/>
          <cell r="AD1767"/>
          <cell r="AE1767"/>
          <cell r="AF1767"/>
          <cell r="AH1767" t="str">
            <v/>
          </cell>
        </row>
        <row r="1768">
          <cell r="C1768">
            <v>86138</v>
          </cell>
          <cell r="D1768"/>
          <cell r="E1768"/>
          <cell r="F1768"/>
          <cell r="G1768"/>
          <cell r="H1768"/>
          <cell r="I1768"/>
          <cell r="J1768"/>
          <cell r="K1768"/>
          <cell r="L1768"/>
          <cell r="M1768"/>
          <cell r="N1768"/>
          <cell r="O1768"/>
          <cell r="P1768"/>
          <cell r="Q1768"/>
          <cell r="R1768"/>
          <cell r="T1768" t="str">
            <v/>
          </cell>
          <cell r="U1768"/>
          <cell r="V1768"/>
          <cell r="W1768"/>
          <cell r="X1768"/>
          <cell r="Y1768"/>
          <cell r="Z1768"/>
          <cell r="AA1768"/>
          <cell r="AB1768"/>
          <cell r="AC1768"/>
          <cell r="AD1768"/>
          <cell r="AE1768"/>
          <cell r="AF1768"/>
          <cell r="AH1768" t="str">
            <v/>
          </cell>
        </row>
        <row r="1769">
          <cell r="C1769">
            <v>86168</v>
          </cell>
          <cell r="D1769"/>
          <cell r="E1769"/>
          <cell r="F1769"/>
          <cell r="G1769"/>
          <cell r="H1769"/>
          <cell r="I1769"/>
          <cell r="J1769"/>
          <cell r="K1769"/>
          <cell r="L1769"/>
          <cell r="M1769"/>
          <cell r="N1769"/>
          <cell r="O1769"/>
          <cell r="P1769"/>
          <cell r="Q1769"/>
          <cell r="R1769"/>
          <cell r="T1769" t="str">
            <v/>
          </cell>
          <cell r="U1769"/>
          <cell r="V1769"/>
          <cell r="W1769"/>
          <cell r="X1769"/>
          <cell r="Y1769"/>
          <cell r="Z1769"/>
          <cell r="AA1769"/>
          <cell r="AB1769"/>
          <cell r="AC1769"/>
          <cell r="AD1769"/>
          <cell r="AE1769"/>
          <cell r="AF1769"/>
          <cell r="AH1769" t="str">
            <v/>
          </cell>
        </row>
        <row r="1770">
          <cell r="C1770">
            <v>86199</v>
          </cell>
          <cell r="D1770"/>
          <cell r="E1770"/>
          <cell r="F1770"/>
          <cell r="G1770"/>
          <cell r="H1770"/>
          <cell r="I1770"/>
          <cell r="J1770"/>
          <cell r="K1770"/>
          <cell r="L1770"/>
          <cell r="M1770"/>
          <cell r="N1770"/>
          <cell r="O1770"/>
          <cell r="P1770"/>
          <cell r="Q1770"/>
          <cell r="R1770"/>
          <cell r="T1770" t="str">
            <v/>
          </cell>
          <cell r="U1770"/>
          <cell r="V1770"/>
          <cell r="W1770"/>
          <cell r="X1770"/>
          <cell r="Y1770"/>
          <cell r="Z1770"/>
          <cell r="AA1770"/>
          <cell r="AB1770"/>
          <cell r="AC1770"/>
          <cell r="AD1770"/>
          <cell r="AE1770"/>
          <cell r="AF1770"/>
          <cell r="AH1770" t="str">
            <v/>
          </cell>
        </row>
        <row r="1771">
          <cell r="C1771">
            <v>86230</v>
          </cell>
          <cell r="D1771"/>
          <cell r="E1771"/>
          <cell r="F1771"/>
          <cell r="G1771"/>
          <cell r="H1771"/>
          <cell r="I1771"/>
          <cell r="J1771"/>
          <cell r="K1771"/>
          <cell r="L1771"/>
          <cell r="M1771"/>
          <cell r="N1771"/>
          <cell r="O1771"/>
          <cell r="P1771"/>
          <cell r="Q1771"/>
          <cell r="R1771"/>
          <cell r="T1771" t="str">
            <v/>
          </cell>
          <cell r="U1771"/>
          <cell r="V1771"/>
          <cell r="W1771"/>
          <cell r="X1771"/>
          <cell r="Y1771"/>
          <cell r="Z1771"/>
          <cell r="AA1771"/>
          <cell r="AB1771"/>
          <cell r="AC1771"/>
          <cell r="AD1771"/>
          <cell r="AE1771"/>
          <cell r="AF1771"/>
          <cell r="AH1771" t="str">
            <v/>
          </cell>
        </row>
        <row r="1772">
          <cell r="C1772">
            <v>86259</v>
          </cell>
          <cell r="D1772"/>
          <cell r="E1772"/>
          <cell r="F1772"/>
          <cell r="G1772"/>
          <cell r="H1772"/>
          <cell r="I1772"/>
          <cell r="J1772"/>
          <cell r="K1772"/>
          <cell r="L1772"/>
          <cell r="M1772"/>
          <cell r="N1772"/>
          <cell r="O1772"/>
          <cell r="P1772"/>
          <cell r="Q1772"/>
          <cell r="R1772"/>
          <cell r="T1772" t="str">
            <v/>
          </cell>
          <cell r="U1772"/>
          <cell r="V1772"/>
          <cell r="W1772"/>
          <cell r="X1772"/>
          <cell r="Y1772"/>
          <cell r="Z1772"/>
          <cell r="AA1772"/>
          <cell r="AB1772"/>
          <cell r="AC1772"/>
          <cell r="AD1772"/>
          <cell r="AE1772"/>
          <cell r="AF1772"/>
          <cell r="AH1772" t="str">
            <v/>
          </cell>
        </row>
        <row r="1773">
          <cell r="C1773">
            <v>86290</v>
          </cell>
          <cell r="D1773"/>
          <cell r="E1773"/>
          <cell r="F1773"/>
          <cell r="G1773"/>
          <cell r="H1773"/>
          <cell r="I1773"/>
          <cell r="J1773"/>
          <cell r="K1773"/>
          <cell r="L1773"/>
          <cell r="M1773"/>
          <cell r="N1773"/>
          <cell r="O1773"/>
          <cell r="P1773"/>
          <cell r="Q1773"/>
          <cell r="R1773"/>
          <cell r="T1773" t="str">
            <v/>
          </cell>
          <cell r="U1773"/>
          <cell r="V1773"/>
          <cell r="W1773"/>
          <cell r="X1773"/>
          <cell r="Y1773"/>
          <cell r="Z1773"/>
          <cell r="AA1773"/>
          <cell r="AB1773"/>
          <cell r="AC1773"/>
          <cell r="AD1773"/>
          <cell r="AE1773"/>
          <cell r="AF1773"/>
          <cell r="AH1773" t="str">
            <v/>
          </cell>
        </row>
        <row r="1774">
          <cell r="C1774">
            <v>86320</v>
          </cell>
          <cell r="D1774"/>
          <cell r="E1774"/>
          <cell r="F1774"/>
          <cell r="G1774"/>
          <cell r="H1774"/>
          <cell r="I1774"/>
          <cell r="J1774"/>
          <cell r="K1774"/>
          <cell r="L1774"/>
          <cell r="M1774"/>
          <cell r="N1774"/>
          <cell r="O1774"/>
          <cell r="P1774"/>
          <cell r="Q1774"/>
          <cell r="R1774"/>
          <cell r="T1774" t="str">
            <v/>
          </cell>
          <cell r="U1774"/>
          <cell r="V1774"/>
          <cell r="W1774"/>
          <cell r="X1774"/>
          <cell r="Y1774"/>
          <cell r="Z1774"/>
          <cell r="AA1774"/>
          <cell r="AB1774"/>
          <cell r="AC1774"/>
          <cell r="AD1774"/>
          <cell r="AE1774"/>
          <cell r="AF1774"/>
          <cell r="AH1774" t="str">
            <v/>
          </cell>
        </row>
        <row r="1775">
          <cell r="C1775">
            <v>86351</v>
          </cell>
          <cell r="D1775"/>
          <cell r="E1775"/>
          <cell r="F1775"/>
          <cell r="G1775"/>
          <cell r="H1775"/>
          <cell r="I1775"/>
          <cell r="J1775"/>
          <cell r="K1775"/>
          <cell r="L1775"/>
          <cell r="M1775"/>
          <cell r="N1775"/>
          <cell r="O1775"/>
          <cell r="P1775"/>
          <cell r="Q1775"/>
          <cell r="R1775"/>
          <cell r="T1775" t="str">
            <v/>
          </cell>
          <cell r="U1775"/>
          <cell r="V1775"/>
          <cell r="W1775"/>
          <cell r="X1775"/>
          <cell r="Y1775"/>
          <cell r="Z1775"/>
          <cell r="AA1775"/>
          <cell r="AB1775"/>
          <cell r="AC1775"/>
          <cell r="AD1775"/>
          <cell r="AE1775"/>
          <cell r="AF1775"/>
          <cell r="AH1775" t="str">
            <v/>
          </cell>
        </row>
        <row r="1776">
          <cell r="C1776">
            <v>86381</v>
          </cell>
          <cell r="D1776"/>
          <cell r="E1776"/>
          <cell r="F1776"/>
          <cell r="G1776"/>
          <cell r="H1776"/>
          <cell r="I1776"/>
          <cell r="J1776"/>
          <cell r="K1776"/>
          <cell r="L1776"/>
          <cell r="M1776"/>
          <cell r="N1776"/>
          <cell r="O1776"/>
          <cell r="P1776"/>
          <cell r="Q1776"/>
          <cell r="R1776"/>
          <cell r="T1776" t="str">
            <v/>
          </cell>
          <cell r="U1776"/>
          <cell r="V1776"/>
          <cell r="W1776"/>
          <cell r="X1776"/>
          <cell r="Y1776"/>
          <cell r="Z1776"/>
          <cell r="AA1776"/>
          <cell r="AB1776"/>
          <cell r="AC1776"/>
          <cell r="AD1776"/>
          <cell r="AE1776"/>
          <cell r="AF1776"/>
          <cell r="AH1776" t="str">
            <v/>
          </cell>
        </row>
        <row r="1777">
          <cell r="C1777">
            <v>86412</v>
          </cell>
          <cell r="D1777"/>
          <cell r="E1777"/>
          <cell r="F1777"/>
          <cell r="G1777"/>
          <cell r="H1777"/>
          <cell r="I1777"/>
          <cell r="J1777"/>
          <cell r="K1777"/>
          <cell r="L1777"/>
          <cell r="M1777"/>
          <cell r="N1777"/>
          <cell r="O1777"/>
          <cell r="P1777"/>
          <cell r="Q1777"/>
          <cell r="R1777"/>
          <cell r="T1777" t="str">
            <v/>
          </cell>
          <cell r="U1777"/>
          <cell r="V1777"/>
          <cell r="W1777"/>
          <cell r="X1777"/>
          <cell r="Y1777"/>
          <cell r="Z1777"/>
          <cell r="AA1777"/>
          <cell r="AB1777"/>
          <cell r="AC1777"/>
          <cell r="AD1777"/>
          <cell r="AE1777"/>
          <cell r="AF1777"/>
          <cell r="AH1777" t="str">
            <v/>
          </cell>
        </row>
        <row r="1778">
          <cell r="C1778">
            <v>86443</v>
          </cell>
          <cell r="D1778"/>
          <cell r="E1778"/>
          <cell r="F1778"/>
          <cell r="G1778"/>
          <cell r="H1778"/>
          <cell r="I1778"/>
          <cell r="J1778"/>
          <cell r="K1778"/>
          <cell r="L1778"/>
          <cell r="M1778"/>
          <cell r="N1778"/>
          <cell r="O1778"/>
          <cell r="P1778"/>
          <cell r="Q1778"/>
          <cell r="R1778"/>
          <cell r="T1778" t="str">
            <v/>
          </cell>
          <cell r="U1778"/>
          <cell r="V1778"/>
          <cell r="W1778"/>
          <cell r="X1778"/>
          <cell r="Y1778"/>
          <cell r="Z1778"/>
          <cell r="AA1778"/>
          <cell r="AB1778"/>
          <cell r="AC1778"/>
          <cell r="AD1778"/>
          <cell r="AE1778"/>
          <cell r="AF1778"/>
          <cell r="AH1778" t="str">
            <v/>
          </cell>
        </row>
        <row r="1779">
          <cell r="C1779">
            <v>86473</v>
          </cell>
          <cell r="D1779"/>
          <cell r="E1779"/>
          <cell r="F1779"/>
          <cell r="G1779"/>
          <cell r="H1779"/>
          <cell r="I1779"/>
          <cell r="J1779"/>
          <cell r="K1779"/>
          <cell r="L1779"/>
          <cell r="M1779"/>
          <cell r="N1779"/>
          <cell r="O1779"/>
          <cell r="P1779"/>
          <cell r="Q1779"/>
          <cell r="R1779"/>
          <cell r="T1779" t="str">
            <v/>
          </cell>
          <cell r="U1779"/>
          <cell r="V1779"/>
          <cell r="W1779"/>
          <cell r="X1779"/>
          <cell r="Y1779"/>
          <cell r="Z1779"/>
          <cell r="AA1779"/>
          <cell r="AB1779"/>
          <cell r="AC1779"/>
          <cell r="AD1779"/>
          <cell r="AE1779"/>
          <cell r="AF1779"/>
          <cell r="AH1779" t="str">
            <v/>
          </cell>
        </row>
        <row r="1780">
          <cell r="C1780">
            <v>86504</v>
          </cell>
          <cell r="D1780"/>
          <cell r="E1780"/>
          <cell r="F1780"/>
          <cell r="G1780"/>
          <cell r="H1780"/>
          <cell r="I1780"/>
          <cell r="J1780"/>
          <cell r="K1780"/>
          <cell r="L1780"/>
          <cell r="M1780"/>
          <cell r="N1780"/>
          <cell r="O1780"/>
          <cell r="P1780"/>
          <cell r="Q1780"/>
          <cell r="R1780"/>
          <cell r="T1780" t="str">
            <v/>
          </cell>
          <cell r="U1780"/>
          <cell r="V1780"/>
          <cell r="W1780"/>
          <cell r="X1780"/>
          <cell r="Y1780"/>
          <cell r="Z1780"/>
          <cell r="AA1780"/>
          <cell r="AB1780"/>
          <cell r="AC1780"/>
          <cell r="AD1780"/>
          <cell r="AE1780"/>
          <cell r="AF1780"/>
          <cell r="AH1780" t="str">
            <v/>
          </cell>
        </row>
        <row r="1781">
          <cell r="C1781">
            <v>86534</v>
          </cell>
          <cell r="D1781"/>
          <cell r="E1781"/>
          <cell r="F1781"/>
          <cell r="G1781"/>
          <cell r="H1781"/>
          <cell r="I1781"/>
          <cell r="J1781"/>
          <cell r="K1781"/>
          <cell r="L1781"/>
          <cell r="M1781"/>
          <cell r="N1781"/>
          <cell r="O1781"/>
          <cell r="P1781"/>
          <cell r="Q1781"/>
          <cell r="R1781"/>
          <cell r="T1781" t="str">
            <v/>
          </cell>
          <cell r="U1781"/>
          <cell r="V1781"/>
          <cell r="W1781"/>
          <cell r="X1781"/>
          <cell r="Y1781"/>
          <cell r="Z1781"/>
          <cell r="AA1781"/>
          <cell r="AB1781"/>
          <cell r="AC1781"/>
          <cell r="AD1781"/>
          <cell r="AE1781"/>
          <cell r="AF1781"/>
          <cell r="AH1781" t="str">
            <v/>
          </cell>
        </row>
        <row r="1782">
          <cell r="C1782">
            <v>86565</v>
          </cell>
          <cell r="D1782"/>
          <cell r="E1782"/>
          <cell r="F1782"/>
          <cell r="G1782"/>
          <cell r="H1782"/>
          <cell r="I1782"/>
          <cell r="J1782"/>
          <cell r="K1782"/>
          <cell r="L1782"/>
          <cell r="M1782"/>
          <cell r="N1782"/>
          <cell r="O1782"/>
          <cell r="P1782"/>
          <cell r="Q1782"/>
          <cell r="R1782"/>
          <cell r="T1782" t="str">
            <v/>
          </cell>
          <cell r="U1782"/>
          <cell r="V1782"/>
          <cell r="W1782"/>
          <cell r="X1782"/>
          <cell r="Y1782"/>
          <cell r="Z1782"/>
          <cell r="AA1782"/>
          <cell r="AB1782"/>
          <cell r="AC1782"/>
          <cell r="AD1782"/>
          <cell r="AE1782"/>
          <cell r="AF1782"/>
          <cell r="AH1782" t="str">
            <v/>
          </cell>
        </row>
        <row r="1783">
          <cell r="C1783">
            <v>86596</v>
          </cell>
          <cell r="D1783"/>
          <cell r="E1783"/>
          <cell r="F1783"/>
          <cell r="G1783"/>
          <cell r="H1783"/>
          <cell r="I1783"/>
          <cell r="J1783"/>
          <cell r="K1783"/>
          <cell r="L1783"/>
          <cell r="M1783"/>
          <cell r="N1783"/>
          <cell r="O1783"/>
          <cell r="P1783"/>
          <cell r="Q1783"/>
          <cell r="R1783"/>
          <cell r="T1783" t="str">
            <v/>
          </cell>
          <cell r="U1783"/>
          <cell r="V1783"/>
          <cell r="W1783"/>
          <cell r="X1783"/>
          <cell r="Y1783"/>
          <cell r="Z1783"/>
          <cell r="AA1783"/>
          <cell r="AB1783"/>
          <cell r="AC1783"/>
          <cell r="AD1783"/>
          <cell r="AE1783"/>
          <cell r="AF1783"/>
          <cell r="AH1783" t="str">
            <v/>
          </cell>
        </row>
        <row r="1784">
          <cell r="C1784">
            <v>86624</v>
          </cell>
          <cell r="D1784"/>
          <cell r="E1784"/>
          <cell r="F1784"/>
          <cell r="G1784"/>
          <cell r="H1784"/>
          <cell r="I1784"/>
          <cell r="J1784"/>
          <cell r="K1784"/>
          <cell r="L1784"/>
          <cell r="M1784"/>
          <cell r="N1784"/>
          <cell r="O1784"/>
          <cell r="P1784"/>
          <cell r="Q1784"/>
          <cell r="R1784"/>
          <cell r="T1784" t="str">
            <v/>
          </cell>
          <cell r="U1784"/>
          <cell r="V1784"/>
          <cell r="W1784"/>
          <cell r="X1784"/>
          <cell r="Y1784"/>
          <cell r="Z1784"/>
          <cell r="AA1784"/>
          <cell r="AB1784"/>
          <cell r="AC1784"/>
          <cell r="AD1784"/>
          <cell r="AE1784"/>
          <cell r="AF1784"/>
          <cell r="AH1784" t="str">
            <v/>
          </cell>
        </row>
        <row r="1785">
          <cell r="C1785">
            <v>86655</v>
          </cell>
          <cell r="D1785"/>
          <cell r="E1785"/>
          <cell r="F1785"/>
          <cell r="G1785"/>
          <cell r="H1785"/>
          <cell r="I1785"/>
          <cell r="J1785"/>
          <cell r="K1785"/>
          <cell r="L1785"/>
          <cell r="M1785"/>
          <cell r="N1785"/>
          <cell r="O1785"/>
          <cell r="P1785"/>
          <cell r="Q1785"/>
          <cell r="R1785"/>
          <cell r="T1785" t="str">
            <v/>
          </cell>
          <cell r="U1785"/>
          <cell r="V1785"/>
          <cell r="W1785"/>
          <cell r="X1785"/>
          <cell r="Y1785"/>
          <cell r="Z1785"/>
          <cell r="AA1785"/>
          <cell r="AB1785"/>
          <cell r="AC1785"/>
          <cell r="AD1785"/>
          <cell r="AE1785"/>
          <cell r="AF1785"/>
          <cell r="AH1785" t="str">
            <v/>
          </cell>
        </row>
        <row r="1786">
          <cell r="C1786">
            <v>86685</v>
          </cell>
          <cell r="D1786"/>
          <cell r="E1786"/>
          <cell r="F1786"/>
          <cell r="G1786"/>
          <cell r="H1786"/>
          <cell r="I1786"/>
          <cell r="J1786"/>
          <cell r="K1786"/>
          <cell r="L1786"/>
          <cell r="M1786"/>
          <cell r="N1786"/>
          <cell r="O1786"/>
          <cell r="P1786"/>
          <cell r="Q1786"/>
          <cell r="R1786"/>
          <cell r="T1786" t="str">
            <v/>
          </cell>
          <cell r="U1786"/>
          <cell r="V1786"/>
          <cell r="W1786"/>
          <cell r="X1786"/>
          <cell r="Y1786"/>
          <cell r="Z1786"/>
          <cell r="AA1786"/>
          <cell r="AB1786"/>
          <cell r="AC1786"/>
          <cell r="AD1786"/>
          <cell r="AE1786"/>
          <cell r="AF1786"/>
          <cell r="AH1786" t="str">
            <v/>
          </cell>
        </row>
        <row r="1787">
          <cell r="C1787">
            <v>86716</v>
          </cell>
          <cell r="D1787"/>
          <cell r="E1787"/>
          <cell r="F1787"/>
          <cell r="G1787"/>
          <cell r="H1787"/>
          <cell r="I1787"/>
          <cell r="J1787"/>
          <cell r="K1787"/>
          <cell r="L1787"/>
          <cell r="M1787"/>
          <cell r="N1787"/>
          <cell r="O1787"/>
          <cell r="P1787"/>
          <cell r="Q1787"/>
          <cell r="R1787"/>
          <cell r="T1787" t="str">
            <v/>
          </cell>
          <cell r="U1787"/>
          <cell r="V1787"/>
          <cell r="W1787"/>
          <cell r="X1787"/>
          <cell r="Y1787"/>
          <cell r="Z1787"/>
          <cell r="AA1787"/>
          <cell r="AB1787"/>
          <cell r="AC1787"/>
          <cell r="AD1787"/>
          <cell r="AE1787"/>
          <cell r="AF1787"/>
          <cell r="AH1787" t="str">
            <v/>
          </cell>
        </row>
        <row r="1788">
          <cell r="C1788">
            <v>86746</v>
          </cell>
          <cell r="D1788"/>
          <cell r="E1788"/>
          <cell r="F1788"/>
          <cell r="G1788"/>
          <cell r="H1788"/>
          <cell r="I1788"/>
          <cell r="J1788"/>
          <cell r="K1788"/>
          <cell r="L1788"/>
          <cell r="M1788"/>
          <cell r="N1788"/>
          <cell r="O1788"/>
          <cell r="P1788"/>
          <cell r="Q1788"/>
          <cell r="R1788"/>
          <cell r="T1788" t="str">
            <v/>
          </cell>
          <cell r="U1788"/>
          <cell r="V1788"/>
          <cell r="W1788"/>
          <cell r="X1788"/>
          <cell r="Y1788"/>
          <cell r="Z1788"/>
          <cell r="AA1788"/>
          <cell r="AB1788"/>
          <cell r="AC1788"/>
          <cell r="AD1788"/>
          <cell r="AE1788"/>
          <cell r="AF1788"/>
          <cell r="AH1788" t="str">
            <v/>
          </cell>
        </row>
        <row r="1789">
          <cell r="C1789">
            <v>86777</v>
          </cell>
          <cell r="D1789"/>
          <cell r="E1789"/>
          <cell r="F1789"/>
          <cell r="G1789"/>
          <cell r="H1789"/>
          <cell r="I1789"/>
          <cell r="J1789"/>
          <cell r="K1789"/>
          <cell r="L1789"/>
          <cell r="M1789"/>
          <cell r="N1789"/>
          <cell r="O1789"/>
          <cell r="P1789"/>
          <cell r="Q1789"/>
          <cell r="R1789"/>
          <cell r="T1789" t="str">
            <v/>
          </cell>
          <cell r="U1789"/>
          <cell r="V1789"/>
          <cell r="W1789"/>
          <cell r="X1789"/>
          <cell r="Y1789"/>
          <cell r="Z1789"/>
          <cell r="AA1789"/>
          <cell r="AB1789"/>
          <cell r="AC1789"/>
          <cell r="AD1789"/>
          <cell r="AE1789"/>
          <cell r="AF1789"/>
          <cell r="AH1789" t="str">
            <v/>
          </cell>
        </row>
        <row r="1790">
          <cell r="C1790">
            <v>86808</v>
          </cell>
          <cell r="D1790"/>
          <cell r="E1790"/>
          <cell r="F1790"/>
          <cell r="G1790"/>
          <cell r="H1790"/>
          <cell r="I1790"/>
          <cell r="J1790"/>
          <cell r="K1790"/>
          <cell r="L1790"/>
          <cell r="M1790"/>
          <cell r="N1790"/>
          <cell r="O1790"/>
          <cell r="P1790"/>
          <cell r="Q1790"/>
          <cell r="R1790"/>
          <cell r="T1790" t="str">
            <v/>
          </cell>
          <cell r="U1790"/>
          <cell r="V1790"/>
          <cell r="W1790"/>
          <cell r="X1790"/>
          <cell r="Y1790"/>
          <cell r="Z1790"/>
          <cell r="AA1790"/>
          <cell r="AB1790"/>
          <cell r="AC1790"/>
          <cell r="AD1790"/>
          <cell r="AE1790"/>
          <cell r="AF1790"/>
          <cell r="AH1790" t="str">
            <v/>
          </cell>
        </row>
        <row r="1791">
          <cell r="C1791">
            <v>86838</v>
          </cell>
          <cell r="D1791"/>
          <cell r="E1791"/>
          <cell r="F1791"/>
          <cell r="G1791"/>
          <cell r="H1791"/>
          <cell r="I1791"/>
          <cell r="J1791"/>
          <cell r="K1791"/>
          <cell r="L1791"/>
          <cell r="M1791"/>
          <cell r="N1791"/>
          <cell r="O1791"/>
          <cell r="P1791"/>
          <cell r="Q1791"/>
          <cell r="R1791"/>
          <cell r="T1791" t="str">
            <v/>
          </cell>
          <cell r="U1791"/>
          <cell r="V1791"/>
          <cell r="W1791"/>
          <cell r="X1791"/>
          <cell r="Y1791"/>
          <cell r="Z1791"/>
          <cell r="AA1791"/>
          <cell r="AB1791"/>
          <cell r="AC1791"/>
          <cell r="AD1791"/>
          <cell r="AE1791"/>
          <cell r="AF1791"/>
          <cell r="AH1791" t="str">
            <v/>
          </cell>
        </row>
        <row r="1792">
          <cell r="C1792">
            <v>86869</v>
          </cell>
          <cell r="D1792"/>
          <cell r="E1792"/>
          <cell r="F1792"/>
          <cell r="G1792"/>
          <cell r="H1792"/>
          <cell r="I1792"/>
          <cell r="J1792"/>
          <cell r="K1792"/>
          <cell r="L1792"/>
          <cell r="M1792"/>
          <cell r="N1792"/>
          <cell r="O1792"/>
          <cell r="P1792"/>
          <cell r="Q1792"/>
          <cell r="R1792"/>
          <cell r="T1792" t="str">
            <v/>
          </cell>
          <cell r="U1792"/>
          <cell r="V1792"/>
          <cell r="W1792"/>
          <cell r="X1792"/>
          <cell r="Y1792"/>
          <cell r="Z1792"/>
          <cell r="AA1792"/>
          <cell r="AB1792"/>
          <cell r="AC1792"/>
          <cell r="AD1792"/>
          <cell r="AE1792"/>
          <cell r="AF1792"/>
          <cell r="AH1792" t="str">
            <v/>
          </cell>
        </row>
        <row r="1793">
          <cell r="C1793">
            <v>86899</v>
          </cell>
          <cell r="D1793"/>
          <cell r="E1793"/>
          <cell r="F1793"/>
          <cell r="G1793"/>
          <cell r="H1793"/>
          <cell r="I1793"/>
          <cell r="J1793"/>
          <cell r="K1793"/>
          <cell r="L1793"/>
          <cell r="M1793"/>
          <cell r="N1793"/>
          <cell r="O1793"/>
          <cell r="P1793"/>
          <cell r="Q1793"/>
          <cell r="R1793"/>
          <cell r="T1793" t="str">
            <v/>
          </cell>
          <cell r="U1793"/>
          <cell r="V1793"/>
          <cell r="W1793"/>
          <cell r="X1793"/>
          <cell r="Y1793"/>
          <cell r="Z1793"/>
          <cell r="AA1793"/>
          <cell r="AB1793"/>
          <cell r="AC1793"/>
          <cell r="AD1793"/>
          <cell r="AE1793"/>
          <cell r="AF1793"/>
          <cell r="AH1793" t="str">
            <v/>
          </cell>
        </row>
        <row r="1794">
          <cell r="C1794">
            <v>86930</v>
          </cell>
          <cell r="D1794"/>
          <cell r="E1794"/>
          <cell r="F1794"/>
          <cell r="G1794"/>
          <cell r="H1794"/>
          <cell r="I1794"/>
          <cell r="J1794"/>
          <cell r="K1794"/>
          <cell r="L1794"/>
          <cell r="M1794"/>
          <cell r="N1794"/>
          <cell r="O1794"/>
          <cell r="P1794"/>
          <cell r="Q1794"/>
          <cell r="R1794"/>
          <cell r="T1794" t="str">
            <v/>
          </cell>
          <cell r="U1794"/>
          <cell r="V1794"/>
          <cell r="W1794"/>
          <cell r="X1794"/>
          <cell r="Y1794"/>
          <cell r="Z1794"/>
          <cell r="AA1794"/>
          <cell r="AB1794"/>
          <cell r="AC1794"/>
          <cell r="AD1794"/>
          <cell r="AE1794"/>
          <cell r="AF1794"/>
          <cell r="AH1794" t="str">
            <v/>
          </cell>
        </row>
        <row r="1795">
          <cell r="C1795">
            <v>86961</v>
          </cell>
          <cell r="D1795"/>
          <cell r="E1795"/>
          <cell r="F1795"/>
          <cell r="G1795"/>
          <cell r="H1795"/>
          <cell r="I1795"/>
          <cell r="J1795"/>
          <cell r="K1795"/>
          <cell r="L1795"/>
          <cell r="M1795"/>
          <cell r="N1795"/>
          <cell r="O1795"/>
          <cell r="P1795"/>
          <cell r="Q1795"/>
          <cell r="R1795"/>
          <cell r="T1795" t="str">
            <v/>
          </cell>
          <cell r="U1795"/>
          <cell r="V1795"/>
          <cell r="W1795"/>
          <cell r="X1795"/>
          <cell r="Y1795"/>
          <cell r="Z1795"/>
          <cell r="AA1795"/>
          <cell r="AB1795"/>
          <cell r="AC1795"/>
          <cell r="AD1795"/>
          <cell r="AE1795"/>
          <cell r="AF1795"/>
          <cell r="AH1795" t="str">
            <v/>
          </cell>
        </row>
        <row r="1796">
          <cell r="C1796">
            <v>86989</v>
          </cell>
          <cell r="D1796"/>
          <cell r="E1796"/>
          <cell r="F1796"/>
          <cell r="G1796"/>
          <cell r="H1796"/>
          <cell r="I1796"/>
          <cell r="J1796"/>
          <cell r="K1796"/>
          <cell r="L1796"/>
          <cell r="M1796"/>
          <cell r="N1796"/>
          <cell r="O1796"/>
          <cell r="P1796"/>
          <cell r="Q1796"/>
          <cell r="R1796"/>
          <cell r="T1796" t="str">
            <v/>
          </cell>
          <cell r="U1796"/>
          <cell r="V1796"/>
          <cell r="W1796"/>
          <cell r="X1796"/>
          <cell r="Y1796"/>
          <cell r="Z1796"/>
          <cell r="AA1796"/>
          <cell r="AB1796"/>
          <cell r="AC1796"/>
          <cell r="AD1796"/>
          <cell r="AE1796"/>
          <cell r="AF1796"/>
          <cell r="AH1796" t="str">
            <v/>
          </cell>
        </row>
        <row r="1797">
          <cell r="C1797">
            <v>87020</v>
          </cell>
          <cell r="D1797"/>
          <cell r="E1797"/>
          <cell r="F1797"/>
          <cell r="G1797"/>
          <cell r="H1797"/>
          <cell r="I1797"/>
          <cell r="J1797"/>
          <cell r="K1797"/>
          <cell r="L1797"/>
          <cell r="M1797"/>
          <cell r="N1797"/>
          <cell r="O1797"/>
          <cell r="P1797"/>
          <cell r="Q1797"/>
          <cell r="R1797"/>
          <cell r="T1797" t="str">
            <v/>
          </cell>
          <cell r="U1797"/>
          <cell r="V1797"/>
          <cell r="W1797"/>
          <cell r="X1797"/>
          <cell r="Y1797"/>
          <cell r="Z1797"/>
          <cell r="AA1797"/>
          <cell r="AB1797"/>
          <cell r="AC1797"/>
          <cell r="AD1797"/>
          <cell r="AE1797"/>
          <cell r="AF1797"/>
          <cell r="AH1797" t="str">
            <v/>
          </cell>
        </row>
        <row r="1798">
          <cell r="C1798">
            <v>87050</v>
          </cell>
          <cell r="D1798"/>
          <cell r="E1798"/>
          <cell r="F1798"/>
          <cell r="G1798"/>
          <cell r="H1798"/>
          <cell r="I1798"/>
          <cell r="J1798"/>
          <cell r="K1798"/>
          <cell r="L1798"/>
          <cell r="M1798"/>
          <cell r="N1798"/>
          <cell r="O1798"/>
          <cell r="P1798"/>
          <cell r="Q1798"/>
          <cell r="R1798"/>
          <cell r="T1798" t="str">
            <v/>
          </cell>
          <cell r="U1798"/>
          <cell r="V1798"/>
          <cell r="W1798"/>
          <cell r="X1798"/>
          <cell r="Y1798"/>
          <cell r="Z1798"/>
          <cell r="AA1798"/>
          <cell r="AB1798"/>
          <cell r="AC1798"/>
          <cell r="AD1798"/>
          <cell r="AE1798"/>
          <cell r="AF1798"/>
          <cell r="AH1798" t="str">
            <v/>
          </cell>
        </row>
        <row r="1799">
          <cell r="C1799">
            <v>87081</v>
          </cell>
          <cell r="D1799"/>
          <cell r="E1799"/>
          <cell r="F1799"/>
          <cell r="G1799"/>
          <cell r="H1799"/>
          <cell r="I1799"/>
          <cell r="J1799"/>
          <cell r="K1799"/>
          <cell r="L1799"/>
          <cell r="M1799"/>
          <cell r="N1799"/>
          <cell r="O1799"/>
          <cell r="P1799"/>
          <cell r="Q1799"/>
          <cell r="R1799"/>
          <cell r="T1799" t="str">
            <v/>
          </cell>
          <cell r="U1799"/>
          <cell r="V1799"/>
          <cell r="W1799"/>
          <cell r="X1799"/>
          <cell r="Y1799"/>
          <cell r="Z1799"/>
          <cell r="AA1799"/>
          <cell r="AB1799"/>
          <cell r="AC1799"/>
          <cell r="AD1799"/>
          <cell r="AE1799"/>
          <cell r="AF1799"/>
          <cell r="AH1799" t="str">
            <v/>
          </cell>
        </row>
        <row r="1800">
          <cell r="C1800">
            <v>87111</v>
          </cell>
          <cell r="D1800"/>
          <cell r="E1800"/>
          <cell r="F1800"/>
          <cell r="G1800"/>
          <cell r="H1800"/>
          <cell r="I1800"/>
          <cell r="J1800"/>
          <cell r="K1800"/>
          <cell r="L1800"/>
          <cell r="M1800"/>
          <cell r="N1800"/>
          <cell r="O1800"/>
          <cell r="P1800"/>
          <cell r="Q1800"/>
          <cell r="R1800"/>
          <cell r="T1800" t="str">
            <v/>
          </cell>
          <cell r="U1800"/>
          <cell r="V1800"/>
          <cell r="W1800"/>
          <cell r="X1800"/>
          <cell r="Y1800"/>
          <cell r="Z1800"/>
          <cell r="AA1800"/>
          <cell r="AB1800"/>
          <cell r="AC1800"/>
          <cell r="AD1800"/>
          <cell r="AE1800"/>
          <cell r="AF1800"/>
          <cell r="AH1800" t="str">
            <v/>
          </cell>
        </row>
        <row r="1801">
          <cell r="C1801">
            <v>87142</v>
          </cell>
          <cell r="D1801"/>
          <cell r="E1801"/>
          <cell r="F1801"/>
          <cell r="G1801"/>
          <cell r="H1801"/>
          <cell r="I1801"/>
          <cell r="J1801"/>
          <cell r="K1801"/>
          <cell r="L1801"/>
          <cell r="M1801"/>
          <cell r="N1801"/>
          <cell r="O1801"/>
          <cell r="P1801"/>
          <cell r="Q1801"/>
          <cell r="R1801"/>
          <cell r="T1801" t="str">
            <v/>
          </cell>
          <cell r="U1801"/>
          <cell r="V1801"/>
          <cell r="W1801"/>
          <cell r="X1801"/>
          <cell r="Y1801"/>
          <cell r="Z1801"/>
          <cell r="AA1801"/>
          <cell r="AB1801"/>
          <cell r="AC1801"/>
          <cell r="AD1801"/>
          <cell r="AE1801"/>
          <cell r="AF1801"/>
          <cell r="AH1801" t="str">
            <v/>
          </cell>
        </row>
        <row r="1802">
          <cell r="C1802">
            <v>87173</v>
          </cell>
          <cell r="D1802"/>
          <cell r="E1802"/>
          <cell r="F1802"/>
          <cell r="G1802"/>
          <cell r="H1802"/>
          <cell r="I1802"/>
          <cell r="J1802"/>
          <cell r="K1802"/>
          <cell r="L1802"/>
          <cell r="M1802"/>
          <cell r="N1802"/>
          <cell r="O1802"/>
          <cell r="P1802"/>
          <cell r="Q1802"/>
          <cell r="R1802"/>
          <cell r="T1802" t="str">
            <v/>
          </cell>
          <cell r="U1802"/>
          <cell r="V1802"/>
          <cell r="W1802"/>
          <cell r="X1802"/>
          <cell r="Y1802"/>
          <cell r="Z1802"/>
          <cell r="AA1802"/>
          <cell r="AB1802"/>
          <cell r="AC1802"/>
          <cell r="AD1802"/>
          <cell r="AE1802"/>
          <cell r="AF1802"/>
          <cell r="AH1802" t="str">
            <v/>
          </cell>
        </row>
        <row r="1803">
          <cell r="C1803">
            <v>87203</v>
          </cell>
          <cell r="D1803"/>
          <cell r="E1803"/>
          <cell r="F1803"/>
          <cell r="G1803"/>
          <cell r="H1803"/>
          <cell r="I1803"/>
          <cell r="J1803"/>
          <cell r="K1803"/>
          <cell r="L1803"/>
          <cell r="M1803"/>
          <cell r="N1803"/>
          <cell r="O1803"/>
          <cell r="P1803"/>
          <cell r="Q1803"/>
          <cell r="R1803"/>
          <cell r="T1803" t="str">
            <v/>
          </cell>
          <cell r="U1803"/>
          <cell r="V1803"/>
          <cell r="W1803"/>
          <cell r="X1803"/>
          <cell r="Y1803"/>
          <cell r="Z1803"/>
          <cell r="AA1803"/>
          <cell r="AB1803"/>
          <cell r="AC1803"/>
          <cell r="AD1803"/>
          <cell r="AE1803"/>
          <cell r="AF1803"/>
          <cell r="AH1803" t="str">
            <v/>
          </cell>
        </row>
        <row r="1804">
          <cell r="C1804">
            <v>87234</v>
          </cell>
          <cell r="D1804"/>
          <cell r="E1804"/>
          <cell r="F1804"/>
          <cell r="G1804"/>
          <cell r="H1804"/>
          <cell r="I1804"/>
          <cell r="J1804"/>
          <cell r="K1804"/>
          <cell r="L1804"/>
          <cell r="M1804"/>
          <cell r="N1804"/>
          <cell r="O1804"/>
          <cell r="P1804"/>
          <cell r="Q1804"/>
          <cell r="R1804"/>
          <cell r="T1804" t="str">
            <v/>
          </cell>
          <cell r="U1804"/>
          <cell r="V1804"/>
          <cell r="W1804"/>
          <cell r="X1804"/>
          <cell r="Y1804"/>
          <cell r="Z1804"/>
          <cell r="AA1804"/>
          <cell r="AB1804"/>
          <cell r="AC1804"/>
          <cell r="AD1804"/>
          <cell r="AE1804"/>
          <cell r="AF1804"/>
          <cell r="AH1804" t="str">
            <v/>
          </cell>
        </row>
        <row r="1805">
          <cell r="C1805">
            <v>87264</v>
          </cell>
          <cell r="D1805"/>
          <cell r="E1805"/>
          <cell r="F1805"/>
          <cell r="G1805"/>
          <cell r="H1805"/>
          <cell r="I1805"/>
          <cell r="J1805"/>
          <cell r="K1805"/>
          <cell r="L1805"/>
          <cell r="M1805"/>
          <cell r="N1805"/>
          <cell r="O1805"/>
          <cell r="P1805"/>
          <cell r="Q1805"/>
          <cell r="R1805"/>
          <cell r="T1805" t="str">
            <v/>
          </cell>
          <cell r="U1805"/>
          <cell r="V1805"/>
          <cell r="W1805"/>
          <cell r="X1805"/>
          <cell r="Y1805"/>
          <cell r="Z1805"/>
          <cell r="AA1805"/>
          <cell r="AB1805"/>
          <cell r="AC1805"/>
          <cell r="AD1805"/>
          <cell r="AE1805"/>
          <cell r="AF1805"/>
          <cell r="AH1805" t="str">
            <v/>
          </cell>
        </row>
        <row r="1806">
          <cell r="C1806">
            <v>87295</v>
          </cell>
          <cell r="D1806"/>
          <cell r="E1806"/>
          <cell r="F1806"/>
          <cell r="G1806"/>
          <cell r="H1806"/>
          <cell r="I1806"/>
          <cell r="J1806"/>
          <cell r="K1806"/>
          <cell r="L1806"/>
          <cell r="M1806"/>
          <cell r="N1806"/>
          <cell r="O1806"/>
          <cell r="P1806"/>
          <cell r="Q1806"/>
          <cell r="R1806"/>
          <cell r="T1806" t="str">
            <v/>
          </cell>
          <cell r="U1806"/>
          <cell r="V1806"/>
          <cell r="W1806"/>
          <cell r="X1806"/>
          <cell r="Y1806"/>
          <cell r="Z1806"/>
          <cell r="AA1806"/>
          <cell r="AB1806"/>
          <cell r="AC1806"/>
          <cell r="AD1806"/>
          <cell r="AE1806"/>
          <cell r="AF1806"/>
          <cell r="AH1806" t="str">
            <v/>
          </cell>
        </row>
        <row r="1807">
          <cell r="C1807">
            <v>87326</v>
          </cell>
          <cell r="D1807"/>
          <cell r="E1807"/>
          <cell r="F1807"/>
          <cell r="G1807"/>
          <cell r="H1807"/>
          <cell r="I1807"/>
          <cell r="J1807"/>
          <cell r="K1807"/>
          <cell r="L1807"/>
          <cell r="M1807"/>
          <cell r="N1807"/>
          <cell r="O1807"/>
          <cell r="P1807"/>
          <cell r="Q1807"/>
          <cell r="R1807"/>
          <cell r="T1807" t="str">
            <v/>
          </cell>
          <cell r="U1807"/>
          <cell r="V1807"/>
          <cell r="W1807"/>
          <cell r="X1807"/>
          <cell r="Y1807"/>
          <cell r="Z1807"/>
          <cell r="AA1807"/>
          <cell r="AB1807"/>
          <cell r="AC1807"/>
          <cell r="AD1807"/>
          <cell r="AE1807"/>
          <cell r="AF1807"/>
          <cell r="AH1807" t="str">
            <v/>
          </cell>
        </row>
        <row r="1808">
          <cell r="C1808">
            <v>87354</v>
          </cell>
          <cell r="D1808"/>
          <cell r="E1808"/>
          <cell r="F1808"/>
          <cell r="G1808"/>
          <cell r="H1808"/>
          <cell r="I1808"/>
          <cell r="J1808"/>
          <cell r="K1808"/>
          <cell r="L1808"/>
          <cell r="M1808"/>
          <cell r="N1808"/>
          <cell r="O1808"/>
          <cell r="P1808"/>
          <cell r="Q1808"/>
          <cell r="R1808"/>
          <cell r="T1808" t="str">
            <v/>
          </cell>
          <cell r="U1808"/>
          <cell r="V1808"/>
          <cell r="W1808"/>
          <cell r="X1808"/>
          <cell r="Y1808"/>
          <cell r="Z1808"/>
          <cell r="AA1808"/>
          <cell r="AB1808"/>
          <cell r="AC1808"/>
          <cell r="AD1808"/>
          <cell r="AE1808"/>
          <cell r="AF1808"/>
          <cell r="AH1808" t="str">
            <v/>
          </cell>
        </row>
        <row r="1809">
          <cell r="C1809">
            <v>87385</v>
          </cell>
          <cell r="D1809"/>
          <cell r="E1809"/>
          <cell r="F1809"/>
          <cell r="G1809"/>
          <cell r="H1809"/>
          <cell r="I1809"/>
          <cell r="J1809"/>
          <cell r="K1809"/>
          <cell r="L1809"/>
          <cell r="M1809"/>
          <cell r="N1809"/>
          <cell r="O1809"/>
          <cell r="P1809"/>
          <cell r="Q1809"/>
          <cell r="R1809"/>
          <cell r="T1809" t="str">
            <v/>
          </cell>
          <cell r="U1809"/>
          <cell r="V1809"/>
          <cell r="W1809"/>
          <cell r="X1809"/>
          <cell r="Y1809"/>
          <cell r="Z1809"/>
          <cell r="AA1809"/>
          <cell r="AB1809"/>
          <cell r="AC1809"/>
          <cell r="AD1809"/>
          <cell r="AE1809"/>
          <cell r="AF1809"/>
          <cell r="AH1809" t="str">
            <v/>
          </cell>
        </row>
        <row r="1810">
          <cell r="C1810">
            <v>87415</v>
          </cell>
          <cell r="D1810"/>
          <cell r="E1810"/>
          <cell r="F1810"/>
          <cell r="G1810"/>
          <cell r="H1810"/>
          <cell r="I1810"/>
          <cell r="J1810"/>
          <cell r="K1810"/>
          <cell r="L1810"/>
          <cell r="M1810"/>
          <cell r="N1810"/>
          <cell r="O1810"/>
          <cell r="P1810"/>
          <cell r="Q1810"/>
          <cell r="R1810"/>
          <cell r="T1810" t="str">
            <v/>
          </cell>
          <cell r="U1810"/>
          <cell r="V1810"/>
          <cell r="W1810"/>
          <cell r="X1810"/>
          <cell r="Y1810"/>
          <cell r="Z1810"/>
          <cell r="AA1810"/>
          <cell r="AB1810"/>
          <cell r="AC1810"/>
          <cell r="AD1810"/>
          <cell r="AE1810"/>
          <cell r="AF1810"/>
          <cell r="AH1810" t="str">
            <v/>
          </cell>
        </row>
        <row r="1811">
          <cell r="C1811">
            <v>87446</v>
          </cell>
          <cell r="D1811"/>
          <cell r="E1811"/>
          <cell r="F1811"/>
          <cell r="G1811"/>
          <cell r="H1811"/>
          <cell r="I1811"/>
          <cell r="J1811"/>
          <cell r="K1811"/>
          <cell r="L1811"/>
          <cell r="M1811"/>
          <cell r="N1811"/>
          <cell r="O1811"/>
          <cell r="P1811"/>
          <cell r="Q1811"/>
          <cell r="R1811"/>
          <cell r="T1811" t="str">
            <v/>
          </cell>
          <cell r="U1811"/>
          <cell r="V1811"/>
          <cell r="W1811"/>
          <cell r="X1811"/>
          <cell r="Y1811"/>
          <cell r="Z1811"/>
          <cell r="AA1811"/>
          <cell r="AB1811"/>
          <cell r="AC1811"/>
          <cell r="AD1811"/>
          <cell r="AE1811"/>
          <cell r="AF1811"/>
          <cell r="AH1811" t="str">
            <v/>
          </cell>
        </row>
        <row r="1812">
          <cell r="C1812">
            <v>87476</v>
          </cell>
          <cell r="D1812"/>
          <cell r="E1812"/>
          <cell r="F1812"/>
          <cell r="G1812"/>
          <cell r="H1812"/>
          <cell r="I1812"/>
          <cell r="J1812"/>
          <cell r="K1812"/>
          <cell r="L1812"/>
          <cell r="M1812"/>
          <cell r="N1812"/>
          <cell r="O1812"/>
          <cell r="P1812"/>
          <cell r="Q1812"/>
          <cell r="R1812"/>
          <cell r="T1812" t="str">
            <v/>
          </cell>
          <cell r="U1812"/>
          <cell r="V1812"/>
          <cell r="W1812"/>
          <cell r="X1812"/>
          <cell r="Y1812"/>
          <cell r="Z1812"/>
          <cell r="AA1812"/>
          <cell r="AB1812"/>
          <cell r="AC1812"/>
          <cell r="AD1812"/>
          <cell r="AE1812"/>
          <cell r="AF1812"/>
          <cell r="AH1812" t="str">
            <v/>
          </cell>
        </row>
        <row r="1813">
          <cell r="C1813">
            <v>87507</v>
          </cell>
          <cell r="D1813"/>
          <cell r="E1813"/>
          <cell r="F1813"/>
          <cell r="G1813"/>
          <cell r="H1813"/>
          <cell r="I1813"/>
          <cell r="J1813"/>
          <cell r="K1813"/>
          <cell r="L1813"/>
          <cell r="M1813"/>
          <cell r="N1813"/>
          <cell r="O1813"/>
          <cell r="P1813"/>
          <cell r="Q1813"/>
          <cell r="R1813"/>
          <cell r="T1813" t="str">
            <v/>
          </cell>
          <cell r="U1813"/>
          <cell r="V1813"/>
          <cell r="W1813"/>
          <cell r="X1813"/>
          <cell r="Y1813"/>
          <cell r="Z1813"/>
          <cell r="AA1813"/>
          <cell r="AB1813"/>
          <cell r="AC1813"/>
          <cell r="AD1813"/>
          <cell r="AE1813"/>
          <cell r="AF1813"/>
          <cell r="AH1813" t="str">
            <v/>
          </cell>
        </row>
        <row r="1814">
          <cell r="C1814">
            <v>87538</v>
          </cell>
          <cell r="D1814"/>
          <cell r="E1814"/>
          <cell r="F1814"/>
          <cell r="G1814"/>
          <cell r="H1814"/>
          <cell r="I1814"/>
          <cell r="J1814"/>
          <cell r="K1814"/>
          <cell r="L1814"/>
          <cell r="M1814"/>
          <cell r="N1814"/>
          <cell r="O1814"/>
          <cell r="P1814"/>
          <cell r="Q1814"/>
          <cell r="R1814"/>
          <cell r="T1814" t="str">
            <v/>
          </cell>
          <cell r="U1814"/>
          <cell r="V1814"/>
          <cell r="W1814"/>
          <cell r="X1814"/>
          <cell r="Y1814"/>
          <cell r="Z1814"/>
          <cell r="AA1814"/>
          <cell r="AB1814"/>
          <cell r="AC1814"/>
          <cell r="AD1814"/>
          <cell r="AE1814"/>
          <cell r="AF1814"/>
          <cell r="AH1814" t="str">
            <v/>
          </cell>
        </row>
        <row r="1815">
          <cell r="C1815">
            <v>87568</v>
          </cell>
          <cell r="D1815"/>
          <cell r="E1815"/>
          <cell r="F1815"/>
          <cell r="G1815"/>
          <cell r="H1815"/>
          <cell r="I1815"/>
          <cell r="J1815"/>
          <cell r="K1815"/>
          <cell r="L1815"/>
          <cell r="M1815"/>
          <cell r="N1815"/>
          <cell r="O1815"/>
          <cell r="P1815"/>
          <cell r="Q1815"/>
          <cell r="R1815"/>
          <cell r="T1815" t="str">
            <v/>
          </cell>
          <cell r="U1815"/>
          <cell r="V1815"/>
          <cell r="W1815"/>
          <cell r="X1815"/>
          <cell r="Y1815"/>
          <cell r="Z1815"/>
          <cell r="AA1815"/>
          <cell r="AB1815"/>
          <cell r="AC1815"/>
          <cell r="AD1815"/>
          <cell r="AE1815"/>
          <cell r="AF1815"/>
          <cell r="AH1815" t="str">
            <v/>
          </cell>
        </row>
        <row r="1816">
          <cell r="C1816">
            <v>87599</v>
          </cell>
          <cell r="D1816"/>
          <cell r="E1816"/>
          <cell r="F1816"/>
          <cell r="G1816"/>
          <cell r="H1816"/>
          <cell r="I1816"/>
          <cell r="J1816"/>
          <cell r="K1816"/>
          <cell r="L1816"/>
          <cell r="M1816"/>
          <cell r="N1816"/>
          <cell r="O1816"/>
          <cell r="P1816"/>
          <cell r="Q1816"/>
          <cell r="R1816"/>
          <cell r="T1816" t="str">
            <v/>
          </cell>
          <cell r="U1816"/>
          <cell r="V1816"/>
          <cell r="W1816"/>
          <cell r="X1816"/>
          <cell r="Y1816"/>
          <cell r="Z1816"/>
          <cell r="AA1816"/>
          <cell r="AB1816"/>
          <cell r="AC1816"/>
          <cell r="AD1816"/>
          <cell r="AE1816"/>
          <cell r="AF1816"/>
          <cell r="AH1816" t="str">
            <v/>
          </cell>
        </row>
        <row r="1817">
          <cell r="C1817">
            <v>87629</v>
          </cell>
          <cell r="D1817"/>
          <cell r="E1817"/>
          <cell r="F1817"/>
          <cell r="G1817"/>
          <cell r="H1817"/>
          <cell r="I1817"/>
          <cell r="J1817"/>
          <cell r="K1817"/>
          <cell r="L1817"/>
          <cell r="M1817"/>
          <cell r="N1817"/>
          <cell r="O1817"/>
          <cell r="P1817"/>
          <cell r="Q1817"/>
          <cell r="R1817"/>
          <cell r="T1817" t="str">
            <v/>
          </cell>
          <cell r="U1817"/>
          <cell r="V1817"/>
          <cell r="W1817"/>
          <cell r="X1817"/>
          <cell r="Y1817"/>
          <cell r="Z1817"/>
          <cell r="AA1817"/>
          <cell r="AB1817"/>
          <cell r="AC1817"/>
          <cell r="AD1817"/>
          <cell r="AE1817"/>
          <cell r="AF1817"/>
          <cell r="AH1817" t="str">
            <v/>
          </cell>
        </row>
        <row r="1818">
          <cell r="C1818">
            <v>87660</v>
          </cell>
          <cell r="D1818"/>
          <cell r="E1818"/>
          <cell r="F1818"/>
          <cell r="G1818"/>
          <cell r="H1818"/>
          <cell r="I1818"/>
          <cell r="J1818"/>
          <cell r="K1818"/>
          <cell r="L1818"/>
          <cell r="M1818"/>
          <cell r="N1818"/>
          <cell r="O1818"/>
          <cell r="P1818"/>
          <cell r="Q1818"/>
          <cell r="R1818"/>
          <cell r="T1818" t="str">
            <v/>
          </cell>
          <cell r="U1818"/>
          <cell r="V1818"/>
          <cell r="W1818"/>
          <cell r="X1818"/>
          <cell r="Y1818"/>
          <cell r="Z1818"/>
          <cell r="AA1818"/>
          <cell r="AB1818"/>
          <cell r="AC1818"/>
          <cell r="AD1818"/>
          <cell r="AE1818"/>
          <cell r="AF1818"/>
          <cell r="AH1818" t="str">
            <v/>
          </cell>
        </row>
        <row r="1819">
          <cell r="C1819">
            <v>87691</v>
          </cell>
          <cell r="D1819"/>
          <cell r="E1819"/>
          <cell r="F1819"/>
          <cell r="G1819"/>
          <cell r="H1819"/>
          <cell r="I1819"/>
          <cell r="J1819"/>
          <cell r="K1819"/>
          <cell r="L1819"/>
          <cell r="M1819"/>
          <cell r="N1819"/>
          <cell r="O1819"/>
          <cell r="P1819"/>
          <cell r="Q1819"/>
          <cell r="R1819"/>
          <cell r="T1819" t="str">
            <v/>
          </cell>
          <cell r="U1819"/>
          <cell r="V1819"/>
          <cell r="W1819"/>
          <cell r="X1819"/>
          <cell r="Y1819"/>
          <cell r="Z1819"/>
          <cell r="AA1819"/>
          <cell r="AB1819"/>
          <cell r="AC1819"/>
          <cell r="AD1819"/>
          <cell r="AE1819"/>
          <cell r="AF1819"/>
          <cell r="AH1819" t="str">
            <v/>
          </cell>
        </row>
        <row r="1820">
          <cell r="C1820">
            <v>87720</v>
          </cell>
          <cell r="D1820"/>
          <cell r="E1820"/>
          <cell r="F1820"/>
          <cell r="G1820"/>
          <cell r="H1820"/>
          <cell r="I1820"/>
          <cell r="J1820"/>
          <cell r="K1820"/>
          <cell r="L1820"/>
          <cell r="M1820"/>
          <cell r="N1820"/>
          <cell r="O1820"/>
          <cell r="P1820"/>
          <cell r="Q1820"/>
          <cell r="R1820"/>
          <cell r="T1820" t="str">
            <v/>
          </cell>
          <cell r="U1820"/>
          <cell r="V1820"/>
          <cell r="W1820"/>
          <cell r="X1820"/>
          <cell r="Y1820"/>
          <cell r="Z1820"/>
          <cell r="AA1820"/>
          <cell r="AB1820"/>
          <cell r="AC1820"/>
          <cell r="AD1820"/>
          <cell r="AE1820"/>
          <cell r="AF1820"/>
          <cell r="AH1820" t="str">
            <v/>
          </cell>
        </row>
        <row r="1821">
          <cell r="C1821">
            <v>87751</v>
          </cell>
          <cell r="D1821"/>
          <cell r="E1821"/>
          <cell r="F1821"/>
          <cell r="G1821"/>
          <cell r="H1821"/>
          <cell r="I1821"/>
          <cell r="J1821"/>
          <cell r="K1821"/>
          <cell r="L1821"/>
          <cell r="M1821"/>
          <cell r="N1821"/>
          <cell r="O1821"/>
          <cell r="P1821"/>
          <cell r="Q1821"/>
          <cell r="R1821"/>
          <cell r="T1821" t="str">
            <v/>
          </cell>
          <cell r="U1821"/>
          <cell r="V1821"/>
          <cell r="W1821"/>
          <cell r="X1821"/>
          <cell r="Y1821"/>
          <cell r="Z1821"/>
          <cell r="AA1821"/>
          <cell r="AB1821"/>
          <cell r="AC1821"/>
          <cell r="AD1821"/>
          <cell r="AE1821"/>
          <cell r="AF1821"/>
          <cell r="AH1821" t="str">
            <v/>
          </cell>
        </row>
        <row r="1822">
          <cell r="C1822">
            <v>87781</v>
          </cell>
          <cell r="D1822"/>
          <cell r="E1822"/>
          <cell r="F1822"/>
          <cell r="G1822"/>
          <cell r="H1822"/>
          <cell r="I1822"/>
          <cell r="J1822"/>
          <cell r="K1822"/>
          <cell r="L1822"/>
          <cell r="M1822"/>
          <cell r="N1822"/>
          <cell r="O1822"/>
          <cell r="P1822"/>
          <cell r="Q1822"/>
          <cell r="R1822"/>
          <cell r="T1822" t="str">
            <v/>
          </cell>
          <cell r="U1822"/>
          <cell r="V1822"/>
          <cell r="W1822"/>
          <cell r="X1822"/>
          <cell r="Y1822"/>
          <cell r="Z1822"/>
          <cell r="AA1822"/>
          <cell r="AB1822"/>
          <cell r="AC1822"/>
          <cell r="AD1822"/>
          <cell r="AE1822"/>
          <cell r="AF1822"/>
          <cell r="AH1822" t="str">
            <v/>
          </cell>
        </row>
        <row r="1823">
          <cell r="C1823">
            <v>87812</v>
          </cell>
          <cell r="D1823"/>
          <cell r="E1823"/>
          <cell r="F1823"/>
          <cell r="G1823"/>
          <cell r="H1823"/>
          <cell r="I1823"/>
          <cell r="J1823"/>
          <cell r="K1823"/>
          <cell r="L1823"/>
          <cell r="M1823"/>
          <cell r="N1823"/>
          <cell r="O1823"/>
          <cell r="P1823"/>
          <cell r="Q1823"/>
          <cell r="R1823"/>
          <cell r="T1823" t="str">
            <v/>
          </cell>
          <cell r="U1823"/>
          <cell r="V1823"/>
          <cell r="W1823"/>
          <cell r="X1823"/>
          <cell r="Y1823"/>
          <cell r="Z1823"/>
          <cell r="AA1823"/>
          <cell r="AB1823"/>
          <cell r="AC1823"/>
          <cell r="AD1823"/>
          <cell r="AE1823"/>
          <cell r="AF1823"/>
          <cell r="AH1823" t="str">
            <v/>
          </cell>
        </row>
        <row r="1824">
          <cell r="C1824">
            <v>87842</v>
          </cell>
          <cell r="D1824"/>
          <cell r="E1824"/>
          <cell r="F1824"/>
          <cell r="G1824"/>
          <cell r="H1824"/>
          <cell r="I1824"/>
          <cell r="J1824"/>
          <cell r="K1824"/>
          <cell r="L1824"/>
          <cell r="M1824"/>
          <cell r="N1824"/>
          <cell r="O1824"/>
          <cell r="P1824"/>
          <cell r="Q1824"/>
          <cell r="R1824"/>
          <cell r="T1824" t="str">
            <v/>
          </cell>
          <cell r="U1824"/>
          <cell r="V1824"/>
          <cell r="W1824"/>
          <cell r="X1824"/>
          <cell r="Y1824"/>
          <cell r="Z1824"/>
          <cell r="AA1824"/>
          <cell r="AB1824"/>
          <cell r="AC1824"/>
          <cell r="AD1824"/>
          <cell r="AE1824"/>
          <cell r="AF1824"/>
          <cell r="AH1824" t="str">
            <v/>
          </cell>
        </row>
        <row r="1825">
          <cell r="C1825">
            <v>87873</v>
          </cell>
          <cell r="D1825"/>
          <cell r="E1825"/>
          <cell r="F1825"/>
          <cell r="G1825"/>
          <cell r="H1825"/>
          <cell r="I1825"/>
          <cell r="J1825"/>
          <cell r="K1825"/>
          <cell r="L1825"/>
          <cell r="M1825"/>
          <cell r="N1825"/>
          <cell r="O1825"/>
          <cell r="P1825"/>
          <cell r="Q1825"/>
          <cell r="R1825"/>
          <cell r="T1825" t="str">
            <v/>
          </cell>
          <cell r="U1825"/>
          <cell r="V1825"/>
          <cell r="W1825"/>
          <cell r="X1825"/>
          <cell r="Y1825"/>
          <cell r="Z1825"/>
          <cell r="AA1825"/>
          <cell r="AB1825"/>
          <cell r="AC1825"/>
          <cell r="AD1825"/>
          <cell r="AE1825"/>
          <cell r="AF1825"/>
          <cell r="AH1825" t="str">
            <v/>
          </cell>
        </row>
        <row r="1826">
          <cell r="C1826">
            <v>87904</v>
          </cell>
          <cell r="D1826"/>
          <cell r="E1826"/>
          <cell r="F1826"/>
          <cell r="G1826"/>
          <cell r="H1826"/>
          <cell r="I1826"/>
          <cell r="J1826"/>
          <cell r="K1826"/>
          <cell r="L1826"/>
          <cell r="M1826"/>
          <cell r="N1826"/>
          <cell r="O1826"/>
          <cell r="P1826"/>
          <cell r="Q1826"/>
          <cell r="R1826"/>
          <cell r="T1826" t="str">
            <v/>
          </cell>
          <cell r="U1826"/>
          <cell r="V1826"/>
          <cell r="W1826"/>
          <cell r="X1826"/>
          <cell r="Y1826"/>
          <cell r="Z1826"/>
          <cell r="AA1826"/>
          <cell r="AB1826"/>
          <cell r="AC1826"/>
          <cell r="AD1826"/>
          <cell r="AE1826"/>
          <cell r="AF1826"/>
          <cell r="AH1826" t="str">
            <v/>
          </cell>
        </row>
        <row r="1827">
          <cell r="C1827">
            <v>87934</v>
          </cell>
          <cell r="D1827"/>
          <cell r="E1827"/>
          <cell r="F1827"/>
          <cell r="G1827"/>
          <cell r="H1827"/>
          <cell r="I1827"/>
          <cell r="J1827"/>
          <cell r="K1827"/>
          <cell r="L1827"/>
          <cell r="M1827"/>
          <cell r="N1827"/>
          <cell r="O1827"/>
          <cell r="P1827"/>
          <cell r="Q1827"/>
          <cell r="R1827"/>
          <cell r="T1827" t="str">
            <v/>
          </cell>
          <cell r="U1827"/>
          <cell r="V1827"/>
          <cell r="W1827"/>
          <cell r="X1827"/>
          <cell r="Y1827"/>
          <cell r="Z1827"/>
          <cell r="AA1827"/>
          <cell r="AB1827"/>
          <cell r="AC1827"/>
          <cell r="AD1827"/>
          <cell r="AE1827"/>
          <cell r="AF1827"/>
          <cell r="AH1827" t="str">
            <v/>
          </cell>
        </row>
        <row r="1828">
          <cell r="C1828">
            <v>87965</v>
          </cell>
          <cell r="D1828"/>
          <cell r="E1828"/>
          <cell r="F1828"/>
          <cell r="G1828"/>
          <cell r="H1828"/>
          <cell r="I1828"/>
          <cell r="J1828"/>
          <cell r="K1828"/>
          <cell r="L1828"/>
          <cell r="M1828"/>
          <cell r="N1828"/>
          <cell r="O1828"/>
          <cell r="P1828"/>
          <cell r="Q1828"/>
          <cell r="R1828"/>
          <cell r="T1828" t="str">
            <v/>
          </cell>
          <cell r="U1828"/>
          <cell r="V1828"/>
          <cell r="W1828"/>
          <cell r="X1828"/>
          <cell r="Y1828"/>
          <cell r="Z1828"/>
          <cell r="AA1828"/>
          <cell r="AB1828"/>
          <cell r="AC1828"/>
          <cell r="AD1828"/>
          <cell r="AE1828"/>
          <cell r="AF1828"/>
          <cell r="AH1828" t="str">
            <v/>
          </cell>
        </row>
        <row r="1829">
          <cell r="C1829">
            <v>87995</v>
          </cell>
          <cell r="D1829"/>
          <cell r="E1829"/>
          <cell r="F1829"/>
          <cell r="G1829"/>
          <cell r="H1829"/>
          <cell r="I1829"/>
          <cell r="J1829"/>
          <cell r="K1829"/>
          <cell r="L1829"/>
          <cell r="M1829"/>
          <cell r="N1829"/>
          <cell r="O1829"/>
          <cell r="P1829"/>
          <cell r="Q1829"/>
          <cell r="R1829"/>
          <cell r="T1829" t="str">
            <v/>
          </cell>
          <cell r="U1829"/>
          <cell r="V1829"/>
          <cell r="W1829"/>
          <cell r="X1829"/>
          <cell r="Y1829"/>
          <cell r="Z1829"/>
          <cell r="AA1829"/>
          <cell r="AB1829"/>
          <cell r="AC1829"/>
          <cell r="AD1829"/>
          <cell r="AE1829"/>
          <cell r="AF1829"/>
          <cell r="AH1829" t="str">
            <v/>
          </cell>
        </row>
        <row r="1830">
          <cell r="C1830">
            <v>88026</v>
          </cell>
          <cell r="D1830"/>
          <cell r="E1830"/>
          <cell r="F1830"/>
          <cell r="G1830"/>
          <cell r="H1830"/>
          <cell r="I1830"/>
          <cell r="J1830"/>
          <cell r="K1830"/>
          <cell r="L1830"/>
          <cell r="M1830"/>
          <cell r="N1830"/>
          <cell r="O1830"/>
          <cell r="P1830"/>
          <cell r="Q1830"/>
          <cell r="R1830"/>
          <cell r="T1830" t="str">
            <v/>
          </cell>
          <cell r="U1830"/>
          <cell r="V1830"/>
          <cell r="W1830"/>
          <cell r="X1830"/>
          <cell r="Y1830"/>
          <cell r="Z1830"/>
          <cell r="AA1830"/>
          <cell r="AB1830"/>
          <cell r="AC1830"/>
          <cell r="AD1830"/>
          <cell r="AE1830"/>
          <cell r="AF1830"/>
          <cell r="AH1830" t="str">
            <v/>
          </cell>
        </row>
        <row r="1831">
          <cell r="C1831">
            <v>88057</v>
          </cell>
          <cell r="D1831"/>
          <cell r="E1831"/>
          <cell r="F1831"/>
          <cell r="G1831"/>
          <cell r="H1831"/>
          <cell r="I1831"/>
          <cell r="J1831"/>
          <cell r="K1831"/>
          <cell r="L1831"/>
          <cell r="M1831"/>
          <cell r="N1831"/>
          <cell r="O1831"/>
          <cell r="P1831"/>
          <cell r="Q1831"/>
          <cell r="R1831"/>
          <cell r="T1831" t="str">
            <v/>
          </cell>
          <cell r="U1831"/>
          <cell r="V1831"/>
          <cell r="W1831"/>
          <cell r="X1831"/>
          <cell r="Y1831"/>
          <cell r="Z1831"/>
          <cell r="AA1831"/>
          <cell r="AB1831"/>
          <cell r="AC1831"/>
          <cell r="AD1831"/>
          <cell r="AE1831"/>
          <cell r="AF1831"/>
          <cell r="AH1831" t="str">
            <v/>
          </cell>
        </row>
        <row r="1832">
          <cell r="C1832">
            <v>88085</v>
          </cell>
          <cell r="D1832"/>
          <cell r="E1832"/>
          <cell r="F1832"/>
          <cell r="G1832"/>
          <cell r="H1832"/>
          <cell r="I1832"/>
          <cell r="J1832"/>
          <cell r="K1832"/>
          <cell r="L1832"/>
          <cell r="M1832"/>
          <cell r="N1832"/>
          <cell r="O1832"/>
          <cell r="P1832"/>
          <cell r="Q1832"/>
          <cell r="R1832"/>
          <cell r="T1832" t="str">
            <v/>
          </cell>
          <cell r="U1832"/>
          <cell r="V1832"/>
          <cell r="W1832"/>
          <cell r="X1832"/>
          <cell r="Y1832"/>
          <cell r="Z1832"/>
          <cell r="AA1832"/>
          <cell r="AB1832"/>
          <cell r="AC1832"/>
          <cell r="AD1832"/>
          <cell r="AE1832"/>
          <cell r="AF1832"/>
          <cell r="AH1832" t="str">
            <v/>
          </cell>
        </row>
        <row r="1833">
          <cell r="C1833">
            <v>88116</v>
          </cell>
          <cell r="D1833"/>
          <cell r="E1833"/>
          <cell r="F1833"/>
          <cell r="G1833"/>
          <cell r="H1833"/>
          <cell r="I1833"/>
          <cell r="J1833"/>
          <cell r="K1833"/>
          <cell r="L1833"/>
          <cell r="M1833"/>
          <cell r="N1833"/>
          <cell r="O1833"/>
          <cell r="P1833"/>
          <cell r="Q1833"/>
          <cell r="R1833"/>
          <cell r="T1833" t="str">
            <v/>
          </cell>
          <cell r="U1833"/>
          <cell r="V1833"/>
          <cell r="W1833"/>
          <cell r="X1833"/>
          <cell r="Y1833"/>
          <cell r="Z1833"/>
          <cell r="AA1833"/>
          <cell r="AB1833"/>
          <cell r="AC1833"/>
          <cell r="AD1833"/>
          <cell r="AE1833"/>
          <cell r="AF1833"/>
          <cell r="AH1833" t="str">
            <v/>
          </cell>
        </row>
        <row r="1834">
          <cell r="C1834">
            <v>88146</v>
          </cell>
          <cell r="D1834"/>
          <cell r="E1834"/>
          <cell r="F1834"/>
          <cell r="G1834"/>
          <cell r="H1834"/>
          <cell r="I1834"/>
          <cell r="J1834"/>
          <cell r="K1834"/>
          <cell r="L1834"/>
          <cell r="M1834"/>
          <cell r="N1834"/>
          <cell r="O1834"/>
          <cell r="P1834"/>
          <cell r="Q1834"/>
          <cell r="R1834"/>
          <cell r="T1834" t="str">
            <v/>
          </cell>
          <cell r="U1834"/>
          <cell r="V1834"/>
          <cell r="W1834"/>
          <cell r="X1834"/>
          <cell r="Y1834"/>
          <cell r="Z1834"/>
          <cell r="AA1834"/>
          <cell r="AB1834"/>
          <cell r="AC1834"/>
          <cell r="AD1834"/>
          <cell r="AE1834"/>
          <cell r="AF1834"/>
          <cell r="AH1834" t="str">
            <v/>
          </cell>
        </row>
        <row r="1835">
          <cell r="C1835">
            <v>88177</v>
          </cell>
          <cell r="D1835"/>
          <cell r="E1835"/>
          <cell r="F1835"/>
          <cell r="G1835"/>
          <cell r="H1835"/>
          <cell r="I1835"/>
          <cell r="J1835"/>
          <cell r="K1835"/>
          <cell r="L1835"/>
          <cell r="M1835"/>
          <cell r="N1835"/>
          <cell r="O1835"/>
          <cell r="P1835"/>
          <cell r="Q1835"/>
          <cell r="R1835"/>
          <cell r="T1835" t="str">
            <v/>
          </cell>
          <cell r="U1835"/>
          <cell r="V1835"/>
          <cell r="W1835"/>
          <cell r="X1835"/>
          <cell r="Y1835"/>
          <cell r="Z1835"/>
          <cell r="AA1835"/>
          <cell r="AB1835"/>
          <cell r="AC1835"/>
          <cell r="AD1835"/>
          <cell r="AE1835"/>
          <cell r="AF1835"/>
          <cell r="AH1835" t="str">
            <v/>
          </cell>
        </row>
        <row r="1836">
          <cell r="C1836">
            <v>88207</v>
          </cell>
          <cell r="D1836"/>
          <cell r="E1836"/>
          <cell r="F1836"/>
          <cell r="G1836"/>
          <cell r="H1836"/>
          <cell r="I1836"/>
          <cell r="J1836"/>
          <cell r="K1836"/>
          <cell r="L1836"/>
          <cell r="M1836"/>
          <cell r="N1836"/>
          <cell r="O1836"/>
          <cell r="P1836"/>
          <cell r="Q1836"/>
          <cell r="R1836"/>
          <cell r="T1836" t="str">
            <v/>
          </cell>
          <cell r="U1836"/>
          <cell r="V1836"/>
          <cell r="W1836"/>
          <cell r="X1836"/>
          <cell r="Y1836"/>
          <cell r="Z1836"/>
          <cell r="AA1836"/>
          <cell r="AB1836"/>
          <cell r="AC1836"/>
          <cell r="AD1836"/>
          <cell r="AE1836"/>
          <cell r="AF1836"/>
          <cell r="AH1836" t="str">
            <v/>
          </cell>
        </row>
        <row r="1837">
          <cell r="C1837">
            <v>88238</v>
          </cell>
          <cell r="D1837"/>
          <cell r="E1837"/>
          <cell r="F1837"/>
          <cell r="G1837"/>
          <cell r="H1837"/>
          <cell r="I1837"/>
          <cell r="J1837"/>
          <cell r="K1837"/>
          <cell r="L1837"/>
          <cell r="M1837"/>
          <cell r="N1837"/>
          <cell r="O1837"/>
          <cell r="P1837"/>
          <cell r="Q1837"/>
          <cell r="R1837"/>
          <cell r="T1837" t="str">
            <v/>
          </cell>
          <cell r="U1837"/>
          <cell r="V1837"/>
          <cell r="W1837"/>
          <cell r="X1837"/>
          <cell r="Y1837"/>
          <cell r="Z1837"/>
          <cell r="AA1837"/>
          <cell r="AB1837"/>
          <cell r="AC1837"/>
          <cell r="AD1837"/>
          <cell r="AE1837"/>
          <cell r="AF1837"/>
          <cell r="AH1837" t="str">
            <v/>
          </cell>
        </row>
        <row r="1838">
          <cell r="C1838">
            <v>88269</v>
          </cell>
          <cell r="D1838"/>
          <cell r="E1838"/>
          <cell r="F1838"/>
          <cell r="G1838"/>
          <cell r="H1838"/>
          <cell r="I1838"/>
          <cell r="J1838"/>
          <cell r="K1838"/>
          <cell r="L1838"/>
          <cell r="M1838"/>
          <cell r="N1838"/>
          <cell r="O1838"/>
          <cell r="P1838"/>
          <cell r="Q1838"/>
          <cell r="R1838"/>
          <cell r="T1838" t="str">
            <v/>
          </cell>
          <cell r="U1838"/>
          <cell r="V1838"/>
          <cell r="W1838"/>
          <cell r="X1838"/>
          <cell r="Y1838"/>
          <cell r="Z1838"/>
          <cell r="AA1838"/>
          <cell r="AB1838"/>
          <cell r="AC1838"/>
          <cell r="AD1838"/>
          <cell r="AE1838"/>
          <cell r="AF1838"/>
          <cell r="AH1838" t="str">
            <v/>
          </cell>
        </row>
        <row r="1839">
          <cell r="C1839">
            <v>88299</v>
          </cell>
          <cell r="D1839"/>
          <cell r="E1839"/>
          <cell r="F1839"/>
          <cell r="G1839"/>
          <cell r="H1839"/>
          <cell r="I1839"/>
          <cell r="J1839"/>
          <cell r="K1839"/>
          <cell r="L1839"/>
          <cell r="M1839"/>
          <cell r="N1839"/>
          <cell r="O1839"/>
          <cell r="P1839"/>
          <cell r="Q1839"/>
          <cell r="R1839"/>
          <cell r="T1839" t="str">
            <v/>
          </cell>
          <cell r="U1839"/>
          <cell r="V1839"/>
          <cell r="W1839"/>
          <cell r="X1839"/>
          <cell r="Y1839"/>
          <cell r="Z1839"/>
          <cell r="AA1839"/>
          <cell r="AB1839"/>
          <cell r="AC1839"/>
          <cell r="AD1839"/>
          <cell r="AE1839"/>
          <cell r="AF1839"/>
          <cell r="AH1839" t="str">
            <v/>
          </cell>
        </row>
        <row r="1840">
          <cell r="C1840">
            <v>88330</v>
          </cell>
          <cell r="D1840"/>
          <cell r="E1840"/>
          <cell r="F1840"/>
          <cell r="G1840"/>
          <cell r="H1840"/>
          <cell r="I1840"/>
          <cell r="J1840"/>
          <cell r="K1840"/>
          <cell r="L1840"/>
          <cell r="M1840"/>
          <cell r="N1840"/>
          <cell r="O1840"/>
          <cell r="P1840"/>
          <cell r="Q1840"/>
          <cell r="R1840"/>
          <cell r="T1840" t="str">
            <v/>
          </cell>
          <cell r="U1840"/>
          <cell r="V1840"/>
          <cell r="W1840"/>
          <cell r="X1840"/>
          <cell r="Y1840"/>
          <cell r="Z1840"/>
          <cell r="AA1840"/>
          <cell r="AB1840"/>
          <cell r="AC1840"/>
          <cell r="AD1840"/>
          <cell r="AE1840"/>
          <cell r="AF1840"/>
          <cell r="AH1840" t="str">
            <v/>
          </cell>
        </row>
        <row r="1841">
          <cell r="C1841">
            <v>88360</v>
          </cell>
          <cell r="D1841"/>
          <cell r="E1841"/>
          <cell r="F1841"/>
          <cell r="G1841"/>
          <cell r="H1841"/>
          <cell r="I1841"/>
          <cell r="J1841"/>
          <cell r="K1841"/>
          <cell r="L1841"/>
          <cell r="M1841"/>
          <cell r="N1841"/>
          <cell r="O1841"/>
          <cell r="P1841"/>
          <cell r="Q1841"/>
          <cell r="R1841"/>
          <cell r="T1841" t="str">
            <v/>
          </cell>
          <cell r="U1841"/>
          <cell r="V1841"/>
          <cell r="W1841"/>
          <cell r="X1841"/>
          <cell r="Y1841"/>
          <cell r="Z1841"/>
          <cell r="AA1841"/>
          <cell r="AB1841"/>
          <cell r="AC1841"/>
          <cell r="AD1841"/>
          <cell r="AE1841"/>
          <cell r="AF1841"/>
          <cell r="AH1841" t="str">
            <v/>
          </cell>
        </row>
        <row r="1842">
          <cell r="C1842">
            <v>88391</v>
          </cell>
          <cell r="D1842"/>
          <cell r="E1842"/>
          <cell r="F1842"/>
          <cell r="G1842"/>
          <cell r="H1842"/>
          <cell r="I1842"/>
          <cell r="J1842"/>
          <cell r="K1842"/>
          <cell r="L1842"/>
          <cell r="M1842"/>
          <cell r="N1842"/>
          <cell r="O1842"/>
          <cell r="P1842"/>
          <cell r="Q1842"/>
          <cell r="R1842"/>
          <cell r="T1842" t="str">
            <v/>
          </cell>
          <cell r="U1842"/>
          <cell r="V1842"/>
          <cell r="W1842"/>
          <cell r="X1842"/>
          <cell r="Y1842"/>
          <cell r="Z1842"/>
          <cell r="AA1842"/>
          <cell r="AB1842"/>
          <cell r="AC1842"/>
          <cell r="AD1842"/>
          <cell r="AE1842"/>
          <cell r="AF1842"/>
          <cell r="AH1842" t="str">
            <v/>
          </cell>
        </row>
        <row r="1843">
          <cell r="C1843">
            <v>88422</v>
          </cell>
          <cell r="D1843"/>
          <cell r="E1843"/>
          <cell r="F1843"/>
          <cell r="G1843"/>
          <cell r="H1843"/>
          <cell r="I1843"/>
          <cell r="J1843"/>
          <cell r="K1843"/>
          <cell r="L1843"/>
          <cell r="M1843"/>
          <cell r="N1843"/>
          <cell r="O1843"/>
          <cell r="P1843"/>
          <cell r="Q1843"/>
          <cell r="R1843"/>
          <cell r="T1843" t="str">
            <v/>
          </cell>
          <cell r="U1843"/>
          <cell r="V1843"/>
          <cell r="W1843"/>
          <cell r="X1843"/>
          <cell r="Y1843"/>
          <cell r="Z1843"/>
          <cell r="AA1843"/>
          <cell r="AB1843"/>
          <cell r="AC1843"/>
          <cell r="AD1843"/>
          <cell r="AE1843"/>
          <cell r="AF1843"/>
          <cell r="AH1843" t="str">
            <v/>
          </cell>
        </row>
        <row r="1844">
          <cell r="C1844">
            <v>88450</v>
          </cell>
          <cell r="D1844"/>
          <cell r="E1844"/>
          <cell r="F1844"/>
          <cell r="G1844"/>
          <cell r="H1844"/>
          <cell r="I1844"/>
          <cell r="J1844"/>
          <cell r="K1844"/>
          <cell r="L1844"/>
          <cell r="M1844"/>
          <cell r="N1844"/>
          <cell r="O1844"/>
          <cell r="P1844"/>
          <cell r="Q1844"/>
          <cell r="R1844"/>
          <cell r="T1844" t="str">
            <v/>
          </cell>
          <cell r="U1844"/>
          <cell r="V1844"/>
          <cell r="W1844"/>
          <cell r="X1844"/>
          <cell r="Y1844"/>
          <cell r="Z1844"/>
          <cell r="AA1844"/>
          <cell r="AB1844"/>
          <cell r="AC1844"/>
          <cell r="AD1844"/>
          <cell r="AE1844"/>
          <cell r="AF1844"/>
          <cell r="AH1844" t="str">
            <v/>
          </cell>
        </row>
        <row r="1845">
          <cell r="C1845">
            <v>88481</v>
          </cell>
          <cell r="D1845"/>
          <cell r="E1845"/>
          <cell r="F1845"/>
          <cell r="G1845"/>
          <cell r="H1845"/>
          <cell r="I1845"/>
          <cell r="J1845"/>
          <cell r="K1845"/>
          <cell r="L1845"/>
          <cell r="M1845"/>
          <cell r="N1845"/>
          <cell r="O1845"/>
          <cell r="P1845"/>
          <cell r="Q1845"/>
          <cell r="R1845"/>
          <cell r="T1845" t="str">
            <v/>
          </cell>
          <cell r="U1845"/>
          <cell r="V1845"/>
          <cell r="W1845"/>
          <cell r="X1845"/>
          <cell r="Y1845"/>
          <cell r="Z1845"/>
          <cell r="AA1845"/>
          <cell r="AB1845"/>
          <cell r="AC1845"/>
          <cell r="AD1845"/>
          <cell r="AE1845"/>
          <cell r="AF1845"/>
          <cell r="AH1845" t="str">
            <v/>
          </cell>
        </row>
        <row r="1846">
          <cell r="C1846">
            <v>88511</v>
          </cell>
          <cell r="D1846"/>
          <cell r="E1846"/>
          <cell r="F1846"/>
          <cell r="G1846"/>
          <cell r="H1846"/>
          <cell r="I1846"/>
          <cell r="J1846"/>
          <cell r="K1846"/>
          <cell r="L1846"/>
          <cell r="M1846"/>
          <cell r="N1846"/>
          <cell r="O1846"/>
          <cell r="P1846"/>
          <cell r="Q1846"/>
          <cell r="R1846"/>
          <cell r="T1846" t="str">
            <v/>
          </cell>
          <cell r="U1846"/>
          <cell r="V1846"/>
          <cell r="W1846"/>
          <cell r="X1846"/>
          <cell r="Y1846"/>
          <cell r="Z1846"/>
          <cell r="AA1846"/>
          <cell r="AB1846"/>
          <cell r="AC1846"/>
          <cell r="AD1846"/>
          <cell r="AE1846"/>
          <cell r="AF1846"/>
          <cell r="AH1846" t="str">
            <v/>
          </cell>
        </row>
        <row r="1847">
          <cell r="C1847">
            <v>88542</v>
          </cell>
          <cell r="D1847"/>
          <cell r="E1847"/>
          <cell r="F1847"/>
          <cell r="G1847"/>
          <cell r="H1847"/>
          <cell r="I1847"/>
          <cell r="J1847"/>
          <cell r="K1847"/>
          <cell r="L1847"/>
          <cell r="M1847"/>
          <cell r="N1847"/>
          <cell r="O1847"/>
          <cell r="P1847"/>
          <cell r="Q1847"/>
          <cell r="R1847"/>
          <cell r="T1847" t="str">
            <v/>
          </cell>
          <cell r="U1847"/>
          <cell r="V1847"/>
          <cell r="W1847"/>
          <cell r="X1847"/>
          <cell r="Y1847"/>
          <cell r="Z1847"/>
          <cell r="AA1847"/>
          <cell r="AB1847"/>
          <cell r="AC1847"/>
          <cell r="AD1847"/>
          <cell r="AE1847"/>
          <cell r="AF1847"/>
          <cell r="AH1847" t="str">
            <v/>
          </cell>
        </row>
        <row r="1848">
          <cell r="C1848">
            <v>88572</v>
          </cell>
          <cell r="D1848"/>
          <cell r="E1848"/>
          <cell r="F1848"/>
          <cell r="G1848"/>
          <cell r="H1848"/>
          <cell r="I1848"/>
          <cell r="J1848"/>
          <cell r="K1848"/>
          <cell r="L1848"/>
          <cell r="M1848"/>
          <cell r="N1848"/>
          <cell r="O1848"/>
          <cell r="P1848"/>
          <cell r="Q1848"/>
          <cell r="R1848"/>
          <cell r="T1848" t="str">
            <v/>
          </cell>
          <cell r="U1848"/>
          <cell r="V1848"/>
          <cell r="W1848"/>
          <cell r="X1848"/>
          <cell r="Y1848"/>
          <cell r="Z1848"/>
          <cell r="AA1848"/>
          <cell r="AB1848"/>
          <cell r="AC1848"/>
          <cell r="AD1848"/>
          <cell r="AE1848"/>
          <cell r="AF1848"/>
          <cell r="AH1848" t="str">
            <v/>
          </cell>
        </row>
        <row r="1849">
          <cell r="C1849">
            <v>88603</v>
          </cell>
          <cell r="D1849"/>
          <cell r="E1849"/>
          <cell r="F1849"/>
          <cell r="G1849"/>
          <cell r="H1849"/>
          <cell r="I1849"/>
          <cell r="J1849"/>
          <cell r="K1849"/>
          <cell r="L1849"/>
          <cell r="M1849"/>
          <cell r="N1849"/>
          <cell r="O1849"/>
          <cell r="P1849"/>
          <cell r="Q1849"/>
          <cell r="R1849"/>
          <cell r="T1849" t="str">
            <v/>
          </cell>
          <cell r="U1849"/>
          <cell r="V1849"/>
          <cell r="W1849"/>
          <cell r="X1849"/>
          <cell r="Y1849"/>
          <cell r="Z1849"/>
          <cell r="AA1849"/>
          <cell r="AB1849"/>
          <cell r="AC1849"/>
          <cell r="AD1849"/>
          <cell r="AE1849"/>
          <cell r="AF1849"/>
          <cell r="AH1849" t="str">
            <v/>
          </cell>
        </row>
        <row r="1850">
          <cell r="C1850">
            <v>88634</v>
          </cell>
          <cell r="D1850"/>
          <cell r="E1850"/>
          <cell r="F1850"/>
          <cell r="G1850"/>
          <cell r="H1850"/>
          <cell r="I1850"/>
          <cell r="J1850"/>
          <cell r="K1850"/>
          <cell r="L1850"/>
          <cell r="M1850"/>
          <cell r="N1850"/>
          <cell r="O1850"/>
          <cell r="P1850"/>
          <cell r="Q1850"/>
          <cell r="R1850"/>
          <cell r="T1850" t="str">
            <v/>
          </cell>
          <cell r="U1850"/>
          <cell r="V1850"/>
          <cell r="W1850"/>
          <cell r="X1850"/>
          <cell r="Y1850"/>
          <cell r="Z1850"/>
          <cell r="AA1850"/>
          <cell r="AB1850"/>
          <cell r="AC1850"/>
          <cell r="AD1850"/>
          <cell r="AE1850"/>
          <cell r="AF1850"/>
          <cell r="AH1850" t="str">
            <v/>
          </cell>
        </row>
        <row r="1851">
          <cell r="C1851">
            <v>88664</v>
          </cell>
          <cell r="D1851"/>
          <cell r="E1851"/>
          <cell r="F1851"/>
          <cell r="G1851"/>
          <cell r="H1851"/>
          <cell r="I1851"/>
          <cell r="J1851"/>
          <cell r="K1851"/>
          <cell r="L1851"/>
          <cell r="M1851"/>
          <cell r="N1851"/>
          <cell r="O1851"/>
          <cell r="P1851"/>
          <cell r="Q1851"/>
          <cell r="R1851"/>
          <cell r="T1851" t="str">
            <v/>
          </cell>
          <cell r="U1851"/>
          <cell r="V1851"/>
          <cell r="W1851"/>
          <cell r="X1851"/>
          <cell r="Y1851"/>
          <cell r="Z1851"/>
          <cell r="AA1851"/>
          <cell r="AB1851"/>
          <cell r="AC1851"/>
          <cell r="AD1851"/>
          <cell r="AE1851"/>
          <cell r="AF1851"/>
          <cell r="AH1851" t="str">
            <v/>
          </cell>
        </row>
        <row r="1852">
          <cell r="C1852">
            <v>88695</v>
          </cell>
          <cell r="D1852"/>
          <cell r="E1852"/>
          <cell r="F1852"/>
          <cell r="G1852"/>
          <cell r="H1852"/>
          <cell r="I1852"/>
          <cell r="J1852"/>
          <cell r="K1852"/>
          <cell r="L1852"/>
          <cell r="M1852"/>
          <cell r="N1852"/>
          <cell r="O1852"/>
          <cell r="P1852"/>
          <cell r="Q1852"/>
          <cell r="R1852"/>
          <cell r="T1852" t="str">
            <v/>
          </cell>
          <cell r="U1852"/>
          <cell r="V1852"/>
          <cell r="W1852"/>
          <cell r="X1852"/>
          <cell r="Y1852"/>
          <cell r="Z1852"/>
          <cell r="AA1852"/>
          <cell r="AB1852"/>
          <cell r="AC1852"/>
          <cell r="AD1852"/>
          <cell r="AE1852"/>
          <cell r="AF1852"/>
          <cell r="AH1852" t="str">
            <v/>
          </cell>
        </row>
        <row r="1853">
          <cell r="C1853">
            <v>88725</v>
          </cell>
          <cell r="D1853"/>
          <cell r="E1853"/>
          <cell r="F1853"/>
          <cell r="G1853"/>
          <cell r="H1853"/>
          <cell r="I1853"/>
          <cell r="J1853"/>
          <cell r="K1853"/>
          <cell r="L1853"/>
          <cell r="M1853"/>
          <cell r="N1853"/>
          <cell r="O1853"/>
          <cell r="P1853"/>
          <cell r="Q1853"/>
          <cell r="R1853"/>
          <cell r="T1853" t="str">
            <v/>
          </cell>
          <cell r="U1853"/>
          <cell r="V1853"/>
          <cell r="W1853"/>
          <cell r="X1853"/>
          <cell r="Y1853"/>
          <cell r="Z1853"/>
          <cell r="AA1853"/>
          <cell r="AB1853"/>
          <cell r="AC1853"/>
          <cell r="AD1853"/>
          <cell r="AE1853"/>
          <cell r="AF1853"/>
          <cell r="AH1853" t="str">
            <v/>
          </cell>
        </row>
        <row r="1854">
          <cell r="C1854">
            <v>88756</v>
          </cell>
          <cell r="D1854"/>
          <cell r="E1854"/>
          <cell r="F1854"/>
          <cell r="G1854"/>
          <cell r="H1854"/>
          <cell r="I1854"/>
          <cell r="J1854"/>
          <cell r="K1854"/>
          <cell r="L1854"/>
          <cell r="M1854"/>
          <cell r="N1854"/>
          <cell r="O1854"/>
          <cell r="P1854"/>
          <cell r="Q1854"/>
          <cell r="R1854"/>
          <cell r="T1854" t="str">
            <v/>
          </cell>
          <cell r="U1854"/>
          <cell r="V1854"/>
          <cell r="W1854"/>
          <cell r="X1854"/>
          <cell r="Y1854"/>
          <cell r="Z1854"/>
          <cell r="AA1854"/>
          <cell r="AB1854"/>
          <cell r="AC1854"/>
          <cell r="AD1854"/>
          <cell r="AE1854"/>
          <cell r="AF1854"/>
          <cell r="AH1854" t="str">
            <v/>
          </cell>
        </row>
        <row r="1855">
          <cell r="C1855">
            <v>88787</v>
          </cell>
          <cell r="D1855"/>
          <cell r="E1855"/>
          <cell r="F1855"/>
          <cell r="G1855"/>
          <cell r="H1855"/>
          <cell r="I1855"/>
          <cell r="J1855"/>
          <cell r="K1855"/>
          <cell r="L1855"/>
          <cell r="M1855"/>
          <cell r="N1855"/>
          <cell r="O1855"/>
          <cell r="P1855"/>
          <cell r="Q1855"/>
          <cell r="R1855"/>
          <cell r="T1855" t="str">
            <v/>
          </cell>
          <cell r="U1855"/>
          <cell r="V1855"/>
          <cell r="W1855"/>
          <cell r="X1855"/>
          <cell r="Y1855"/>
          <cell r="Z1855"/>
          <cell r="AA1855"/>
          <cell r="AB1855"/>
          <cell r="AC1855"/>
          <cell r="AD1855"/>
          <cell r="AE1855"/>
          <cell r="AF1855"/>
          <cell r="AH1855" t="str">
            <v/>
          </cell>
        </row>
        <row r="1856">
          <cell r="C1856">
            <v>88815</v>
          </cell>
          <cell r="D1856"/>
          <cell r="E1856"/>
          <cell r="F1856"/>
          <cell r="G1856"/>
          <cell r="H1856"/>
          <cell r="I1856"/>
          <cell r="J1856"/>
          <cell r="K1856"/>
          <cell r="L1856"/>
          <cell r="M1856"/>
          <cell r="N1856"/>
          <cell r="O1856"/>
          <cell r="P1856"/>
          <cell r="Q1856"/>
          <cell r="R1856"/>
          <cell r="T1856" t="str">
            <v/>
          </cell>
          <cell r="U1856"/>
          <cell r="V1856"/>
          <cell r="W1856"/>
          <cell r="X1856"/>
          <cell r="Y1856"/>
          <cell r="Z1856"/>
          <cell r="AA1856"/>
          <cell r="AB1856"/>
          <cell r="AC1856"/>
          <cell r="AD1856"/>
          <cell r="AE1856"/>
          <cell r="AF1856"/>
          <cell r="AH1856" t="str">
            <v/>
          </cell>
        </row>
        <row r="1857">
          <cell r="C1857">
            <v>88846</v>
          </cell>
          <cell r="D1857"/>
          <cell r="E1857"/>
          <cell r="F1857"/>
          <cell r="G1857"/>
          <cell r="H1857"/>
          <cell r="I1857"/>
          <cell r="J1857"/>
          <cell r="K1857"/>
          <cell r="L1857"/>
          <cell r="M1857"/>
          <cell r="N1857"/>
          <cell r="O1857"/>
          <cell r="P1857"/>
          <cell r="Q1857"/>
          <cell r="R1857"/>
          <cell r="T1857" t="str">
            <v/>
          </cell>
          <cell r="U1857"/>
          <cell r="V1857"/>
          <cell r="W1857"/>
          <cell r="X1857"/>
          <cell r="Y1857"/>
          <cell r="Z1857"/>
          <cell r="AA1857"/>
          <cell r="AB1857"/>
          <cell r="AC1857"/>
          <cell r="AD1857"/>
          <cell r="AE1857"/>
          <cell r="AF1857"/>
          <cell r="AH1857" t="str">
            <v/>
          </cell>
        </row>
        <row r="1858">
          <cell r="C1858">
            <v>88876</v>
          </cell>
          <cell r="D1858"/>
          <cell r="E1858"/>
          <cell r="F1858"/>
          <cell r="G1858"/>
          <cell r="H1858"/>
          <cell r="I1858"/>
          <cell r="J1858"/>
          <cell r="K1858"/>
          <cell r="L1858"/>
          <cell r="M1858"/>
          <cell r="N1858"/>
          <cell r="O1858"/>
          <cell r="P1858"/>
          <cell r="Q1858"/>
          <cell r="R1858"/>
          <cell r="T1858" t="str">
            <v/>
          </cell>
          <cell r="U1858"/>
          <cell r="V1858"/>
          <cell r="W1858"/>
          <cell r="X1858"/>
          <cell r="Y1858"/>
          <cell r="Z1858"/>
          <cell r="AA1858"/>
          <cell r="AB1858"/>
          <cell r="AC1858"/>
          <cell r="AD1858"/>
          <cell r="AE1858"/>
          <cell r="AF1858"/>
          <cell r="AH1858" t="str">
            <v/>
          </cell>
        </row>
        <row r="1859">
          <cell r="C1859">
            <v>88907</v>
          </cell>
          <cell r="D1859"/>
          <cell r="E1859"/>
          <cell r="F1859"/>
          <cell r="G1859"/>
          <cell r="H1859"/>
          <cell r="I1859"/>
          <cell r="J1859"/>
          <cell r="K1859"/>
          <cell r="L1859"/>
          <cell r="M1859"/>
          <cell r="N1859"/>
          <cell r="O1859"/>
          <cell r="P1859"/>
          <cell r="Q1859"/>
          <cell r="R1859"/>
          <cell r="T1859" t="str">
            <v/>
          </cell>
          <cell r="U1859"/>
          <cell r="V1859"/>
          <cell r="W1859"/>
          <cell r="X1859"/>
          <cell r="Y1859"/>
          <cell r="Z1859"/>
          <cell r="AA1859"/>
          <cell r="AB1859"/>
          <cell r="AC1859"/>
          <cell r="AD1859"/>
          <cell r="AE1859"/>
          <cell r="AF1859"/>
          <cell r="AH1859" t="str">
            <v/>
          </cell>
        </row>
        <row r="1860">
          <cell r="C1860">
            <v>88937</v>
          </cell>
          <cell r="D1860"/>
          <cell r="E1860"/>
          <cell r="F1860"/>
          <cell r="G1860"/>
          <cell r="H1860"/>
          <cell r="I1860"/>
          <cell r="J1860"/>
          <cell r="K1860"/>
          <cell r="L1860"/>
          <cell r="M1860"/>
          <cell r="N1860"/>
          <cell r="O1860"/>
          <cell r="P1860"/>
          <cell r="Q1860"/>
          <cell r="R1860"/>
          <cell r="T1860" t="str">
            <v/>
          </cell>
          <cell r="U1860"/>
          <cell r="V1860"/>
          <cell r="W1860"/>
          <cell r="X1860"/>
          <cell r="Y1860"/>
          <cell r="Z1860"/>
          <cell r="AA1860"/>
          <cell r="AB1860"/>
          <cell r="AC1860"/>
          <cell r="AD1860"/>
          <cell r="AE1860"/>
          <cell r="AF1860"/>
          <cell r="AH1860" t="str">
            <v/>
          </cell>
        </row>
        <row r="1861">
          <cell r="C1861">
            <v>88968</v>
          </cell>
          <cell r="D1861"/>
          <cell r="E1861"/>
          <cell r="F1861"/>
          <cell r="G1861"/>
          <cell r="H1861"/>
          <cell r="I1861"/>
          <cell r="J1861"/>
          <cell r="K1861"/>
          <cell r="L1861"/>
          <cell r="M1861"/>
          <cell r="N1861"/>
          <cell r="O1861"/>
          <cell r="P1861"/>
          <cell r="Q1861"/>
          <cell r="R1861"/>
          <cell r="T1861" t="str">
            <v/>
          </cell>
          <cell r="U1861"/>
          <cell r="V1861"/>
          <cell r="W1861"/>
          <cell r="X1861"/>
          <cell r="Y1861"/>
          <cell r="Z1861"/>
          <cell r="AA1861"/>
          <cell r="AB1861"/>
          <cell r="AC1861"/>
          <cell r="AD1861"/>
          <cell r="AE1861"/>
          <cell r="AF1861"/>
          <cell r="AH1861" t="str">
            <v/>
          </cell>
        </row>
        <row r="1862">
          <cell r="C1862">
            <v>88999</v>
          </cell>
          <cell r="D1862"/>
          <cell r="E1862"/>
          <cell r="F1862"/>
          <cell r="G1862"/>
          <cell r="H1862"/>
          <cell r="I1862"/>
          <cell r="J1862"/>
          <cell r="K1862"/>
          <cell r="L1862"/>
          <cell r="M1862"/>
          <cell r="N1862"/>
          <cell r="O1862"/>
          <cell r="P1862"/>
          <cell r="Q1862"/>
          <cell r="R1862"/>
          <cell r="T1862" t="str">
            <v/>
          </cell>
          <cell r="U1862"/>
          <cell r="V1862"/>
          <cell r="W1862"/>
          <cell r="X1862"/>
          <cell r="Y1862"/>
          <cell r="Z1862"/>
          <cell r="AA1862"/>
          <cell r="AB1862"/>
          <cell r="AC1862"/>
          <cell r="AD1862"/>
          <cell r="AE1862"/>
          <cell r="AF1862"/>
          <cell r="AH1862" t="str">
            <v/>
          </cell>
        </row>
        <row r="1863">
          <cell r="C1863">
            <v>89029</v>
          </cell>
          <cell r="D1863"/>
          <cell r="E1863"/>
          <cell r="F1863"/>
          <cell r="G1863"/>
          <cell r="H1863"/>
          <cell r="I1863"/>
          <cell r="J1863"/>
          <cell r="K1863"/>
          <cell r="L1863"/>
          <cell r="M1863"/>
          <cell r="N1863"/>
          <cell r="O1863"/>
          <cell r="P1863"/>
          <cell r="Q1863"/>
          <cell r="R1863"/>
          <cell r="T1863" t="str">
            <v/>
          </cell>
          <cell r="U1863"/>
          <cell r="V1863"/>
          <cell r="W1863"/>
          <cell r="X1863"/>
          <cell r="Y1863"/>
          <cell r="Z1863"/>
          <cell r="AA1863"/>
          <cell r="AB1863"/>
          <cell r="AC1863"/>
          <cell r="AD1863"/>
          <cell r="AE1863"/>
          <cell r="AF1863"/>
          <cell r="AH1863" t="str">
            <v/>
          </cell>
        </row>
        <row r="1864">
          <cell r="C1864">
            <v>89060</v>
          </cell>
          <cell r="D1864"/>
          <cell r="E1864"/>
          <cell r="F1864"/>
          <cell r="G1864"/>
          <cell r="H1864"/>
          <cell r="I1864"/>
          <cell r="J1864"/>
          <cell r="K1864"/>
          <cell r="L1864"/>
          <cell r="M1864"/>
          <cell r="N1864"/>
          <cell r="O1864"/>
          <cell r="P1864"/>
          <cell r="Q1864"/>
          <cell r="R1864"/>
          <cell r="T1864" t="str">
            <v/>
          </cell>
          <cell r="U1864"/>
          <cell r="V1864"/>
          <cell r="W1864"/>
          <cell r="X1864"/>
          <cell r="Y1864"/>
          <cell r="Z1864"/>
          <cell r="AA1864"/>
          <cell r="AB1864"/>
          <cell r="AC1864"/>
          <cell r="AD1864"/>
          <cell r="AE1864"/>
          <cell r="AF1864"/>
          <cell r="AH1864" t="str">
            <v/>
          </cell>
        </row>
        <row r="1865">
          <cell r="C1865">
            <v>89090</v>
          </cell>
          <cell r="D1865"/>
          <cell r="E1865"/>
          <cell r="F1865"/>
          <cell r="G1865"/>
          <cell r="H1865"/>
          <cell r="I1865"/>
          <cell r="J1865"/>
          <cell r="K1865"/>
          <cell r="L1865"/>
          <cell r="M1865"/>
          <cell r="N1865"/>
          <cell r="O1865"/>
          <cell r="P1865"/>
          <cell r="Q1865"/>
          <cell r="R1865"/>
          <cell r="T1865" t="str">
            <v/>
          </cell>
          <cell r="U1865"/>
          <cell r="V1865"/>
          <cell r="W1865"/>
          <cell r="X1865"/>
          <cell r="Y1865"/>
          <cell r="Z1865"/>
          <cell r="AA1865"/>
          <cell r="AB1865"/>
          <cell r="AC1865"/>
          <cell r="AD1865"/>
          <cell r="AE1865"/>
          <cell r="AF1865"/>
          <cell r="AH1865" t="str">
            <v/>
          </cell>
        </row>
        <row r="1866">
          <cell r="C1866">
            <v>89121</v>
          </cell>
          <cell r="D1866"/>
          <cell r="E1866"/>
          <cell r="F1866"/>
          <cell r="G1866"/>
          <cell r="H1866"/>
          <cell r="I1866"/>
          <cell r="J1866"/>
          <cell r="K1866"/>
          <cell r="L1866"/>
          <cell r="M1866"/>
          <cell r="N1866"/>
          <cell r="O1866"/>
          <cell r="P1866"/>
          <cell r="Q1866"/>
          <cell r="R1866"/>
          <cell r="T1866" t="str">
            <v/>
          </cell>
          <cell r="U1866"/>
          <cell r="V1866"/>
          <cell r="W1866"/>
          <cell r="X1866"/>
          <cell r="Y1866"/>
          <cell r="Z1866"/>
          <cell r="AA1866"/>
          <cell r="AB1866"/>
          <cell r="AC1866"/>
          <cell r="AD1866"/>
          <cell r="AE1866"/>
          <cell r="AF1866"/>
          <cell r="AH1866" t="str">
            <v/>
          </cell>
        </row>
        <row r="1867">
          <cell r="C1867">
            <v>89152</v>
          </cell>
          <cell r="D1867"/>
          <cell r="E1867"/>
          <cell r="F1867"/>
          <cell r="G1867"/>
          <cell r="H1867"/>
          <cell r="I1867"/>
          <cell r="J1867"/>
          <cell r="K1867"/>
          <cell r="L1867"/>
          <cell r="M1867"/>
          <cell r="N1867"/>
          <cell r="O1867"/>
          <cell r="P1867"/>
          <cell r="Q1867"/>
          <cell r="R1867"/>
          <cell r="T1867" t="str">
            <v/>
          </cell>
          <cell r="U1867"/>
          <cell r="V1867"/>
          <cell r="W1867"/>
          <cell r="X1867"/>
          <cell r="Y1867"/>
          <cell r="Z1867"/>
          <cell r="AA1867"/>
          <cell r="AB1867"/>
          <cell r="AC1867"/>
          <cell r="AD1867"/>
          <cell r="AE1867"/>
          <cell r="AF1867"/>
          <cell r="AH1867" t="str">
            <v/>
          </cell>
        </row>
        <row r="1868">
          <cell r="C1868">
            <v>89181</v>
          </cell>
          <cell r="D1868"/>
          <cell r="E1868"/>
          <cell r="F1868"/>
          <cell r="G1868"/>
          <cell r="H1868"/>
          <cell r="I1868"/>
          <cell r="J1868"/>
          <cell r="K1868"/>
          <cell r="L1868"/>
          <cell r="M1868"/>
          <cell r="N1868"/>
          <cell r="O1868"/>
          <cell r="P1868"/>
          <cell r="Q1868"/>
          <cell r="R1868"/>
          <cell r="T1868" t="str">
            <v/>
          </cell>
          <cell r="U1868"/>
          <cell r="V1868"/>
          <cell r="W1868"/>
          <cell r="X1868"/>
          <cell r="Y1868"/>
          <cell r="Z1868"/>
          <cell r="AA1868"/>
          <cell r="AB1868"/>
          <cell r="AC1868"/>
          <cell r="AD1868"/>
          <cell r="AE1868"/>
          <cell r="AF1868"/>
          <cell r="AH1868" t="str">
            <v/>
          </cell>
        </row>
        <row r="1869">
          <cell r="C1869">
            <v>89212</v>
          </cell>
          <cell r="D1869"/>
          <cell r="E1869"/>
          <cell r="F1869"/>
          <cell r="G1869"/>
          <cell r="H1869"/>
          <cell r="I1869"/>
          <cell r="J1869"/>
          <cell r="K1869"/>
          <cell r="L1869"/>
          <cell r="M1869"/>
          <cell r="N1869"/>
          <cell r="O1869"/>
          <cell r="P1869"/>
          <cell r="Q1869"/>
          <cell r="R1869"/>
          <cell r="T1869" t="str">
            <v/>
          </cell>
          <cell r="U1869"/>
          <cell r="V1869"/>
          <cell r="W1869"/>
          <cell r="X1869"/>
          <cell r="Y1869"/>
          <cell r="Z1869"/>
          <cell r="AA1869"/>
          <cell r="AB1869"/>
          <cell r="AC1869"/>
          <cell r="AD1869"/>
          <cell r="AE1869"/>
          <cell r="AF1869"/>
          <cell r="AH1869" t="str">
            <v/>
          </cell>
        </row>
        <row r="1870">
          <cell r="C1870">
            <v>89242</v>
          </cell>
          <cell r="D1870"/>
          <cell r="E1870"/>
          <cell r="F1870"/>
          <cell r="G1870"/>
          <cell r="H1870"/>
          <cell r="I1870"/>
          <cell r="J1870"/>
          <cell r="K1870"/>
          <cell r="L1870"/>
          <cell r="M1870"/>
          <cell r="N1870"/>
          <cell r="O1870"/>
          <cell r="P1870"/>
          <cell r="Q1870"/>
          <cell r="R1870"/>
          <cell r="T1870" t="str">
            <v/>
          </cell>
          <cell r="U1870"/>
          <cell r="V1870"/>
          <cell r="W1870"/>
          <cell r="X1870"/>
          <cell r="Y1870"/>
          <cell r="Z1870"/>
          <cell r="AA1870"/>
          <cell r="AB1870"/>
          <cell r="AC1870"/>
          <cell r="AD1870"/>
          <cell r="AE1870"/>
          <cell r="AF1870"/>
          <cell r="AH1870" t="str">
            <v/>
          </cell>
        </row>
        <row r="1871">
          <cell r="C1871">
            <v>89273</v>
          </cell>
          <cell r="D1871"/>
          <cell r="E1871"/>
          <cell r="F1871"/>
          <cell r="G1871"/>
          <cell r="H1871"/>
          <cell r="I1871"/>
          <cell r="J1871"/>
          <cell r="K1871"/>
          <cell r="L1871"/>
          <cell r="M1871"/>
          <cell r="N1871"/>
          <cell r="O1871"/>
          <cell r="P1871"/>
          <cell r="Q1871"/>
          <cell r="R1871"/>
          <cell r="T1871" t="str">
            <v/>
          </cell>
          <cell r="U1871"/>
          <cell r="V1871"/>
          <cell r="W1871"/>
          <cell r="X1871"/>
          <cell r="Y1871"/>
          <cell r="Z1871"/>
          <cell r="AA1871"/>
          <cell r="AB1871"/>
          <cell r="AC1871"/>
          <cell r="AD1871"/>
          <cell r="AE1871"/>
          <cell r="AF1871"/>
          <cell r="AH1871" t="str">
            <v/>
          </cell>
        </row>
        <row r="1872">
          <cell r="C1872">
            <v>89303</v>
          </cell>
          <cell r="D1872"/>
          <cell r="E1872"/>
          <cell r="F1872"/>
          <cell r="G1872"/>
          <cell r="H1872"/>
          <cell r="I1872"/>
          <cell r="J1872"/>
          <cell r="K1872"/>
          <cell r="L1872"/>
          <cell r="M1872"/>
          <cell r="N1872"/>
          <cell r="O1872"/>
          <cell r="P1872"/>
          <cell r="Q1872"/>
          <cell r="R1872"/>
          <cell r="T1872" t="str">
            <v/>
          </cell>
          <cell r="U1872"/>
          <cell r="V1872"/>
          <cell r="W1872"/>
          <cell r="X1872"/>
          <cell r="Y1872"/>
          <cell r="Z1872"/>
          <cell r="AA1872"/>
          <cell r="AB1872"/>
          <cell r="AC1872"/>
          <cell r="AD1872"/>
          <cell r="AE1872"/>
          <cell r="AF1872"/>
          <cell r="AH1872" t="str">
            <v/>
          </cell>
        </row>
        <row r="1873">
          <cell r="C1873">
            <v>89334</v>
          </cell>
          <cell r="D1873"/>
          <cell r="E1873"/>
          <cell r="F1873"/>
          <cell r="G1873"/>
          <cell r="H1873"/>
          <cell r="I1873"/>
          <cell r="J1873"/>
          <cell r="K1873"/>
          <cell r="L1873"/>
          <cell r="M1873"/>
          <cell r="N1873"/>
          <cell r="O1873"/>
          <cell r="P1873"/>
          <cell r="Q1873"/>
          <cell r="R1873"/>
          <cell r="T1873" t="str">
            <v/>
          </cell>
          <cell r="U1873"/>
          <cell r="V1873"/>
          <cell r="W1873"/>
          <cell r="X1873"/>
          <cell r="Y1873"/>
          <cell r="Z1873"/>
          <cell r="AA1873"/>
          <cell r="AB1873"/>
          <cell r="AC1873"/>
          <cell r="AD1873"/>
          <cell r="AE1873"/>
          <cell r="AF1873"/>
          <cell r="AH1873" t="str">
            <v/>
          </cell>
        </row>
        <row r="1874">
          <cell r="C1874">
            <v>89365</v>
          </cell>
          <cell r="D1874"/>
          <cell r="E1874"/>
          <cell r="F1874"/>
          <cell r="G1874"/>
          <cell r="H1874"/>
          <cell r="I1874"/>
          <cell r="J1874"/>
          <cell r="K1874"/>
          <cell r="L1874"/>
          <cell r="M1874"/>
          <cell r="N1874"/>
          <cell r="O1874"/>
          <cell r="P1874"/>
          <cell r="Q1874"/>
          <cell r="R1874"/>
          <cell r="T1874" t="str">
            <v/>
          </cell>
          <cell r="U1874"/>
          <cell r="V1874"/>
          <cell r="W1874"/>
          <cell r="X1874"/>
          <cell r="Y1874"/>
          <cell r="Z1874"/>
          <cell r="AA1874"/>
          <cell r="AB1874"/>
          <cell r="AC1874"/>
          <cell r="AD1874"/>
          <cell r="AE1874"/>
          <cell r="AF1874"/>
          <cell r="AH1874" t="str">
            <v/>
          </cell>
        </row>
        <row r="1875">
          <cell r="C1875">
            <v>89395</v>
          </cell>
          <cell r="D1875"/>
          <cell r="E1875"/>
          <cell r="F1875"/>
          <cell r="G1875"/>
          <cell r="H1875"/>
          <cell r="I1875"/>
          <cell r="J1875"/>
          <cell r="K1875"/>
          <cell r="L1875"/>
          <cell r="M1875"/>
          <cell r="N1875"/>
          <cell r="O1875"/>
          <cell r="P1875"/>
          <cell r="Q1875"/>
          <cell r="R1875"/>
          <cell r="T1875" t="str">
            <v/>
          </cell>
          <cell r="U1875"/>
          <cell r="V1875"/>
          <cell r="W1875"/>
          <cell r="X1875"/>
          <cell r="Y1875"/>
          <cell r="Z1875"/>
          <cell r="AA1875"/>
          <cell r="AB1875"/>
          <cell r="AC1875"/>
          <cell r="AD1875"/>
          <cell r="AE1875"/>
          <cell r="AF1875"/>
          <cell r="AH1875" t="str">
            <v/>
          </cell>
        </row>
        <row r="1876">
          <cell r="C1876">
            <v>89426</v>
          </cell>
          <cell r="D1876"/>
          <cell r="E1876"/>
          <cell r="F1876"/>
          <cell r="G1876"/>
          <cell r="H1876"/>
          <cell r="I1876"/>
          <cell r="J1876"/>
          <cell r="K1876"/>
          <cell r="L1876"/>
          <cell r="M1876"/>
          <cell r="N1876"/>
          <cell r="O1876"/>
          <cell r="P1876"/>
          <cell r="Q1876"/>
          <cell r="R1876"/>
          <cell r="T1876" t="str">
            <v/>
          </cell>
          <cell r="U1876"/>
          <cell r="V1876"/>
          <cell r="W1876"/>
          <cell r="X1876"/>
          <cell r="Y1876"/>
          <cell r="Z1876"/>
          <cell r="AA1876"/>
          <cell r="AB1876"/>
          <cell r="AC1876"/>
          <cell r="AD1876"/>
          <cell r="AE1876"/>
          <cell r="AF1876"/>
          <cell r="AH1876" t="str">
            <v/>
          </cell>
        </row>
        <row r="1877">
          <cell r="C1877">
            <v>89456</v>
          </cell>
          <cell r="D1877"/>
          <cell r="E1877"/>
          <cell r="F1877"/>
          <cell r="G1877"/>
          <cell r="H1877"/>
          <cell r="I1877"/>
          <cell r="J1877"/>
          <cell r="K1877"/>
          <cell r="L1877"/>
          <cell r="M1877"/>
          <cell r="N1877"/>
          <cell r="O1877"/>
          <cell r="P1877"/>
          <cell r="Q1877"/>
          <cell r="R1877"/>
          <cell r="T1877" t="str">
            <v/>
          </cell>
          <cell r="U1877"/>
          <cell r="V1877"/>
          <cell r="W1877"/>
          <cell r="X1877"/>
          <cell r="Y1877"/>
          <cell r="Z1877"/>
          <cell r="AA1877"/>
          <cell r="AB1877"/>
          <cell r="AC1877"/>
          <cell r="AD1877"/>
          <cell r="AE1877"/>
          <cell r="AF1877"/>
          <cell r="AH1877" t="str">
            <v/>
          </cell>
        </row>
        <row r="1878">
          <cell r="C1878">
            <v>89487</v>
          </cell>
          <cell r="D1878"/>
          <cell r="E1878"/>
          <cell r="F1878"/>
          <cell r="G1878"/>
          <cell r="H1878"/>
          <cell r="I1878"/>
          <cell r="J1878"/>
          <cell r="K1878"/>
          <cell r="L1878"/>
          <cell r="M1878"/>
          <cell r="N1878"/>
          <cell r="O1878"/>
          <cell r="P1878"/>
          <cell r="Q1878"/>
          <cell r="R1878"/>
          <cell r="T1878" t="str">
            <v/>
          </cell>
          <cell r="U1878"/>
          <cell r="V1878"/>
          <cell r="W1878"/>
          <cell r="X1878"/>
          <cell r="Y1878"/>
          <cell r="Z1878"/>
          <cell r="AA1878"/>
          <cell r="AB1878"/>
          <cell r="AC1878"/>
          <cell r="AD1878"/>
          <cell r="AE1878"/>
          <cell r="AF1878"/>
          <cell r="AH1878" t="str">
            <v/>
          </cell>
        </row>
        <row r="1879">
          <cell r="C1879">
            <v>89518</v>
          </cell>
          <cell r="D1879"/>
          <cell r="E1879"/>
          <cell r="F1879"/>
          <cell r="G1879"/>
          <cell r="H1879"/>
          <cell r="I1879"/>
          <cell r="J1879"/>
          <cell r="K1879"/>
          <cell r="L1879"/>
          <cell r="M1879"/>
          <cell r="N1879"/>
          <cell r="O1879"/>
          <cell r="P1879"/>
          <cell r="Q1879"/>
          <cell r="R1879"/>
          <cell r="T1879" t="str">
            <v/>
          </cell>
          <cell r="U1879"/>
          <cell r="V1879"/>
          <cell r="W1879"/>
          <cell r="X1879"/>
          <cell r="Y1879"/>
          <cell r="Z1879"/>
          <cell r="AA1879"/>
          <cell r="AB1879"/>
          <cell r="AC1879"/>
          <cell r="AD1879"/>
          <cell r="AE1879"/>
          <cell r="AF1879"/>
          <cell r="AH1879" t="str">
            <v/>
          </cell>
        </row>
        <row r="1880">
          <cell r="C1880">
            <v>89546</v>
          </cell>
          <cell r="D1880"/>
          <cell r="E1880"/>
          <cell r="F1880"/>
          <cell r="G1880"/>
          <cell r="H1880"/>
          <cell r="I1880"/>
          <cell r="J1880"/>
          <cell r="K1880"/>
          <cell r="L1880"/>
          <cell r="M1880"/>
          <cell r="N1880"/>
          <cell r="O1880"/>
          <cell r="P1880"/>
          <cell r="Q1880"/>
          <cell r="R1880"/>
          <cell r="T1880" t="str">
            <v/>
          </cell>
          <cell r="U1880"/>
          <cell r="V1880"/>
          <cell r="W1880"/>
          <cell r="X1880"/>
          <cell r="Y1880"/>
          <cell r="Z1880"/>
          <cell r="AA1880"/>
          <cell r="AB1880"/>
          <cell r="AC1880"/>
          <cell r="AD1880"/>
          <cell r="AE1880"/>
          <cell r="AF1880"/>
          <cell r="AH1880" t="str">
            <v/>
          </cell>
        </row>
        <row r="1881">
          <cell r="C1881">
            <v>89577</v>
          </cell>
          <cell r="D1881"/>
          <cell r="E1881"/>
          <cell r="F1881"/>
          <cell r="G1881"/>
          <cell r="H1881"/>
          <cell r="I1881"/>
          <cell r="J1881"/>
          <cell r="K1881"/>
          <cell r="L1881"/>
          <cell r="M1881"/>
          <cell r="N1881"/>
          <cell r="O1881"/>
          <cell r="P1881"/>
          <cell r="Q1881"/>
          <cell r="R1881"/>
          <cell r="T1881" t="str">
            <v/>
          </cell>
          <cell r="U1881"/>
          <cell r="V1881"/>
          <cell r="W1881"/>
          <cell r="X1881"/>
          <cell r="Y1881"/>
          <cell r="Z1881"/>
          <cell r="AA1881"/>
          <cell r="AB1881"/>
          <cell r="AC1881"/>
          <cell r="AD1881"/>
          <cell r="AE1881"/>
          <cell r="AF1881"/>
          <cell r="AH1881" t="str">
            <v/>
          </cell>
        </row>
        <row r="1882">
          <cell r="C1882">
            <v>89607</v>
          </cell>
          <cell r="D1882"/>
          <cell r="E1882"/>
          <cell r="F1882"/>
          <cell r="G1882"/>
          <cell r="H1882"/>
          <cell r="I1882"/>
          <cell r="J1882"/>
          <cell r="K1882"/>
          <cell r="L1882"/>
          <cell r="M1882"/>
          <cell r="N1882"/>
          <cell r="O1882"/>
          <cell r="P1882"/>
          <cell r="Q1882"/>
          <cell r="R1882"/>
          <cell r="T1882" t="str">
            <v/>
          </cell>
          <cell r="U1882"/>
          <cell r="V1882"/>
          <cell r="W1882"/>
          <cell r="X1882"/>
          <cell r="Y1882"/>
          <cell r="Z1882"/>
          <cell r="AA1882"/>
          <cell r="AB1882"/>
          <cell r="AC1882"/>
          <cell r="AD1882"/>
          <cell r="AE1882"/>
          <cell r="AF1882"/>
          <cell r="AH1882" t="str">
            <v/>
          </cell>
        </row>
        <row r="1883">
          <cell r="C1883">
            <v>89638</v>
          </cell>
          <cell r="D1883"/>
          <cell r="E1883"/>
          <cell r="F1883"/>
          <cell r="G1883"/>
          <cell r="H1883"/>
          <cell r="I1883"/>
          <cell r="J1883"/>
          <cell r="K1883"/>
          <cell r="L1883"/>
          <cell r="M1883"/>
          <cell r="N1883"/>
          <cell r="O1883"/>
          <cell r="P1883"/>
          <cell r="Q1883"/>
          <cell r="R1883"/>
          <cell r="T1883" t="str">
            <v/>
          </cell>
          <cell r="U1883"/>
          <cell r="V1883"/>
          <cell r="W1883"/>
          <cell r="X1883"/>
          <cell r="Y1883"/>
          <cell r="Z1883"/>
          <cell r="AA1883"/>
          <cell r="AB1883"/>
          <cell r="AC1883"/>
          <cell r="AD1883"/>
          <cell r="AE1883"/>
          <cell r="AF1883"/>
          <cell r="AH1883" t="str">
            <v/>
          </cell>
        </row>
        <row r="1884">
          <cell r="C1884">
            <v>89668</v>
          </cell>
          <cell r="D1884"/>
          <cell r="E1884"/>
          <cell r="F1884"/>
          <cell r="G1884"/>
          <cell r="H1884"/>
          <cell r="I1884"/>
          <cell r="J1884"/>
          <cell r="K1884"/>
          <cell r="L1884"/>
          <cell r="M1884"/>
          <cell r="N1884"/>
          <cell r="O1884"/>
          <cell r="P1884"/>
          <cell r="Q1884"/>
          <cell r="R1884"/>
          <cell r="T1884" t="str">
            <v/>
          </cell>
          <cell r="U1884"/>
          <cell r="V1884"/>
          <cell r="W1884"/>
          <cell r="X1884"/>
          <cell r="Y1884"/>
          <cell r="Z1884"/>
          <cell r="AA1884"/>
          <cell r="AB1884"/>
          <cell r="AC1884"/>
          <cell r="AD1884"/>
          <cell r="AE1884"/>
          <cell r="AF1884"/>
          <cell r="AH1884" t="str">
            <v/>
          </cell>
        </row>
        <row r="1885">
          <cell r="C1885">
            <v>89699</v>
          </cell>
          <cell r="D1885"/>
          <cell r="E1885"/>
          <cell r="F1885"/>
          <cell r="G1885"/>
          <cell r="H1885"/>
          <cell r="I1885"/>
          <cell r="J1885"/>
          <cell r="K1885"/>
          <cell r="L1885"/>
          <cell r="M1885"/>
          <cell r="N1885"/>
          <cell r="O1885"/>
          <cell r="P1885"/>
          <cell r="Q1885"/>
          <cell r="R1885"/>
          <cell r="T1885" t="str">
            <v/>
          </cell>
          <cell r="U1885"/>
          <cell r="V1885"/>
          <cell r="W1885"/>
          <cell r="X1885"/>
          <cell r="Y1885"/>
          <cell r="Z1885"/>
          <cell r="AA1885"/>
          <cell r="AB1885"/>
          <cell r="AC1885"/>
          <cell r="AD1885"/>
          <cell r="AE1885"/>
          <cell r="AF1885"/>
          <cell r="AH1885" t="str">
            <v/>
          </cell>
        </row>
        <row r="1886">
          <cell r="C1886">
            <v>89730</v>
          </cell>
          <cell r="D1886"/>
          <cell r="E1886"/>
          <cell r="F1886"/>
          <cell r="G1886"/>
          <cell r="H1886"/>
          <cell r="I1886"/>
          <cell r="J1886"/>
          <cell r="K1886"/>
          <cell r="L1886"/>
          <cell r="M1886"/>
          <cell r="N1886"/>
          <cell r="O1886"/>
          <cell r="P1886"/>
          <cell r="Q1886"/>
          <cell r="R1886"/>
          <cell r="T1886" t="str">
            <v/>
          </cell>
          <cell r="U1886"/>
          <cell r="V1886"/>
          <cell r="W1886"/>
          <cell r="X1886"/>
          <cell r="Y1886"/>
          <cell r="Z1886"/>
          <cell r="AA1886"/>
          <cell r="AB1886"/>
          <cell r="AC1886"/>
          <cell r="AD1886"/>
          <cell r="AE1886"/>
          <cell r="AF1886"/>
          <cell r="AH1886" t="str">
            <v/>
          </cell>
        </row>
        <row r="1887">
          <cell r="C1887">
            <v>89760</v>
          </cell>
          <cell r="D1887"/>
          <cell r="E1887"/>
          <cell r="F1887"/>
          <cell r="G1887"/>
          <cell r="H1887"/>
          <cell r="I1887"/>
          <cell r="J1887"/>
          <cell r="K1887"/>
          <cell r="L1887"/>
          <cell r="M1887"/>
          <cell r="N1887"/>
          <cell r="O1887"/>
          <cell r="P1887"/>
          <cell r="Q1887"/>
          <cell r="R1887"/>
          <cell r="T1887" t="str">
            <v/>
          </cell>
          <cell r="U1887"/>
          <cell r="V1887"/>
          <cell r="W1887"/>
          <cell r="X1887"/>
          <cell r="Y1887"/>
          <cell r="Z1887"/>
          <cell r="AA1887"/>
          <cell r="AB1887"/>
          <cell r="AC1887"/>
          <cell r="AD1887"/>
          <cell r="AE1887"/>
          <cell r="AF1887"/>
          <cell r="AH1887" t="str">
            <v/>
          </cell>
        </row>
        <row r="1888">
          <cell r="C1888">
            <v>89791</v>
          </cell>
          <cell r="D1888"/>
          <cell r="E1888"/>
          <cell r="F1888"/>
          <cell r="G1888"/>
          <cell r="H1888"/>
          <cell r="I1888"/>
          <cell r="J1888"/>
          <cell r="K1888"/>
          <cell r="L1888"/>
          <cell r="M1888"/>
          <cell r="N1888"/>
          <cell r="O1888"/>
          <cell r="P1888"/>
          <cell r="Q1888"/>
          <cell r="R1888"/>
          <cell r="T1888" t="str">
            <v/>
          </cell>
          <cell r="U1888"/>
          <cell r="V1888"/>
          <cell r="W1888"/>
          <cell r="X1888"/>
          <cell r="Y1888"/>
          <cell r="Z1888"/>
          <cell r="AA1888"/>
          <cell r="AB1888"/>
          <cell r="AC1888"/>
          <cell r="AD1888"/>
          <cell r="AE1888"/>
          <cell r="AF1888"/>
          <cell r="AH1888" t="str">
            <v/>
          </cell>
        </row>
        <row r="1889">
          <cell r="C1889">
            <v>89821</v>
          </cell>
          <cell r="D1889"/>
          <cell r="E1889"/>
          <cell r="F1889"/>
          <cell r="G1889"/>
          <cell r="H1889"/>
          <cell r="I1889"/>
          <cell r="J1889"/>
          <cell r="K1889"/>
          <cell r="L1889"/>
          <cell r="M1889"/>
          <cell r="N1889"/>
          <cell r="O1889"/>
          <cell r="P1889"/>
          <cell r="Q1889"/>
          <cell r="R1889"/>
          <cell r="T1889" t="str">
            <v/>
          </cell>
          <cell r="U1889"/>
          <cell r="V1889"/>
          <cell r="W1889"/>
          <cell r="X1889"/>
          <cell r="Y1889"/>
          <cell r="Z1889"/>
          <cell r="AA1889"/>
          <cell r="AB1889"/>
          <cell r="AC1889"/>
          <cell r="AD1889"/>
          <cell r="AE1889"/>
          <cell r="AF1889"/>
          <cell r="AH1889" t="str">
            <v/>
          </cell>
        </row>
        <row r="1890">
          <cell r="C1890">
            <v>89852</v>
          </cell>
          <cell r="D1890"/>
          <cell r="E1890"/>
          <cell r="F1890"/>
          <cell r="G1890"/>
          <cell r="H1890"/>
          <cell r="I1890"/>
          <cell r="J1890"/>
          <cell r="K1890"/>
          <cell r="L1890"/>
          <cell r="M1890"/>
          <cell r="N1890"/>
          <cell r="O1890"/>
          <cell r="P1890"/>
          <cell r="Q1890"/>
          <cell r="R1890"/>
          <cell r="T1890" t="str">
            <v/>
          </cell>
          <cell r="U1890"/>
          <cell r="V1890"/>
          <cell r="W1890"/>
          <cell r="X1890"/>
          <cell r="Y1890"/>
          <cell r="Z1890"/>
          <cell r="AA1890"/>
          <cell r="AB1890"/>
          <cell r="AC1890"/>
          <cell r="AD1890"/>
          <cell r="AE1890"/>
          <cell r="AF1890"/>
          <cell r="AH1890" t="str">
            <v/>
          </cell>
        </row>
        <row r="1891">
          <cell r="C1891">
            <v>89883</v>
          </cell>
          <cell r="D1891"/>
          <cell r="E1891"/>
          <cell r="F1891"/>
          <cell r="G1891"/>
          <cell r="H1891"/>
          <cell r="I1891"/>
          <cell r="J1891"/>
          <cell r="K1891"/>
          <cell r="L1891"/>
          <cell r="M1891"/>
          <cell r="N1891"/>
          <cell r="O1891"/>
          <cell r="P1891"/>
          <cell r="Q1891"/>
          <cell r="R1891"/>
          <cell r="T1891" t="str">
            <v/>
          </cell>
          <cell r="U1891"/>
          <cell r="V1891"/>
          <cell r="W1891"/>
          <cell r="X1891"/>
          <cell r="Y1891"/>
          <cell r="Z1891"/>
          <cell r="AA1891"/>
          <cell r="AB1891"/>
          <cell r="AC1891"/>
          <cell r="AD1891"/>
          <cell r="AE1891"/>
          <cell r="AF1891"/>
          <cell r="AH1891" t="str">
            <v/>
          </cell>
        </row>
        <row r="1892">
          <cell r="C1892">
            <v>89911</v>
          </cell>
          <cell r="D1892"/>
          <cell r="E1892"/>
          <cell r="F1892"/>
          <cell r="G1892"/>
          <cell r="H1892"/>
          <cell r="I1892"/>
          <cell r="J1892"/>
          <cell r="K1892"/>
          <cell r="L1892"/>
          <cell r="M1892"/>
          <cell r="N1892"/>
          <cell r="O1892"/>
          <cell r="P1892"/>
          <cell r="Q1892"/>
          <cell r="R1892"/>
          <cell r="T1892" t="str">
            <v/>
          </cell>
          <cell r="U1892"/>
          <cell r="V1892"/>
          <cell r="W1892"/>
          <cell r="X1892"/>
          <cell r="Y1892"/>
          <cell r="Z1892"/>
          <cell r="AA1892"/>
          <cell r="AB1892"/>
          <cell r="AC1892"/>
          <cell r="AD1892"/>
          <cell r="AE1892"/>
          <cell r="AF1892"/>
          <cell r="AH1892" t="str">
            <v/>
          </cell>
        </row>
        <row r="1893">
          <cell r="C1893">
            <v>89942</v>
          </cell>
          <cell r="D1893"/>
          <cell r="E1893"/>
          <cell r="F1893"/>
          <cell r="G1893"/>
          <cell r="H1893"/>
          <cell r="I1893"/>
          <cell r="J1893"/>
          <cell r="K1893"/>
          <cell r="L1893"/>
          <cell r="M1893"/>
          <cell r="N1893"/>
          <cell r="O1893"/>
          <cell r="P1893"/>
          <cell r="Q1893"/>
          <cell r="R1893"/>
          <cell r="T1893" t="str">
            <v/>
          </cell>
          <cell r="U1893"/>
          <cell r="V1893"/>
          <cell r="W1893"/>
          <cell r="X1893"/>
          <cell r="Y1893"/>
          <cell r="Z1893"/>
          <cell r="AA1893"/>
          <cell r="AB1893"/>
          <cell r="AC1893"/>
          <cell r="AD1893"/>
          <cell r="AE1893"/>
          <cell r="AF1893"/>
          <cell r="AH1893" t="str">
            <v/>
          </cell>
        </row>
        <row r="1894">
          <cell r="C1894">
            <v>89972</v>
          </cell>
          <cell r="D1894"/>
          <cell r="E1894"/>
          <cell r="F1894"/>
          <cell r="G1894"/>
          <cell r="H1894"/>
          <cell r="I1894"/>
          <cell r="J1894"/>
          <cell r="K1894"/>
          <cell r="L1894"/>
          <cell r="M1894"/>
          <cell r="N1894"/>
          <cell r="O1894"/>
          <cell r="P1894"/>
          <cell r="Q1894"/>
          <cell r="R1894"/>
          <cell r="T1894" t="str">
            <v/>
          </cell>
          <cell r="U1894"/>
          <cell r="V1894"/>
          <cell r="W1894"/>
          <cell r="X1894"/>
          <cell r="Y1894"/>
          <cell r="Z1894"/>
          <cell r="AA1894"/>
          <cell r="AB1894"/>
          <cell r="AC1894"/>
          <cell r="AD1894"/>
          <cell r="AE1894"/>
          <cell r="AF1894"/>
          <cell r="AH1894" t="str">
            <v/>
          </cell>
        </row>
        <row r="1895">
          <cell r="C1895">
            <v>90003</v>
          </cell>
          <cell r="D1895"/>
          <cell r="E1895"/>
          <cell r="F1895"/>
          <cell r="G1895"/>
          <cell r="H1895"/>
          <cell r="I1895"/>
          <cell r="J1895"/>
          <cell r="K1895"/>
          <cell r="L1895"/>
          <cell r="M1895"/>
          <cell r="N1895"/>
          <cell r="O1895"/>
          <cell r="P1895"/>
          <cell r="Q1895"/>
          <cell r="R1895"/>
          <cell r="T1895" t="str">
            <v/>
          </cell>
          <cell r="U1895"/>
          <cell r="V1895"/>
          <cell r="W1895"/>
          <cell r="X1895"/>
          <cell r="Y1895"/>
          <cell r="Z1895"/>
          <cell r="AA1895"/>
          <cell r="AB1895"/>
          <cell r="AC1895"/>
          <cell r="AD1895"/>
          <cell r="AE1895"/>
          <cell r="AF1895"/>
          <cell r="AH1895" t="str">
            <v/>
          </cell>
        </row>
        <row r="1896">
          <cell r="C1896">
            <v>90033</v>
          </cell>
          <cell r="D1896"/>
          <cell r="E1896"/>
          <cell r="F1896"/>
          <cell r="G1896"/>
          <cell r="H1896"/>
          <cell r="I1896"/>
          <cell r="J1896"/>
          <cell r="K1896"/>
          <cell r="L1896"/>
          <cell r="M1896"/>
          <cell r="N1896"/>
          <cell r="O1896"/>
          <cell r="P1896"/>
          <cell r="Q1896"/>
          <cell r="R1896"/>
          <cell r="T1896" t="str">
            <v/>
          </cell>
          <cell r="U1896"/>
          <cell r="V1896"/>
          <cell r="W1896"/>
          <cell r="X1896"/>
          <cell r="Y1896"/>
          <cell r="Z1896"/>
          <cell r="AA1896"/>
          <cell r="AB1896"/>
          <cell r="AC1896"/>
          <cell r="AD1896"/>
          <cell r="AE1896"/>
          <cell r="AF1896"/>
          <cell r="AH1896" t="str">
            <v/>
          </cell>
        </row>
        <row r="1897">
          <cell r="C1897">
            <v>90064</v>
          </cell>
          <cell r="D1897"/>
          <cell r="E1897"/>
          <cell r="F1897"/>
          <cell r="G1897"/>
          <cell r="H1897"/>
          <cell r="I1897"/>
          <cell r="J1897"/>
          <cell r="K1897"/>
          <cell r="L1897"/>
          <cell r="M1897"/>
          <cell r="N1897"/>
          <cell r="O1897"/>
          <cell r="P1897"/>
          <cell r="Q1897"/>
          <cell r="R1897"/>
          <cell r="T1897" t="str">
            <v/>
          </cell>
          <cell r="U1897"/>
          <cell r="V1897"/>
          <cell r="W1897"/>
          <cell r="X1897"/>
          <cell r="Y1897"/>
          <cell r="Z1897"/>
          <cell r="AA1897"/>
          <cell r="AB1897"/>
          <cell r="AC1897"/>
          <cell r="AD1897"/>
          <cell r="AE1897"/>
          <cell r="AF1897"/>
          <cell r="AH1897" t="str">
            <v/>
          </cell>
        </row>
        <row r="1898">
          <cell r="C1898">
            <v>90095</v>
          </cell>
          <cell r="D1898"/>
          <cell r="E1898"/>
          <cell r="F1898"/>
          <cell r="G1898"/>
          <cell r="H1898"/>
          <cell r="I1898"/>
          <cell r="J1898"/>
          <cell r="K1898"/>
          <cell r="L1898"/>
          <cell r="M1898"/>
          <cell r="N1898"/>
          <cell r="O1898"/>
          <cell r="P1898"/>
          <cell r="Q1898"/>
          <cell r="R1898"/>
          <cell r="T1898" t="str">
            <v/>
          </cell>
          <cell r="U1898"/>
          <cell r="V1898"/>
          <cell r="W1898"/>
          <cell r="X1898"/>
          <cell r="Y1898"/>
          <cell r="Z1898"/>
          <cell r="AA1898"/>
          <cell r="AB1898"/>
          <cell r="AC1898"/>
          <cell r="AD1898"/>
          <cell r="AE1898"/>
          <cell r="AF1898"/>
          <cell r="AH1898" t="str">
            <v/>
          </cell>
        </row>
        <row r="1899">
          <cell r="C1899">
            <v>90125</v>
          </cell>
          <cell r="D1899"/>
          <cell r="E1899"/>
          <cell r="F1899"/>
          <cell r="G1899"/>
          <cell r="H1899"/>
          <cell r="I1899"/>
          <cell r="J1899"/>
          <cell r="K1899"/>
          <cell r="L1899"/>
          <cell r="M1899"/>
          <cell r="N1899"/>
          <cell r="O1899"/>
          <cell r="P1899"/>
          <cell r="Q1899"/>
          <cell r="R1899"/>
          <cell r="T1899" t="str">
            <v/>
          </cell>
          <cell r="U1899"/>
          <cell r="V1899"/>
          <cell r="W1899"/>
          <cell r="X1899"/>
          <cell r="Y1899"/>
          <cell r="Z1899"/>
          <cell r="AA1899"/>
          <cell r="AB1899"/>
          <cell r="AC1899"/>
          <cell r="AD1899"/>
          <cell r="AE1899"/>
          <cell r="AF1899"/>
          <cell r="AH1899" t="str">
            <v/>
          </cell>
        </row>
        <row r="1900">
          <cell r="C1900">
            <v>90156</v>
          </cell>
          <cell r="D1900"/>
          <cell r="E1900"/>
          <cell r="F1900"/>
          <cell r="G1900"/>
          <cell r="H1900"/>
          <cell r="I1900"/>
          <cell r="J1900"/>
          <cell r="K1900"/>
          <cell r="L1900"/>
          <cell r="M1900"/>
          <cell r="N1900"/>
          <cell r="O1900"/>
          <cell r="P1900"/>
          <cell r="Q1900"/>
          <cell r="R1900"/>
          <cell r="T1900" t="str">
            <v/>
          </cell>
          <cell r="U1900"/>
          <cell r="V1900"/>
          <cell r="W1900"/>
          <cell r="X1900"/>
          <cell r="Y1900"/>
          <cell r="Z1900"/>
          <cell r="AA1900"/>
          <cell r="AB1900"/>
          <cell r="AC1900"/>
          <cell r="AD1900"/>
          <cell r="AE1900"/>
          <cell r="AF1900"/>
          <cell r="AH1900" t="str">
            <v/>
          </cell>
        </row>
        <row r="1901">
          <cell r="C1901">
            <v>90186</v>
          </cell>
          <cell r="D1901"/>
          <cell r="E1901"/>
          <cell r="F1901"/>
          <cell r="G1901"/>
          <cell r="H1901"/>
          <cell r="I1901"/>
          <cell r="J1901"/>
          <cell r="K1901"/>
          <cell r="L1901"/>
          <cell r="M1901"/>
          <cell r="N1901"/>
          <cell r="O1901"/>
          <cell r="P1901"/>
          <cell r="Q1901"/>
          <cell r="R1901"/>
          <cell r="T1901" t="str">
            <v/>
          </cell>
          <cell r="U1901"/>
          <cell r="V1901"/>
          <cell r="W1901"/>
          <cell r="X1901"/>
          <cell r="Y1901"/>
          <cell r="Z1901"/>
          <cell r="AA1901"/>
          <cell r="AB1901"/>
          <cell r="AC1901"/>
          <cell r="AD1901"/>
          <cell r="AE1901"/>
          <cell r="AF1901"/>
          <cell r="AH1901" t="str">
            <v/>
          </cell>
        </row>
        <row r="1902">
          <cell r="C1902">
            <v>90217</v>
          </cell>
          <cell r="D1902"/>
          <cell r="E1902"/>
          <cell r="F1902"/>
          <cell r="G1902"/>
          <cell r="H1902"/>
          <cell r="I1902"/>
          <cell r="J1902"/>
          <cell r="K1902"/>
          <cell r="L1902"/>
          <cell r="M1902"/>
          <cell r="N1902"/>
          <cell r="O1902"/>
          <cell r="P1902"/>
          <cell r="Q1902"/>
          <cell r="R1902"/>
          <cell r="T1902" t="str">
            <v/>
          </cell>
          <cell r="U1902"/>
          <cell r="V1902"/>
          <cell r="W1902"/>
          <cell r="X1902"/>
          <cell r="Y1902"/>
          <cell r="Z1902"/>
          <cell r="AA1902"/>
          <cell r="AB1902"/>
          <cell r="AC1902"/>
          <cell r="AD1902"/>
          <cell r="AE1902"/>
          <cell r="AF1902"/>
          <cell r="AH1902" t="str">
            <v/>
          </cell>
        </row>
        <row r="1903">
          <cell r="C1903">
            <v>90248</v>
          </cell>
          <cell r="D1903"/>
          <cell r="E1903"/>
          <cell r="F1903"/>
          <cell r="G1903"/>
          <cell r="H1903"/>
          <cell r="I1903"/>
          <cell r="J1903"/>
          <cell r="K1903"/>
          <cell r="L1903"/>
          <cell r="M1903"/>
          <cell r="N1903"/>
          <cell r="O1903"/>
          <cell r="P1903"/>
          <cell r="Q1903"/>
          <cell r="R1903"/>
          <cell r="T1903" t="str">
            <v/>
          </cell>
          <cell r="U1903"/>
          <cell r="V1903"/>
          <cell r="W1903"/>
          <cell r="X1903"/>
          <cell r="Y1903"/>
          <cell r="Z1903"/>
          <cell r="AA1903"/>
          <cell r="AB1903"/>
          <cell r="AC1903"/>
          <cell r="AD1903"/>
          <cell r="AE1903"/>
          <cell r="AF1903"/>
          <cell r="AH1903" t="str">
            <v/>
          </cell>
        </row>
        <row r="1904">
          <cell r="C1904">
            <v>90276</v>
          </cell>
          <cell r="D1904"/>
          <cell r="E1904"/>
          <cell r="F1904"/>
          <cell r="G1904"/>
          <cell r="H1904"/>
          <cell r="I1904"/>
          <cell r="J1904"/>
          <cell r="K1904"/>
          <cell r="L1904"/>
          <cell r="M1904"/>
          <cell r="N1904"/>
          <cell r="O1904"/>
          <cell r="P1904"/>
          <cell r="Q1904"/>
          <cell r="R1904"/>
          <cell r="T1904" t="str">
            <v/>
          </cell>
          <cell r="U1904"/>
          <cell r="V1904"/>
          <cell r="W1904"/>
          <cell r="X1904"/>
          <cell r="Y1904"/>
          <cell r="Z1904"/>
          <cell r="AA1904"/>
          <cell r="AB1904"/>
          <cell r="AC1904"/>
          <cell r="AD1904"/>
          <cell r="AE1904"/>
          <cell r="AF1904"/>
          <cell r="AH1904" t="str">
            <v/>
          </cell>
        </row>
        <row r="1905">
          <cell r="C1905">
            <v>90307</v>
          </cell>
          <cell r="D1905"/>
          <cell r="E1905"/>
          <cell r="F1905"/>
          <cell r="G1905"/>
          <cell r="H1905"/>
          <cell r="I1905"/>
          <cell r="J1905"/>
          <cell r="K1905"/>
          <cell r="L1905"/>
          <cell r="M1905"/>
          <cell r="N1905"/>
          <cell r="O1905"/>
          <cell r="P1905"/>
          <cell r="Q1905"/>
          <cell r="R1905"/>
          <cell r="T1905" t="str">
            <v/>
          </cell>
          <cell r="U1905"/>
          <cell r="V1905"/>
          <cell r="W1905"/>
          <cell r="X1905"/>
          <cell r="Y1905"/>
          <cell r="Z1905"/>
          <cell r="AA1905"/>
          <cell r="AB1905"/>
          <cell r="AC1905"/>
          <cell r="AD1905"/>
          <cell r="AE1905"/>
          <cell r="AF1905"/>
          <cell r="AH1905" t="str">
            <v/>
          </cell>
        </row>
        <row r="1906">
          <cell r="C1906">
            <v>90337</v>
          </cell>
          <cell r="D1906"/>
          <cell r="E1906"/>
          <cell r="F1906"/>
          <cell r="G1906"/>
          <cell r="H1906"/>
          <cell r="I1906"/>
          <cell r="J1906"/>
          <cell r="K1906"/>
          <cell r="L1906"/>
          <cell r="M1906"/>
          <cell r="N1906"/>
          <cell r="O1906"/>
          <cell r="P1906"/>
          <cell r="Q1906"/>
          <cell r="R1906"/>
          <cell r="T1906" t="str">
            <v/>
          </cell>
          <cell r="U1906"/>
          <cell r="V1906"/>
          <cell r="W1906"/>
          <cell r="X1906"/>
          <cell r="Y1906"/>
          <cell r="Z1906"/>
          <cell r="AA1906"/>
          <cell r="AB1906"/>
          <cell r="AC1906"/>
          <cell r="AD1906"/>
          <cell r="AE1906"/>
          <cell r="AF1906"/>
          <cell r="AH1906" t="str">
            <v/>
          </cell>
        </row>
        <row r="1907">
          <cell r="C1907">
            <v>90368</v>
          </cell>
          <cell r="D1907"/>
          <cell r="E1907"/>
          <cell r="F1907"/>
          <cell r="G1907"/>
          <cell r="H1907"/>
          <cell r="I1907"/>
          <cell r="J1907"/>
          <cell r="K1907"/>
          <cell r="L1907"/>
          <cell r="M1907"/>
          <cell r="N1907"/>
          <cell r="O1907"/>
          <cell r="P1907"/>
          <cell r="Q1907"/>
          <cell r="R1907"/>
          <cell r="T1907" t="str">
            <v/>
          </cell>
          <cell r="U1907"/>
          <cell r="V1907"/>
          <cell r="W1907"/>
          <cell r="X1907"/>
          <cell r="Y1907"/>
          <cell r="Z1907"/>
          <cell r="AA1907"/>
          <cell r="AB1907"/>
          <cell r="AC1907"/>
          <cell r="AD1907"/>
          <cell r="AE1907"/>
          <cell r="AF1907"/>
          <cell r="AH1907" t="str">
            <v/>
          </cell>
        </row>
        <row r="1908">
          <cell r="C1908">
            <v>90398</v>
          </cell>
          <cell r="D1908"/>
          <cell r="E1908"/>
          <cell r="F1908"/>
          <cell r="G1908"/>
          <cell r="H1908"/>
          <cell r="I1908"/>
          <cell r="J1908"/>
          <cell r="K1908"/>
          <cell r="L1908"/>
          <cell r="M1908"/>
          <cell r="N1908"/>
          <cell r="O1908"/>
          <cell r="P1908"/>
          <cell r="Q1908"/>
          <cell r="R1908"/>
          <cell r="T1908" t="str">
            <v/>
          </cell>
          <cell r="U1908"/>
          <cell r="V1908"/>
          <cell r="W1908"/>
          <cell r="X1908"/>
          <cell r="Y1908"/>
          <cell r="Z1908"/>
          <cell r="AA1908"/>
          <cell r="AB1908"/>
          <cell r="AC1908"/>
          <cell r="AD1908"/>
          <cell r="AE1908"/>
          <cell r="AF1908"/>
          <cell r="AH1908" t="str">
            <v/>
          </cell>
        </row>
        <row r="1909">
          <cell r="C1909">
            <v>90429</v>
          </cell>
          <cell r="D1909"/>
          <cell r="E1909"/>
          <cell r="F1909"/>
          <cell r="G1909"/>
          <cell r="H1909"/>
          <cell r="I1909"/>
          <cell r="J1909"/>
          <cell r="K1909"/>
          <cell r="L1909"/>
          <cell r="M1909"/>
          <cell r="N1909"/>
          <cell r="O1909"/>
          <cell r="P1909"/>
          <cell r="Q1909"/>
          <cell r="R1909"/>
          <cell r="T1909" t="str">
            <v/>
          </cell>
          <cell r="U1909"/>
          <cell r="V1909"/>
          <cell r="W1909"/>
          <cell r="X1909"/>
          <cell r="Y1909"/>
          <cell r="Z1909"/>
          <cell r="AA1909"/>
          <cell r="AB1909"/>
          <cell r="AC1909"/>
          <cell r="AD1909"/>
          <cell r="AE1909"/>
          <cell r="AF1909"/>
          <cell r="AH1909" t="str">
            <v/>
          </cell>
        </row>
        <row r="1910">
          <cell r="C1910">
            <v>90460</v>
          </cell>
          <cell r="D1910"/>
          <cell r="E1910"/>
          <cell r="F1910"/>
          <cell r="G1910"/>
          <cell r="H1910"/>
          <cell r="I1910"/>
          <cell r="J1910"/>
          <cell r="K1910"/>
          <cell r="L1910"/>
          <cell r="M1910"/>
          <cell r="N1910"/>
          <cell r="O1910"/>
          <cell r="P1910"/>
          <cell r="Q1910"/>
          <cell r="R1910"/>
          <cell r="T1910" t="str">
            <v/>
          </cell>
          <cell r="U1910"/>
          <cell r="V1910"/>
          <cell r="W1910"/>
          <cell r="X1910"/>
          <cell r="Y1910"/>
          <cell r="Z1910"/>
          <cell r="AA1910"/>
          <cell r="AB1910"/>
          <cell r="AC1910"/>
          <cell r="AD1910"/>
          <cell r="AE1910"/>
          <cell r="AF1910"/>
          <cell r="AH1910" t="str">
            <v/>
          </cell>
        </row>
        <row r="1911">
          <cell r="C1911">
            <v>90490</v>
          </cell>
          <cell r="D1911"/>
          <cell r="E1911"/>
          <cell r="F1911"/>
          <cell r="G1911"/>
          <cell r="H1911"/>
          <cell r="I1911"/>
          <cell r="J1911"/>
          <cell r="K1911"/>
          <cell r="L1911"/>
          <cell r="M1911"/>
          <cell r="N1911"/>
          <cell r="O1911"/>
          <cell r="P1911"/>
          <cell r="Q1911"/>
          <cell r="R1911"/>
          <cell r="T1911" t="str">
            <v/>
          </cell>
          <cell r="U1911"/>
          <cell r="V1911"/>
          <cell r="W1911"/>
          <cell r="X1911"/>
          <cell r="Y1911"/>
          <cell r="Z1911"/>
          <cell r="AA1911"/>
          <cell r="AB1911"/>
          <cell r="AC1911"/>
          <cell r="AD1911"/>
          <cell r="AE1911"/>
          <cell r="AF1911"/>
          <cell r="AH1911" t="str">
            <v/>
          </cell>
        </row>
        <row r="1912">
          <cell r="C1912">
            <v>90521</v>
          </cell>
          <cell r="D1912"/>
          <cell r="E1912"/>
          <cell r="F1912"/>
          <cell r="G1912"/>
          <cell r="H1912"/>
          <cell r="I1912"/>
          <cell r="J1912"/>
          <cell r="K1912"/>
          <cell r="L1912"/>
          <cell r="M1912"/>
          <cell r="N1912"/>
          <cell r="O1912"/>
          <cell r="P1912"/>
          <cell r="Q1912"/>
          <cell r="R1912"/>
          <cell r="T1912" t="str">
            <v/>
          </cell>
          <cell r="U1912"/>
          <cell r="V1912"/>
          <cell r="W1912"/>
          <cell r="X1912"/>
          <cell r="Y1912"/>
          <cell r="Z1912"/>
          <cell r="AA1912"/>
          <cell r="AB1912"/>
          <cell r="AC1912"/>
          <cell r="AD1912"/>
          <cell r="AE1912"/>
          <cell r="AF1912"/>
          <cell r="AH1912" t="str">
            <v/>
          </cell>
        </row>
        <row r="1913">
          <cell r="C1913">
            <v>90551</v>
          </cell>
          <cell r="D1913"/>
          <cell r="E1913"/>
          <cell r="F1913"/>
          <cell r="G1913"/>
          <cell r="H1913"/>
          <cell r="I1913"/>
          <cell r="J1913"/>
          <cell r="K1913"/>
          <cell r="L1913"/>
          <cell r="M1913"/>
          <cell r="N1913"/>
          <cell r="O1913"/>
          <cell r="P1913"/>
          <cell r="Q1913"/>
          <cell r="R1913"/>
          <cell r="T1913" t="str">
            <v/>
          </cell>
          <cell r="U1913"/>
          <cell r="V1913"/>
          <cell r="W1913"/>
          <cell r="X1913"/>
          <cell r="Y1913"/>
          <cell r="Z1913"/>
          <cell r="AA1913"/>
          <cell r="AB1913"/>
          <cell r="AC1913"/>
          <cell r="AD1913"/>
          <cell r="AE1913"/>
          <cell r="AF1913"/>
          <cell r="AH1913" t="str">
            <v/>
          </cell>
        </row>
        <row r="1914">
          <cell r="C1914">
            <v>90582</v>
          </cell>
          <cell r="D1914"/>
          <cell r="E1914"/>
          <cell r="F1914"/>
          <cell r="G1914"/>
          <cell r="H1914"/>
          <cell r="I1914"/>
          <cell r="J1914"/>
          <cell r="K1914"/>
          <cell r="L1914"/>
          <cell r="M1914"/>
          <cell r="N1914"/>
          <cell r="O1914"/>
          <cell r="P1914"/>
          <cell r="Q1914"/>
          <cell r="R1914"/>
          <cell r="T1914" t="str">
            <v/>
          </cell>
          <cell r="U1914"/>
          <cell r="V1914"/>
          <cell r="W1914"/>
          <cell r="X1914"/>
          <cell r="Y1914"/>
          <cell r="Z1914"/>
          <cell r="AA1914"/>
          <cell r="AB1914"/>
          <cell r="AC1914"/>
          <cell r="AD1914"/>
          <cell r="AE1914"/>
          <cell r="AF1914"/>
          <cell r="AH1914" t="str">
            <v/>
          </cell>
        </row>
        <row r="1915">
          <cell r="C1915">
            <v>90613</v>
          </cell>
          <cell r="D1915"/>
          <cell r="E1915"/>
          <cell r="F1915"/>
          <cell r="G1915"/>
          <cell r="H1915"/>
          <cell r="I1915"/>
          <cell r="J1915"/>
          <cell r="K1915"/>
          <cell r="L1915"/>
          <cell r="M1915"/>
          <cell r="N1915"/>
          <cell r="O1915"/>
          <cell r="P1915"/>
          <cell r="Q1915"/>
          <cell r="R1915"/>
          <cell r="T1915" t="str">
            <v/>
          </cell>
          <cell r="U1915"/>
          <cell r="V1915"/>
          <cell r="W1915"/>
          <cell r="X1915"/>
          <cell r="Y1915"/>
          <cell r="Z1915"/>
          <cell r="AA1915"/>
          <cell r="AB1915"/>
          <cell r="AC1915"/>
          <cell r="AD1915"/>
          <cell r="AE1915"/>
          <cell r="AF1915"/>
          <cell r="AH1915" t="str">
            <v/>
          </cell>
        </row>
        <row r="1916">
          <cell r="C1916">
            <v>90642</v>
          </cell>
          <cell r="D1916"/>
          <cell r="E1916"/>
          <cell r="F1916"/>
          <cell r="G1916"/>
          <cell r="H1916"/>
          <cell r="I1916"/>
          <cell r="J1916"/>
          <cell r="K1916"/>
          <cell r="L1916"/>
          <cell r="M1916"/>
          <cell r="N1916"/>
          <cell r="O1916"/>
          <cell r="P1916"/>
          <cell r="Q1916"/>
          <cell r="R1916"/>
          <cell r="T1916" t="str">
            <v/>
          </cell>
          <cell r="U1916"/>
          <cell r="V1916"/>
          <cell r="W1916"/>
          <cell r="X1916"/>
          <cell r="Y1916"/>
          <cell r="Z1916"/>
          <cell r="AA1916"/>
          <cell r="AB1916"/>
          <cell r="AC1916"/>
          <cell r="AD1916"/>
          <cell r="AE1916"/>
          <cell r="AF1916"/>
          <cell r="AH1916" t="str">
            <v/>
          </cell>
        </row>
        <row r="1917">
          <cell r="C1917">
            <v>90673</v>
          </cell>
          <cell r="D1917"/>
          <cell r="E1917"/>
          <cell r="F1917"/>
          <cell r="G1917"/>
          <cell r="H1917"/>
          <cell r="I1917"/>
          <cell r="J1917"/>
          <cell r="K1917"/>
          <cell r="L1917"/>
          <cell r="M1917"/>
          <cell r="N1917"/>
          <cell r="O1917"/>
          <cell r="P1917"/>
          <cell r="Q1917"/>
          <cell r="R1917"/>
          <cell r="T1917" t="str">
            <v/>
          </cell>
          <cell r="U1917"/>
          <cell r="V1917"/>
          <cell r="W1917"/>
          <cell r="X1917"/>
          <cell r="Y1917"/>
          <cell r="Z1917"/>
          <cell r="AA1917"/>
          <cell r="AB1917"/>
          <cell r="AC1917"/>
          <cell r="AD1917"/>
          <cell r="AE1917"/>
          <cell r="AF1917"/>
          <cell r="AH1917" t="str">
            <v/>
          </cell>
        </row>
        <row r="1918">
          <cell r="C1918">
            <v>90703</v>
          </cell>
          <cell r="D1918"/>
          <cell r="E1918"/>
          <cell r="F1918"/>
          <cell r="G1918"/>
          <cell r="H1918"/>
          <cell r="I1918"/>
          <cell r="J1918"/>
          <cell r="K1918"/>
          <cell r="L1918"/>
          <cell r="M1918"/>
          <cell r="N1918"/>
          <cell r="O1918"/>
          <cell r="P1918"/>
          <cell r="Q1918"/>
          <cell r="R1918"/>
          <cell r="T1918" t="str">
            <v/>
          </cell>
          <cell r="U1918"/>
          <cell r="V1918"/>
          <cell r="W1918"/>
          <cell r="X1918"/>
          <cell r="Y1918"/>
          <cell r="Z1918"/>
          <cell r="AA1918"/>
          <cell r="AB1918"/>
          <cell r="AC1918"/>
          <cell r="AD1918"/>
          <cell r="AE1918"/>
          <cell r="AF1918"/>
          <cell r="AH1918" t="str">
            <v/>
          </cell>
        </row>
        <row r="1919">
          <cell r="C1919">
            <v>90734</v>
          </cell>
          <cell r="D1919"/>
          <cell r="E1919"/>
          <cell r="F1919"/>
          <cell r="G1919"/>
          <cell r="H1919"/>
          <cell r="I1919"/>
          <cell r="J1919"/>
          <cell r="K1919"/>
          <cell r="L1919"/>
          <cell r="M1919"/>
          <cell r="N1919"/>
          <cell r="O1919"/>
          <cell r="P1919"/>
          <cell r="Q1919"/>
          <cell r="R1919"/>
          <cell r="T1919" t="str">
            <v/>
          </cell>
          <cell r="U1919"/>
          <cell r="V1919"/>
          <cell r="W1919"/>
          <cell r="X1919"/>
          <cell r="Y1919"/>
          <cell r="Z1919"/>
          <cell r="AA1919"/>
          <cell r="AB1919"/>
          <cell r="AC1919"/>
          <cell r="AD1919"/>
          <cell r="AE1919"/>
          <cell r="AF1919"/>
          <cell r="AH1919" t="str">
            <v/>
          </cell>
        </row>
        <row r="1920">
          <cell r="C1920">
            <v>90764</v>
          </cell>
          <cell r="D1920"/>
          <cell r="E1920"/>
          <cell r="F1920"/>
          <cell r="G1920"/>
          <cell r="H1920"/>
          <cell r="I1920"/>
          <cell r="J1920"/>
          <cell r="K1920"/>
          <cell r="L1920"/>
          <cell r="M1920"/>
          <cell r="N1920"/>
          <cell r="O1920"/>
          <cell r="P1920"/>
          <cell r="Q1920"/>
          <cell r="R1920"/>
          <cell r="T1920" t="str">
            <v/>
          </cell>
          <cell r="U1920"/>
          <cell r="V1920"/>
          <cell r="W1920"/>
          <cell r="X1920"/>
          <cell r="Y1920"/>
          <cell r="Z1920"/>
          <cell r="AA1920"/>
          <cell r="AB1920"/>
          <cell r="AC1920"/>
          <cell r="AD1920"/>
          <cell r="AE1920"/>
          <cell r="AF1920"/>
          <cell r="AH1920" t="str">
            <v/>
          </cell>
        </row>
        <row r="1921">
          <cell r="C1921">
            <v>90795</v>
          </cell>
          <cell r="D1921"/>
          <cell r="E1921"/>
          <cell r="F1921"/>
          <cell r="G1921"/>
          <cell r="H1921"/>
          <cell r="I1921"/>
          <cell r="J1921"/>
          <cell r="K1921"/>
          <cell r="L1921"/>
          <cell r="M1921"/>
          <cell r="N1921"/>
          <cell r="O1921"/>
          <cell r="P1921"/>
          <cell r="Q1921"/>
          <cell r="R1921"/>
          <cell r="T1921" t="str">
            <v/>
          </cell>
          <cell r="U1921"/>
          <cell r="V1921"/>
          <cell r="W1921"/>
          <cell r="X1921"/>
          <cell r="Y1921"/>
          <cell r="Z1921"/>
          <cell r="AA1921"/>
          <cell r="AB1921"/>
          <cell r="AC1921"/>
          <cell r="AD1921"/>
          <cell r="AE1921"/>
          <cell r="AF1921"/>
          <cell r="AH1921" t="str">
            <v/>
          </cell>
        </row>
        <row r="1922">
          <cell r="C1922">
            <v>90826</v>
          </cell>
          <cell r="D1922"/>
          <cell r="E1922"/>
          <cell r="F1922"/>
          <cell r="G1922"/>
          <cell r="H1922"/>
          <cell r="I1922"/>
          <cell r="J1922"/>
          <cell r="K1922"/>
          <cell r="L1922"/>
          <cell r="M1922"/>
          <cell r="N1922"/>
          <cell r="O1922"/>
          <cell r="P1922"/>
          <cell r="Q1922"/>
          <cell r="R1922"/>
          <cell r="T1922" t="str">
            <v/>
          </cell>
          <cell r="U1922"/>
          <cell r="V1922"/>
          <cell r="W1922"/>
          <cell r="X1922"/>
          <cell r="Y1922"/>
          <cell r="Z1922"/>
          <cell r="AA1922"/>
          <cell r="AB1922"/>
          <cell r="AC1922"/>
          <cell r="AD1922"/>
          <cell r="AE1922"/>
          <cell r="AF1922"/>
          <cell r="AH1922" t="str">
            <v/>
          </cell>
        </row>
        <row r="1923">
          <cell r="C1923">
            <v>90856</v>
          </cell>
          <cell r="D1923"/>
          <cell r="E1923"/>
          <cell r="F1923"/>
          <cell r="G1923"/>
          <cell r="H1923"/>
          <cell r="I1923"/>
          <cell r="J1923"/>
          <cell r="K1923"/>
          <cell r="L1923"/>
          <cell r="M1923"/>
          <cell r="N1923"/>
          <cell r="O1923"/>
          <cell r="P1923"/>
          <cell r="Q1923"/>
          <cell r="R1923"/>
          <cell r="T1923" t="str">
            <v/>
          </cell>
          <cell r="U1923"/>
          <cell r="V1923"/>
          <cell r="W1923"/>
          <cell r="X1923"/>
          <cell r="Y1923"/>
          <cell r="Z1923"/>
          <cell r="AA1923"/>
          <cell r="AB1923"/>
          <cell r="AC1923"/>
          <cell r="AD1923"/>
          <cell r="AE1923"/>
          <cell r="AF1923"/>
          <cell r="AH1923" t="str">
            <v/>
          </cell>
        </row>
        <row r="1924">
          <cell r="C1924">
            <v>90887</v>
          </cell>
          <cell r="D1924"/>
          <cell r="E1924"/>
          <cell r="F1924"/>
          <cell r="G1924"/>
          <cell r="H1924"/>
          <cell r="I1924"/>
          <cell r="J1924"/>
          <cell r="K1924"/>
          <cell r="L1924"/>
          <cell r="M1924"/>
          <cell r="N1924"/>
          <cell r="O1924"/>
          <cell r="P1924"/>
          <cell r="Q1924"/>
          <cell r="R1924"/>
          <cell r="T1924" t="str">
            <v/>
          </cell>
          <cell r="U1924"/>
          <cell r="V1924"/>
          <cell r="W1924"/>
          <cell r="X1924"/>
          <cell r="Y1924"/>
          <cell r="Z1924"/>
          <cell r="AA1924"/>
          <cell r="AB1924"/>
          <cell r="AC1924"/>
          <cell r="AD1924"/>
          <cell r="AE1924"/>
          <cell r="AF1924"/>
          <cell r="AH1924" t="str">
            <v/>
          </cell>
        </row>
        <row r="1925">
          <cell r="C1925">
            <v>90917</v>
          </cell>
          <cell r="D1925"/>
          <cell r="E1925"/>
          <cell r="F1925"/>
          <cell r="G1925"/>
          <cell r="H1925"/>
          <cell r="I1925"/>
          <cell r="J1925"/>
          <cell r="K1925"/>
          <cell r="L1925"/>
          <cell r="M1925"/>
          <cell r="N1925"/>
          <cell r="O1925"/>
          <cell r="P1925"/>
          <cell r="Q1925"/>
          <cell r="R1925"/>
          <cell r="T1925" t="str">
            <v/>
          </cell>
          <cell r="U1925"/>
          <cell r="V1925"/>
          <cell r="W1925"/>
          <cell r="X1925"/>
          <cell r="Y1925"/>
          <cell r="Z1925"/>
          <cell r="AA1925"/>
          <cell r="AB1925"/>
          <cell r="AC1925"/>
          <cell r="AD1925"/>
          <cell r="AE1925"/>
          <cell r="AF1925"/>
          <cell r="AH1925" t="str">
            <v/>
          </cell>
        </row>
        <row r="1926">
          <cell r="C1926">
            <v>90948</v>
          </cell>
          <cell r="D1926"/>
          <cell r="E1926"/>
          <cell r="F1926"/>
          <cell r="G1926"/>
          <cell r="H1926"/>
          <cell r="I1926"/>
          <cell r="J1926"/>
          <cell r="K1926"/>
          <cell r="L1926"/>
          <cell r="M1926"/>
          <cell r="N1926"/>
          <cell r="O1926"/>
          <cell r="P1926"/>
          <cell r="Q1926"/>
          <cell r="R1926"/>
          <cell r="T1926" t="str">
            <v/>
          </cell>
          <cell r="U1926"/>
          <cell r="V1926"/>
          <cell r="W1926"/>
          <cell r="X1926"/>
          <cell r="Y1926"/>
          <cell r="Z1926"/>
          <cell r="AA1926"/>
          <cell r="AB1926"/>
          <cell r="AC1926"/>
          <cell r="AD1926"/>
          <cell r="AE1926"/>
          <cell r="AF1926"/>
          <cell r="AH1926" t="str">
            <v/>
          </cell>
        </row>
        <row r="1927">
          <cell r="C1927">
            <v>90979</v>
          </cell>
          <cell r="D1927"/>
          <cell r="E1927"/>
          <cell r="F1927"/>
          <cell r="G1927"/>
          <cell r="H1927"/>
          <cell r="I1927"/>
          <cell r="J1927"/>
          <cell r="K1927"/>
          <cell r="L1927"/>
          <cell r="M1927"/>
          <cell r="N1927"/>
          <cell r="O1927"/>
          <cell r="P1927"/>
          <cell r="Q1927"/>
          <cell r="R1927"/>
          <cell r="T1927" t="str">
            <v/>
          </cell>
          <cell r="U1927"/>
          <cell r="V1927"/>
          <cell r="W1927"/>
          <cell r="X1927"/>
          <cell r="Y1927"/>
          <cell r="Z1927"/>
          <cell r="AA1927"/>
          <cell r="AB1927"/>
          <cell r="AC1927"/>
          <cell r="AD1927"/>
          <cell r="AE1927"/>
          <cell r="AF1927"/>
          <cell r="AH1927" t="str">
            <v/>
          </cell>
        </row>
        <row r="1928">
          <cell r="C1928">
            <v>91007</v>
          </cell>
          <cell r="D1928"/>
          <cell r="E1928"/>
          <cell r="F1928"/>
          <cell r="G1928"/>
          <cell r="H1928"/>
          <cell r="I1928"/>
          <cell r="J1928"/>
          <cell r="K1928"/>
          <cell r="L1928"/>
          <cell r="M1928"/>
          <cell r="N1928"/>
          <cell r="O1928"/>
          <cell r="P1928"/>
          <cell r="Q1928"/>
          <cell r="R1928"/>
          <cell r="T1928" t="str">
            <v/>
          </cell>
          <cell r="U1928"/>
          <cell r="V1928"/>
          <cell r="W1928"/>
          <cell r="X1928"/>
          <cell r="Y1928"/>
          <cell r="Z1928"/>
          <cell r="AA1928"/>
          <cell r="AB1928"/>
          <cell r="AC1928"/>
          <cell r="AD1928"/>
          <cell r="AE1928"/>
          <cell r="AF1928"/>
          <cell r="AH1928" t="str">
            <v/>
          </cell>
        </row>
        <row r="1929">
          <cell r="C1929">
            <v>91038</v>
          </cell>
          <cell r="D1929"/>
          <cell r="E1929"/>
          <cell r="F1929"/>
          <cell r="G1929"/>
          <cell r="H1929"/>
          <cell r="I1929"/>
          <cell r="J1929"/>
          <cell r="K1929"/>
          <cell r="L1929"/>
          <cell r="M1929"/>
          <cell r="N1929"/>
          <cell r="O1929"/>
          <cell r="P1929"/>
          <cell r="Q1929"/>
          <cell r="R1929"/>
          <cell r="T1929" t="str">
            <v/>
          </cell>
          <cell r="U1929"/>
          <cell r="V1929"/>
          <cell r="W1929"/>
          <cell r="X1929"/>
          <cell r="Y1929"/>
          <cell r="Z1929"/>
          <cell r="AA1929"/>
          <cell r="AB1929"/>
          <cell r="AC1929"/>
          <cell r="AD1929"/>
          <cell r="AE1929"/>
          <cell r="AF1929"/>
          <cell r="AH1929" t="str">
            <v/>
          </cell>
        </row>
        <row r="1930">
          <cell r="C1930">
            <v>91068</v>
          </cell>
          <cell r="D1930"/>
          <cell r="E1930"/>
          <cell r="F1930"/>
          <cell r="G1930"/>
          <cell r="H1930"/>
          <cell r="I1930"/>
          <cell r="J1930"/>
          <cell r="K1930"/>
          <cell r="L1930"/>
          <cell r="M1930"/>
          <cell r="N1930"/>
          <cell r="O1930"/>
          <cell r="P1930"/>
          <cell r="Q1930"/>
          <cell r="R1930"/>
          <cell r="T1930" t="str">
            <v/>
          </cell>
          <cell r="U1930"/>
          <cell r="V1930"/>
          <cell r="W1930"/>
          <cell r="X1930"/>
          <cell r="Y1930"/>
          <cell r="Z1930"/>
          <cell r="AA1930"/>
          <cell r="AB1930"/>
          <cell r="AC1930"/>
          <cell r="AD1930"/>
          <cell r="AE1930"/>
          <cell r="AF1930"/>
          <cell r="AH1930" t="str">
            <v/>
          </cell>
        </row>
        <row r="1931">
          <cell r="C1931">
            <v>91099</v>
          </cell>
          <cell r="D1931"/>
          <cell r="E1931"/>
          <cell r="F1931"/>
          <cell r="G1931"/>
          <cell r="H1931"/>
          <cell r="I1931"/>
          <cell r="J1931"/>
          <cell r="K1931"/>
          <cell r="L1931"/>
          <cell r="M1931"/>
          <cell r="N1931"/>
          <cell r="O1931"/>
          <cell r="P1931"/>
          <cell r="Q1931"/>
          <cell r="R1931"/>
          <cell r="T1931" t="str">
            <v/>
          </cell>
          <cell r="U1931"/>
          <cell r="V1931"/>
          <cell r="W1931"/>
          <cell r="X1931"/>
          <cell r="Y1931"/>
          <cell r="Z1931"/>
          <cell r="AA1931"/>
          <cell r="AB1931"/>
          <cell r="AC1931"/>
          <cell r="AD1931"/>
          <cell r="AE1931"/>
          <cell r="AF1931"/>
          <cell r="AH1931" t="str">
            <v/>
          </cell>
        </row>
        <row r="1932">
          <cell r="C1932">
            <v>91129</v>
          </cell>
          <cell r="D1932"/>
          <cell r="E1932"/>
          <cell r="F1932"/>
          <cell r="G1932"/>
          <cell r="H1932"/>
          <cell r="I1932"/>
          <cell r="J1932"/>
          <cell r="K1932"/>
          <cell r="L1932"/>
          <cell r="M1932"/>
          <cell r="N1932"/>
          <cell r="O1932"/>
          <cell r="P1932"/>
          <cell r="Q1932"/>
          <cell r="R1932"/>
          <cell r="T1932" t="str">
            <v/>
          </cell>
          <cell r="U1932"/>
          <cell r="V1932"/>
          <cell r="W1932"/>
          <cell r="X1932"/>
          <cell r="Y1932"/>
          <cell r="Z1932"/>
          <cell r="AA1932"/>
          <cell r="AB1932"/>
          <cell r="AC1932"/>
          <cell r="AD1932"/>
          <cell r="AE1932"/>
          <cell r="AF1932"/>
          <cell r="AH1932" t="str">
            <v/>
          </cell>
        </row>
        <row r="1933">
          <cell r="C1933">
            <v>91160</v>
          </cell>
          <cell r="D1933"/>
          <cell r="E1933"/>
          <cell r="F1933"/>
          <cell r="G1933"/>
          <cell r="H1933"/>
          <cell r="I1933"/>
          <cell r="J1933"/>
          <cell r="K1933"/>
          <cell r="L1933"/>
          <cell r="M1933"/>
          <cell r="N1933"/>
          <cell r="O1933"/>
          <cell r="P1933"/>
          <cell r="Q1933"/>
          <cell r="R1933"/>
          <cell r="T1933" t="str">
            <v/>
          </cell>
          <cell r="U1933"/>
          <cell r="V1933"/>
          <cell r="W1933"/>
          <cell r="X1933"/>
          <cell r="Y1933"/>
          <cell r="Z1933"/>
          <cell r="AA1933"/>
          <cell r="AB1933"/>
          <cell r="AC1933"/>
          <cell r="AD1933"/>
          <cell r="AE1933"/>
          <cell r="AF1933"/>
          <cell r="AH1933" t="str">
            <v/>
          </cell>
        </row>
        <row r="1934">
          <cell r="C1934">
            <v>91191</v>
          </cell>
          <cell r="D1934"/>
          <cell r="E1934"/>
          <cell r="F1934"/>
          <cell r="G1934"/>
          <cell r="H1934"/>
          <cell r="I1934"/>
          <cell r="J1934"/>
          <cell r="K1934"/>
          <cell r="L1934"/>
          <cell r="M1934"/>
          <cell r="N1934"/>
          <cell r="O1934"/>
          <cell r="P1934"/>
          <cell r="Q1934"/>
          <cell r="R1934"/>
          <cell r="T1934" t="str">
            <v/>
          </cell>
          <cell r="U1934"/>
          <cell r="V1934"/>
          <cell r="W1934"/>
          <cell r="X1934"/>
          <cell r="Y1934"/>
          <cell r="Z1934"/>
          <cell r="AA1934"/>
          <cell r="AB1934"/>
          <cell r="AC1934"/>
          <cell r="AD1934"/>
          <cell r="AE1934"/>
          <cell r="AF1934"/>
          <cell r="AH1934" t="str">
            <v/>
          </cell>
        </row>
        <row r="1935">
          <cell r="C1935">
            <v>91221</v>
          </cell>
          <cell r="D1935"/>
          <cell r="E1935"/>
          <cell r="F1935"/>
          <cell r="G1935"/>
          <cell r="H1935"/>
          <cell r="I1935"/>
          <cell r="J1935"/>
          <cell r="K1935"/>
          <cell r="L1935"/>
          <cell r="M1935"/>
          <cell r="N1935"/>
          <cell r="O1935"/>
          <cell r="P1935"/>
          <cell r="Q1935"/>
          <cell r="R1935"/>
          <cell r="T1935" t="str">
            <v/>
          </cell>
          <cell r="U1935"/>
          <cell r="V1935"/>
          <cell r="W1935"/>
          <cell r="X1935"/>
          <cell r="Y1935"/>
          <cell r="Z1935"/>
          <cell r="AA1935"/>
          <cell r="AB1935"/>
          <cell r="AC1935"/>
          <cell r="AD1935"/>
          <cell r="AE1935"/>
          <cell r="AF1935"/>
          <cell r="AH1935" t="str">
            <v/>
          </cell>
        </row>
        <row r="1936">
          <cell r="C1936">
            <v>91252</v>
          </cell>
          <cell r="D1936"/>
          <cell r="E1936"/>
          <cell r="F1936"/>
          <cell r="G1936"/>
          <cell r="H1936"/>
          <cell r="I1936"/>
          <cell r="J1936"/>
          <cell r="K1936"/>
          <cell r="L1936"/>
          <cell r="M1936"/>
          <cell r="N1936"/>
          <cell r="O1936"/>
          <cell r="P1936"/>
          <cell r="Q1936"/>
          <cell r="R1936"/>
          <cell r="T1936" t="str">
            <v/>
          </cell>
          <cell r="U1936"/>
          <cell r="V1936"/>
          <cell r="W1936"/>
          <cell r="X1936"/>
          <cell r="Y1936"/>
          <cell r="Z1936"/>
          <cell r="AA1936"/>
          <cell r="AB1936"/>
          <cell r="AC1936"/>
          <cell r="AD1936"/>
          <cell r="AE1936"/>
          <cell r="AF1936"/>
          <cell r="AH1936" t="str">
            <v/>
          </cell>
        </row>
        <row r="1937">
          <cell r="C1937">
            <v>91282</v>
          </cell>
          <cell r="D1937"/>
          <cell r="E1937"/>
          <cell r="F1937"/>
          <cell r="G1937"/>
          <cell r="H1937"/>
          <cell r="I1937"/>
          <cell r="J1937"/>
          <cell r="K1937"/>
          <cell r="L1937"/>
          <cell r="M1937"/>
          <cell r="N1937"/>
          <cell r="O1937"/>
          <cell r="P1937"/>
          <cell r="Q1937"/>
          <cell r="R1937"/>
          <cell r="T1937" t="str">
            <v/>
          </cell>
          <cell r="U1937"/>
          <cell r="V1937"/>
          <cell r="W1937"/>
          <cell r="X1937"/>
          <cell r="Y1937"/>
          <cell r="Z1937"/>
          <cell r="AA1937"/>
          <cell r="AB1937"/>
          <cell r="AC1937"/>
          <cell r="AD1937"/>
          <cell r="AE1937"/>
          <cell r="AF1937"/>
          <cell r="AH1937" t="str">
            <v/>
          </cell>
        </row>
        <row r="1938">
          <cell r="C1938">
            <v>91313</v>
          </cell>
          <cell r="D1938"/>
          <cell r="E1938"/>
          <cell r="F1938"/>
          <cell r="G1938"/>
          <cell r="H1938"/>
          <cell r="I1938"/>
          <cell r="J1938"/>
          <cell r="K1938"/>
          <cell r="L1938"/>
          <cell r="M1938"/>
          <cell r="N1938"/>
          <cell r="O1938"/>
          <cell r="P1938"/>
          <cell r="Q1938"/>
          <cell r="R1938"/>
          <cell r="T1938" t="str">
            <v/>
          </cell>
          <cell r="U1938"/>
          <cell r="V1938"/>
          <cell r="W1938"/>
          <cell r="X1938"/>
          <cell r="Y1938"/>
          <cell r="Z1938"/>
          <cell r="AA1938"/>
          <cell r="AB1938"/>
          <cell r="AC1938"/>
          <cell r="AD1938"/>
          <cell r="AE1938"/>
          <cell r="AF1938"/>
          <cell r="AH1938" t="str">
            <v/>
          </cell>
        </row>
        <row r="1939">
          <cell r="C1939">
            <v>91344</v>
          </cell>
          <cell r="D1939"/>
          <cell r="E1939"/>
          <cell r="F1939"/>
          <cell r="G1939"/>
          <cell r="H1939"/>
          <cell r="I1939"/>
          <cell r="J1939"/>
          <cell r="K1939"/>
          <cell r="L1939"/>
          <cell r="M1939"/>
          <cell r="N1939"/>
          <cell r="O1939"/>
          <cell r="P1939"/>
          <cell r="Q1939"/>
          <cell r="R1939"/>
          <cell r="T1939" t="str">
            <v/>
          </cell>
          <cell r="U1939"/>
          <cell r="V1939"/>
          <cell r="W1939"/>
          <cell r="X1939"/>
          <cell r="Y1939"/>
          <cell r="Z1939"/>
          <cell r="AA1939"/>
          <cell r="AB1939"/>
          <cell r="AC1939"/>
          <cell r="AD1939"/>
          <cell r="AE1939"/>
          <cell r="AF1939"/>
          <cell r="AH1939" t="str">
            <v/>
          </cell>
        </row>
        <row r="1940">
          <cell r="C1940">
            <v>91372</v>
          </cell>
          <cell r="D1940"/>
          <cell r="E1940"/>
          <cell r="F1940"/>
          <cell r="G1940"/>
          <cell r="H1940"/>
          <cell r="I1940"/>
          <cell r="J1940"/>
          <cell r="K1940"/>
          <cell r="L1940"/>
          <cell r="M1940"/>
          <cell r="N1940"/>
          <cell r="O1940"/>
          <cell r="P1940"/>
          <cell r="Q1940"/>
          <cell r="R1940"/>
          <cell r="T1940" t="str">
            <v/>
          </cell>
          <cell r="U1940"/>
          <cell r="V1940"/>
          <cell r="W1940"/>
          <cell r="X1940"/>
          <cell r="Y1940"/>
          <cell r="Z1940"/>
          <cell r="AA1940"/>
          <cell r="AB1940"/>
          <cell r="AC1940"/>
          <cell r="AD1940"/>
          <cell r="AE1940"/>
          <cell r="AF1940"/>
          <cell r="AH1940" t="str">
            <v/>
          </cell>
        </row>
        <row r="1941">
          <cell r="C1941">
            <v>91403</v>
          </cell>
          <cell r="D1941"/>
          <cell r="E1941"/>
          <cell r="F1941"/>
          <cell r="G1941"/>
          <cell r="H1941"/>
          <cell r="I1941"/>
          <cell r="J1941"/>
          <cell r="K1941"/>
          <cell r="L1941"/>
          <cell r="M1941"/>
          <cell r="N1941"/>
          <cell r="O1941"/>
          <cell r="P1941"/>
          <cell r="Q1941"/>
          <cell r="R1941"/>
          <cell r="T1941" t="str">
            <v/>
          </cell>
          <cell r="U1941"/>
          <cell r="V1941"/>
          <cell r="W1941"/>
          <cell r="X1941"/>
          <cell r="Y1941"/>
          <cell r="Z1941"/>
          <cell r="AA1941"/>
          <cell r="AB1941"/>
          <cell r="AC1941"/>
          <cell r="AD1941"/>
          <cell r="AE1941"/>
          <cell r="AF1941"/>
          <cell r="AH1941" t="str">
            <v/>
          </cell>
        </row>
        <row r="1942">
          <cell r="C1942">
            <v>91433</v>
          </cell>
          <cell r="D1942"/>
          <cell r="E1942"/>
          <cell r="F1942"/>
          <cell r="G1942"/>
          <cell r="H1942"/>
          <cell r="I1942"/>
          <cell r="J1942"/>
          <cell r="K1942"/>
          <cell r="L1942"/>
          <cell r="M1942"/>
          <cell r="N1942"/>
          <cell r="O1942"/>
          <cell r="P1942"/>
          <cell r="Q1942"/>
          <cell r="R1942"/>
          <cell r="T1942" t="str">
            <v/>
          </cell>
          <cell r="U1942"/>
          <cell r="V1942"/>
          <cell r="W1942"/>
          <cell r="X1942"/>
          <cell r="Y1942"/>
          <cell r="Z1942"/>
          <cell r="AA1942"/>
          <cell r="AB1942"/>
          <cell r="AC1942"/>
          <cell r="AD1942"/>
          <cell r="AE1942"/>
          <cell r="AF1942"/>
          <cell r="AH1942" t="str">
            <v/>
          </cell>
        </row>
        <row r="1943">
          <cell r="C1943">
            <v>91464</v>
          </cell>
          <cell r="D1943"/>
          <cell r="E1943"/>
          <cell r="F1943"/>
          <cell r="G1943"/>
          <cell r="H1943"/>
          <cell r="I1943"/>
          <cell r="J1943"/>
          <cell r="K1943"/>
          <cell r="L1943"/>
          <cell r="M1943"/>
          <cell r="N1943"/>
          <cell r="O1943"/>
          <cell r="P1943"/>
          <cell r="Q1943"/>
          <cell r="R1943"/>
          <cell r="T1943" t="str">
            <v/>
          </cell>
          <cell r="U1943"/>
          <cell r="V1943"/>
          <cell r="W1943"/>
          <cell r="X1943"/>
          <cell r="Y1943"/>
          <cell r="Z1943"/>
          <cell r="AA1943"/>
          <cell r="AB1943"/>
          <cell r="AC1943"/>
          <cell r="AD1943"/>
          <cell r="AE1943"/>
          <cell r="AF1943"/>
          <cell r="AH1943" t="str">
            <v/>
          </cell>
        </row>
        <row r="1944">
          <cell r="C1944">
            <v>91494</v>
          </cell>
          <cell r="D1944"/>
          <cell r="E1944"/>
          <cell r="F1944"/>
          <cell r="G1944"/>
          <cell r="H1944"/>
          <cell r="I1944"/>
          <cell r="J1944"/>
          <cell r="K1944"/>
          <cell r="L1944"/>
          <cell r="M1944"/>
          <cell r="N1944"/>
          <cell r="O1944"/>
          <cell r="P1944"/>
          <cell r="Q1944"/>
          <cell r="R1944"/>
          <cell r="T1944" t="str">
            <v/>
          </cell>
          <cell r="U1944"/>
          <cell r="V1944"/>
          <cell r="W1944"/>
          <cell r="X1944"/>
          <cell r="Y1944"/>
          <cell r="Z1944"/>
          <cell r="AA1944"/>
          <cell r="AB1944"/>
          <cell r="AC1944"/>
          <cell r="AD1944"/>
          <cell r="AE1944"/>
          <cell r="AF1944"/>
          <cell r="AH1944" t="str">
            <v/>
          </cell>
        </row>
        <row r="1945">
          <cell r="C1945">
            <v>91525</v>
          </cell>
          <cell r="D1945"/>
          <cell r="E1945"/>
          <cell r="F1945"/>
          <cell r="G1945"/>
          <cell r="H1945"/>
          <cell r="I1945"/>
          <cell r="J1945"/>
          <cell r="K1945"/>
          <cell r="L1945"/>
          <cell r="M1945"/>
          <cell r="N1945"/>
          <cell r="O1945"/>
          <cell r="P1945"/>
          <cell r="Q1945"/>
          <cell r="R1945"/>
          <cell r="T1945" t="str">
            <v/>
          </cell>
          <cell r="U1945"/>
          <cell r="V1945"/>
          <cell r="W1945"/>
          <cell r="X1945"/>
          <cell r="Y1945"/>
          <cell r="Z1945"/>
          <cell r="AA1945"/>
          <cell r="AB1945"/>
          <cell r="AC1945"/>
          <cell r="AD1945"/>
          <cell r="AE1945"/>
          <cell r="AF1945"/>
          <cell r="AH1945" t="str">
            <v/>
          </cell>
        </row>
        <row r="1946">
          <cell r="C1946">
            <v>91556</v>
          </cell>
          <cell r="D1946"/>
          <cell r="E1946"/>
          <cell r="F1946"/>
          <cell r="G1946"/>
          <cell r="H1946"/>
          <cell r="I1946"/>
          <cell r="J1946"/>
          <cell r="K1946"/>
          <cell r="L1946"/>
          <cell r="M1946"/>
          <cell r="N1946"/>
          <cell r="O1946"/>
          <cell r="P1946"/>
          <cell r="Q1946"/>
          <cell r="R1946"/>
          <cell r="T1946" t="str">
            <v/>
          </cell>
          <cell r="U1946"/>
          <cell r="V1946"/>
          <cell r="W1946"/>
          <cell r="X1946"/>
          <cell r="Y1946"/>
          <cell r="Z1946"/>
          <cell r="AA1946"/>
          <cell r="AB1946"/>
          <cell r="AC1946"/>
          <cell r="AD1946"/>
          <cell r="AE1946"/>
          <cell r="AF1946"/>
          <cell r="AH1946" t="str">
            <v/>
          </cell>
        </row>
        <row r="1947">
          <cell r="C1947">
            <v>91586</v>
          </cell>
          <cell r="D1947"/>
          <cell r="E1947"/>
          <cell r="F1947"/>
          <cell r="G1947"/>
          <cell r="H1947"/>
          <cell r="I1947"/>
          <cell r="J1947"/>
          <cell r="K1947"/>
          <cell r="L1947"/>
          <cell r="M1947"/>
          <cell r="N1947"/>
          <cell r="O1947"/>
          <cell r="P1947"/>
          <cell r="Q1947"/>
          <cell r="R1947"/>
          <cell r="T1947" t="str">
            <v/>
          </cell>
          <cell r="U1947"/>
          <cell r="V1947"/>
          <cell r="W1947"/>
          <cell r="X1947"/>
          <cell r="Y1947"/>
          <cell r="Z1947"/>
          <cell r="AA1947"/>
          <cell r="AB1947"/>
          <cell r="AC1947"/>
          <cell r="AD1947"/>
          <cell r="AE1947"/>
          <cell r="AF1947"/>
          <cell r="AH1947" t="str">
            <v/>
          </cell>
        </row>
        <row r="1948">
          <cell r="C1948">
            <v>91617</v>
          </cell>
          <cell r="D1948"/>
          <cell r="E1948"/>
          <cell r="F1948"/>
          <cell r="G1948"/>
          <cell r="H1948"/>
          <cell r="I1948"/>
          <cell r="J1948"/>
          <cell r="K1948"/>
          <cell r="L1948"/>
          <cell r="M1948"/>
          <cell r="N1948"/>
          <cell r="O1948"/>
          <cell r="P1948"/>
          <cell r="Q1948"/>
          <cell r="R1948"/>
          <cell r="T1948" t="str">
            <v/>
          </cell>
          <cell r="U1948"/>
          <cell r="V1948"/>
          <cell r="W1948"/>
          <cell r="X1948"/>
          <cell r="Y1948"/>
          <cell r="Z1948"/>
          <cell r="AA1948"/>
          <cell r="AB1948"/>
          <cell r="AC1948"/>
          <cell r="AD1948"/>
          <cell r="AE1948"/>
          <cell r="AF1948"/>
          <cell r="AH1948" t="str">
            <v/>
          </cell>
        </row>
        <row r="1949">
          <cell r="C1949">
            <v>91647</v>
          </cell>
          <cell r="D1949"/>
          <cell r="E1949"/>
          <cell r="F1949"/>
          <cell r="G1949"/>
          <cell r="H1949"/>
          <cell r="I1949"/>
          <cell r="J1949"/>
          <cell r="K1949"/>
          <cell r="L1949"/>
          <cell r="M1949"/>
          <cell r="N1949"/>
          <cell r="O1949"/>
          <cell r="P1949"/>
          <cell r="Q1949"/>
          <cell r="R1949"/>
          <cell r="T1949" t="str">
            <v/>
          </cell>
          <cell r="U1949"/>
          <cell r="V1949"/>
          <cell r="W1949"/>
          <cell r="X1949"/>
          <cell r="Y1949"/>
          <cell r="Z1949"/>
          <cell r="AA1949"/>
          <cell r="AB1949"/>
          <cell r="AC1949"/>
          <cell r="AD1949"/>
          <cell r="AE1949"/>
          <cell r="AF1949"/>
          <cell r="AH1949" t="str">
            <v/>
          </cell>
        </row>
        <row r="1950">
          <cell r="C1950">
            <v>91678</v>
          </cell>
          <cell r="D1950"/>
          <cell r="E1950"/>
          <cell r="F1950"/>
          <cell r="G1950"/>
          <cell r="H1950"/>
          <cell r="I1950"/>
          <cell r="J1950"/>
          <cell r="K1950"/>
          <cell r="L1950"/>
          <cell r="M1950"/>
          <cell r="N1950"/>
          <cell r="O1950"/>
          <cell r="P1950"/>
          <cell r="Q1950"/>
          <cell r="R1950"/>
          <cell r="T1950" t="str">
            <v/>
          </cell>
          <cell r="U1950"/>
          <cell r="V1950"/>
          <cell r="W1950"/>
          <cell r="X1950"/>
          <cell r="Y1950"/>
          <cell r="Z1950"/>
          <cell r="AA1950"/>
          <cell r="AB1950"/>
          <cell r="AC1950"/>
          <cell r="AD1950"/>
          <cell r="AE1950"/>
          <cell r="AF1950"/>
          <cell r="AH1950" t="str">
            <v/>
          </cell>
        </row>
        <row r="1951">
          <cell r="C1951">
            <v>91709</v>
          </cell>
          <cell r="D1951"/>
          <cell r="E1951"/>
          <cell r="F1951"/>
          <cell r="G1951"/>
          <cell r="H1951"/>
          <cell r="I1951"/>
          <cell r="J1951"/>
          <cell r="K1951"/>
          <cell r="L1951"/>
          <cell r="M1951"/>
          <cell r="N1951"/>
          <cell r="O1951"/>
          <cell r="P1951"/>
          <cell r="Q1951"/>
          <cell r="R1951"/>
          <cell r="T1951" t="str">
            <v/>
          </cell>
          <cell r="U1951"/>
          <cell r="V1951"/>
          <cell r="W1951"/>
          <cell r="X1951"/>
          <cell r="Y1951"/>
          <cell r="Z1951"/>
          <cell r="AA1951"/>
          <cell r="AB1951"/>
          <cell r="AC1951"/>
          <cell r="AD1951"/>
          <cell r="AE1951"/>
          <cell r="AF1951"/>
          <cell r="AH1951" t="str">
            <v/>
          </cell>
        </row>
        <row r="1952">
          <cell r="C1952">
            <v>91737</v>
          </cell>
          <cell r="D1952"/>
          <cell r="E1952"/>
          <cell r="F1952"/>
          <cell r="G1952"/>
          <cell r="H1952"/>
          <cell r="I1952"/>
          <cell r="J1952"/>
          <cell r="K1952"/>
          <cell r="L1952"/>
          <cell r="M1952"/>
          <cell r="N1952"/>
          <cell r="O1952"/>
          <cell r="P1952"/>
          <cell r="Q1952"/>
          <cell r="R1952"/>
          <cell r="T1952" t="str">
            <v/>
          </cell>
          <cell r="U1952"/>
          <cell r="V1952"/>
          <cell r="W1952"/>
          <cell r="X1952"/>
          <cell r="Y1952"/>
          <cell r="Z1952"/>
          <cell r="AA1952"/>
          <cell r="AB1952"/>
          <cell r="AC1952"/>
          <cell r="AD1952"/>
          <cell r="AE1952"/>
          <cell r="AF1952"/>
          <cell r="AH1952" t="str">
            <v/>
          </cell>
        </row>
        <row r="1953">
          <cell r="C1953">
            <v>91768</v>
          </cell>
          <cell r="D1953"/>
          <cell r="E1953"/>
          <cell r="F1953"/>
          <cell r="G1953"/>
          <cell r="H1953"/>
          <cell r="I1953"/>
          <cell r="J1953"/>
          <cell r="K1953"/>
          <cell r="L1953"/>
          <cell r="M1953"/>
          <cell r="N1953"/>
          <cell r="O1953"/>
          <cell r="P1953"/>
          <cell r="Q1953"/>
          <cell r="R1953"/>
          <cell r="T1953" t="str">
            <v/>
          </cell>
          <cell r="U1953"/>
          <cell r="V1953"/>
          <cell r="W1953"/>
          <cell r="X1953"/>
          <cell r="Y1953"/>
          <cell r="Z1953"/>
          <cell r="AA1953"/>
          <cell r="AB1953"/>
          <cell r="AC1953"/>
          <cell r="AD1953"/>
          <cell r="AE1953"/>
          <cell r="AF1953"/>
          <cell r="AH1953" t="str">
            <v/>
          </cell>
        </row>
        <row r="1954">
          <cell r="C1954">
            <v>91798</v>
          </cell>
          <cell r="D1954"/>
          <cell r="E1954"/>
          <cell r="F1954"/>
          <cell r="G1954"/>
          <cell r="H1954"/>
          <cell r="I1954"/>
          <cell r="J1954"/>
          <cell r="K1954"/>
          <cell r="L1954"/>
          <cell r="M1954"/>
          <cell r="N1954"/>
          <cell r="O1954"/>
          <cell r="P1954"/>
          <cell r="Q1954"/>
          <cell r="R1954"/>
          <cell r="T1954" t="str">
            <v/>
          </cell>
          <cell r="U1954"/>
          <cell r="V1954"/>
          <cell r="W1954"/>
          <cell r="X1954"/>
          <cell r="Y1954"/>
          <cell r="Z1954"/>
          <cell r="AA1954"/>
          <cell r="AB1954"/>
          <cell r="AC1954"/>
          <cell r="AD1954"/>
          <cell r="AE1954"/>
          <cell r="AF1954"/>
          <cell r="AH1954" t="str">
            <v/>
          </cell>
        </row>
        <row r="1955">
          <cell r="C1955">
            <v>91829</v>
          </cell>
          <cell r="D1955"/>
          <cell r="E1955"/>
          <cell r="F1955"/>
          <cell r="G1955"/>
          <cell r="H1955"/>
          <cell r="I1955"/>
          <cell r="J1955"/>
          <cell r="K1955"/>
          <cell r="L1955"/>
          <cell r="M1955"/>
          <cell r="N1955"/>
          <cell r="O1955"/>
          <cell r="P1955"/>
          <cell r="Q1955"/>
          <cell r="R1955"/>
          <cell r="T1955" t="str">
            <v/>
          </cell>
          <cell r="U1955"/>
          <cell r="V1955"/>
          <cell r="W1955"/>
          <cell r="X1955"/>
          <cell r="Y1955"/>
          <cell r="Z1955"/>
          <cell r="AA1955"/>
          <cell r="AB1955"/>
          <cell r="AC1955"/>
          <cell r="AD1955"/>
          <cell r="AE1955"/>
          <cell r="AF1955"/>
          <cell r="AH1955" t="str">
            <v/>
          </cell>
        </row>
        <row r="1956">
          <cell r="C1956">
            <v>91859</v>
          </cell>
          <cell r="D1956"/>
          <cell r="E1956"/>
          <cell r="F1956"/>
          <cell r="G1956"/>
          <cell r="H1956"/>
          <cell r="I1956"/>
          <cell r="J1956"/>
          <cell r="K1956"/>
          <cell r="L1956"/>
          <cell r="M1956"/>
          <cell r="N1956"/>
          <cell r="O1956"/>
          <cell r="P1956"/>
          <cell r="Q1956"/>
          <cell r="R1956"/>
          <cell r="T1956" t="str">
            <v/>
          </cell>
          <cell r="U1956"/>
          <cell r="V1956"/>
          <cell r="W1956"/>
          <cell r="X1956"/>
          <cell r="Y1956"/>
          <cell r="Z1956"/>
          <cell r="AA1956"/>
          <cell r="AB1956"/>
          <cell r="AC1956"/>
          <cell r="AD1956"/>
          <cell r="AE1956"/>
          <cell r="AF1956"/>
          <cell r="AH1956" t="str">
            <v/>
          </cell>
        </row>
        <row r="1957">
          <cell r="C1957">
            <v>91890</v>
          </cell>
          <cell r="D1957"/>
          <cell r="E1957"/>
          <cell r="F1957"/>
          <cell r="G1957"/>
          <cell r="H1957"/>
          <cell r="I1957"/>
          <cell r="J1957"/>
          <cell r="K1957"/>
          <cell r="L1957"/>
          <cell r="M1957"/>
          <cell r="N1957"/>
          <cell r="O1957"/>
          <cell r="P1957"/>
          <cell r="Q1957"/>
          <cell r="R1957"/>
          <cell r="T1957" t="str">
            <v/>
          </cell>
          <cell r="U1957"/>
          <cell r="V1957"/>
          <cell r="W1957"/>
          <cell r="X1957"/>
          <cell r="Y1957"/>
          <cell r="Z1957"/>
          <cell r="AA1957"/>
          <cell r="AB1957"/>
          <cell r="AC1957"/>
          <cell r="AD1957"/>
          <cell r="AE1957"/>
          <cell r="AF1957"/>
          <cell r="AH1957" t="str">
            <v/>
          </cell>
        </row>
        <row r="1958">
          <cell r="C1958">
            <v>91921</v>
          </cell>
          <cell r="D1958"/>
          <cell r="E1958"/>
          <cell r="F1958"/>
          <cell r="G1958"/>
          <cell r="H1958"/>
          <cell r="I1958"/>
          <cell r="J1958"/>
          <cell r="K1958"/>
          <cell r="L1958"/>
          <cell r="M1958"/>
          <cell r="N1958"/>
          <cell r="O1958"/>
          <cell r="P1958"/>
          <cell r="Q1958"/>
          <cell r="R1958"/>
          <cell r="T1958" t="str">
            <v/>
          </cell>
          <cell r="U1958"/>
          <cell r="V1958"/>
          <cell r="W1958"/>
          <cell r="X1958"/>
          <cell r="Y1958"/>
          <cell r="Z1958"/>
          <cell r="AA1958"/>
          <cell r="AB1958"/>
          <cell r="AC1958"/>
          <cell r="AD1958"/>
          <cell r="AE1958"/>
          <cell r="AF1958"/>
          <cell r="AH1958" t="str">
            <v/>
          </cell>
        </row>
        <row r="1959">
          <cell r="C1959">
            <v>91951</v>
          </cell>
          <cell r="D1959"/>
          <cell r="E1959"/>
          <cell r="F1959"/>
          <cell r="G1959"/>
          <cell r="H1959"/>
          <cell r="I1959"/>
          <cell r="J1959"/>
          <cell r="K1959"/>
          <cell r="L1959"/>
          <cell r="M1959"/>
          <cell r="N1959"/>
          <cell r="O1959"/>
          <cell r="P1959"/>
          <cell r="Q1959"/>
          <cell r="R1959"/>
          <cell r="T1959" t="str">
            <v/>
          </cell>
          <cell r="U1959"/>
          <cell r="V1959"/>
          <cell r="W1959"/>
          <cell r="X1959"/>
          <cell r="Y1959"/>
          <cell r="Z1959"/>
          <cell r="AA1959"/>
          <cell r="AB1959"/>
          <cell r="AC1959"/>
          <cell r="AD1959"/>
          <cell r="AE1959"/>
          <cell r="AF1959"/>
          <cell r="AH1959" t="str">
            <v/>
          </cell>
        </row>
        <row r="1960">
          <cell r="C1960">
            <v>91982</v>
          </cell>
          <cell r="D1960"/>
          <cell r="E1960"/>
          <cell r="F1960"/>
          <cell r="G1960"/>
          <cell r="H1960"/>
          <cell r="I1960"/>
          <cell r="J1960"/>
          <cell r="K1960"/>
          <cell r="L1960"/>
          <cell r="M1960"/>
          <cell r="N1960"/>
          <cell r="O1960"/>
          <cell r="P1960"/>
          <cell r="Q1960"/>
          <cell r="R1960"/>
          <cell r="T1960" t="str">
            <v/>
          </cell>
          <cell r="U1960"/>
          <cell r="V1960"/>
          <cell r="W1960"/>
          <cell r="X1960"/>
          <cell r="Y1960"/>
          <cell r="Z1960"/>
          <cell r="AA1960"/>
          <cell r="AB1960"/>
          <cell r="AC1960"/>
          <cell r="AD1960"/>
          <cell r="AE1960"/>
          <cell r="AF1960"/>
          <cell r="AH1960" t="str">
            <v/>
          </cell>
        </row>
        <row r="1961">
          <cell r="C1961">
            <v>92012</v>
          </cell>
          <cell r="D1961"/>
          <cell r="E1961"/>
          <cell r="F1961"/>
          <cell r="G1961"/>
          <cell r="H1961"/>
          <cell r="I1961"/>
          <cell r="J1961"/>
          <cell r="K1961"/>
          <cell r="L1961"/>
          <cell r="M1961"/>
          <cell r="N1961"/>
          <cell r="O1961"/>
          <cell r="P1961"/>
          <cell r="Q1961"/>
          <cell r="R1961"/>
          <cell r="T1961" t="str">
            <v/>
          </cell>
          <cell r="U1961"/>
          <cell r="V1961"/>
          <cell r="W1961"/>
          <cell r="X1961"/>
          <cell r="Y1961"/>
          <cell r="Z1961"/>
          <cell r="AA1961"/>
          <cell r="AB1961"/>
          <cell r="AC1961"/>
          <cell r="AD1961"/>
          <cell r="AE1961"/>
          <cell r="AF1961"/>
          <cell r="AH1961" t="str">
            <v/>
          </cell>
        </row>
        <row r="1962">
          <cell r="C1962">
            <v>92043</v>
          </cell>
          <cell r="D1962"/>
          <cell r="E1962"/>
          <cell r="F1962"/>
          <cell r="G1962"/>
          <cell r="H1962"/>
          <cell r="I1962"/>
          <cell r="J1962"/>
          <cell r="K1962"/>
          <cell r="L1962"/>
          <cell r="M1962"/>
          <cell r="N1962"/>
          <cell r="O1962"/>
          <cell r="P1962"/>
          <cell r="Q1962"/>
          <cell r="R1962"/>
          <cell r="T1962" t="str">
            <v/>
          </cell>
          <cell r="U1962"/>
          <cell r="V1962"/>
          <cell r="W1962"/>
          <cell r="X1962"/>
          <cell r="Y1962"/>
          <cell r="Z1962"/>
          <cell r="AA1962"/>
          <cell r="AB1962"/>
          <cell r="AC1962"/>
          <cell r="AD1962"/>
          <cell r="AE1962"/>
          <cell r="AF1962"/>
          <cell r="AH1962" t="str">
            <v/>
          </cell>
        </row>
        <row r="1963">
          <cell r="C1963">
            <v>92074</v>
          </cell>
          <cell r="D1963"/>
          <cell r="E1963"/>
          <cell r="F1963"/>
          <cell r="G1963"/>
          <cell r="H1963"/>
          <cell r="I1963"/>
          <cell r="J1963"/>
          <cell r="K1963"/>
          <cell r="L1963"/>
          <cell r="M1963"/>
          <cell r="N1963"/>
          <cell r="O1963"/>
          <cell r="P1963"/>
          <cell r="Q1963"/>
          <cell r="R1963"/>
          <cell r="T1963" t="str">
            <v/>
          </cell>
          <cell r="U1963"/>
          <cell r="V1963"/>
          <cell r="W1963"/>
          <cell r="X1963"/>
          <cell r="Y1963"/>
          <cell r="Z1963"/>
          <cell r="AA1963"/>
          <cell r="AB1963"/>
          <cell r="AC1963"/>
          <cell r="AD1963"/>
          <cell r="AE1963"/>
          <cell r="AF1963"/>
          <cell r="AH1963" t="str">
            <v/>
          </cell>
        </row>
        <row r="1964">
          <cell r="C1964">
            <v>92103</v>
          </cell>
          <cell r="D1964"/>
          <cell r="E1964"/>
          <cell r="F1964"/>
          <cell r="G1964"/>
          <cell r="H1964"/>
          <cell r="I1964"/>
          <cell r="J1964"/>
          <cell r="K1964"/>
          <cell r="L1964"/>
          <cell r="M1964"/>
          <cell r="N1964"/>
          <cell r="O1964"/>
          <cell r="P1964"/>
          <cell r="Q1964"/>
          <cell r="R1964"/>
          <cell r="T1964" t="str">
            <v/>
          </cell>
          <cell r="U1964"/>
          <cell r="V1964"/>
          <cell r="W1964"/>
          <cell r="X1964"/>
          <cell r="Y1964"/>
          <cell r="Z1964"/>
          <cell r="AA1964"/>
          <cell r="AB1964"/>
          <cell r="AC1964"/>
          <cell r="AD1964"/>
          <cell r="AE1964"/>
          <cell r="AF1964"/>
          <cell r="AH1964" t="str">
            <v/>
          </cell>
        </row>
        <row r="1965">
          <cell r="C1965">
            <v>92134</v>
          </cell>
          <cell r="D1965"/>
          <cell r="E1965"/>
          <cell r="F1965"/>
          <cell r="G1965"/>
          <cell r="H1965"/>
          <cell r="I1965"/>
          <cell r="J1965"/>
          <cell r="K1965"/>
          <cell r="L1965"/>
          <cell r="M1965"/>
          <cell r="N1965"/>
          <cell r="O1965"/>
          <cell r="P1965"/>
          <cell r="Q1965"/>
          <cell r="R1965"/>
          <cell r="T1965" t="str">
            <v/>
          </cell>
          <cell r="U1965"/>
          <cell r="V1965"/>
          <cell r="W1965"/>
          <cell r="X1965"/>
          <cell r="Y1965"/>
          <cell r="Z1965"/>
          <cell r="AA1965"/>
          <cell r="AB1965"/>
          <cell r="AC1965"/>
          <cell r="AD1965"/>
          <cell r="AE1965"/>
          <cell r="AF1965"/>
          <cell r="AH1965" t="str">
            <v/>
          </cell>
        </row>
        <row r="1966">
          <cell r="C1966">
            <v>92164</v>
          </cell>
          <cell r="D1966"/>
          <cell r="E1966"/>
          <cell r="F1966"/>
          <cell r="G1966"/>
          <cell r="H1966"/>
          <cell r="I1966"/>
          <cell r="J1966"/>
          <cell r="K1966"/>
          <cell r="L1966"/>
          <cell r="M1966"/>
          <cell r="N1966"/>
          <cell r="O1966"/>
          <cell r="P1966"/>
          <cell r="Q1966"/>
          <cell r="R1966"/>
          <cell r="T1966" t="str">
            <v/>
          </cell>
          <cell r="U1966"/>
          <cell r="V1966"/>
          <cell r="W1966"/>
          <cell r="X1966"/>
          <cell r="Y1966"/>
          <cell r="Z1966"/>
          <cell r="AA1966"/>
          <cell r="AB1966"/>
          <cell r="AC1966"/>
          <cell r="AD1966"/>
          <cell r="AE1966"/>
          <cell r="AF1966"/>
          <cell r="AH1966" t="str">
            <v/>
          </cell>
        </row>
        <row r="1967">
          <cell r="C1967">
            <v>92195</v>
          </cell>
          <cell r="D1967"/>
          <cell r="E1967"/>
          <cell r="F1967"/>
          <cell r="G1967"/>
          <cell r="H1967"/>
          <cell r="I1967"/>
          <cell r="J1967"/>
          <cell r="K1967"/>
          <cell r="L1967"/>
          <cell r="M1967"/>
          <cell r="N1967"/>
          <cell r="O1967"/>
          <cell r="P1967"/>
          <cell r="Q1967"/>
          <cell r="R1967"/>
          <cell r="T1967" t="str">
            <v/>
          </cell>
          <cell r="U1967"/>
          <cell r="V1967"/>
          <cell r="W1967"/>
          <cell r="X1967"/>
          <cell r="Y1967"/>
          <cell r="Z1967"/>
          <cell r="AA1967"/>
          <cell r="AB1967"/>
          <cell r="AC1967"/>
          <cell r="AD1967"/>
          <cell r="AE1967"/>
          <cell r="AF1967"/>
          <cell r="AH1967" t="str">
            <v/>
          </cell>
        </row>
        <row r="1968">
          <cell r="C1968">
            <v>92225</v>
          </cell>
          <cell r="D1968"/>
          <cell r="E1968"/>
          <cell r="F1968"/>
          <cell r="G1968"/>
          <cell r="H1968"/>
          <cell r="I1968"/>
          <cell r="J1968"/>
          <cell r="K1968"/>
          <cell r="L1968"/>
          <cell r="M1968"/>
          <cell r="N1968"/>
          <cell r="O1968"/>
          <cell r="P1968"/>
          <cell r="Q1968"/>
          <cell r="R1968"/>
          <cell r="T1968" t="str">
            <v/>
          </cell>
          <cell r="U1968"/>
          <cell r="V1968"/>
          <cell r="W1968"/>
          <cell r="X1968"/>
          <cell r="Y1968"/>
          <cell r="Z1968"/>
          <cell r="AA1968"/>
          <cell r="AB1968"/>
          <cell r="AC1968"/>
          <cell r="AD1968"/>
          <cell r="AE1968"/>
          <cell r="AF1968"/>
          <cell r="AH1968" t="str">
            <v/>
          </cell>
        </row>
        <row r="1969">
          <cell r="C1969">
            <v>92256</v>
          </cell>
          <cell r="D1969"/>
          <cell r="E1969"/>
          <cell r="F1969"/>
          <cell r="G1969"/>
          <cell r="H1969"/>
          <cell r="I1969"/>
          <cell r="J1969"/>
          <cell r="K1969"/>
          <cell r="L1969"/>
          <cell r="M1969"/>
          <cell r="N1969"/>
          <cell r="O1969"/>
          <cell r="P1969"/>
          <cell r="Q1969"/>
          <cell r="R1969"/>
          <cell r="T1969" t="str">
            <v/>
          </cell>
          <cell r="U1969"/>
          <cell r="V1969"/>
          <cell r="W1969"/>
          <cell r="X1969"/>
          <cell r="Y1969"/>
          <cell r="Z1969"/>
          <cell r="AA1969"/>
          <cell r="AB1969"/>
          <cell r="AC1969"/>
          <cell r="AD1969"/>
          <cell r="AE1969"/>
          <cell r="AF1969"/>
          <cell r="AH1969" t="str">
            <v/>
          </cell>
        </row>
        <row r="1970">
          <cell r="C1970">
            <v>92287</v>
          </cell>
          <cell r="D1970"/>
          <cell r="E1970"/>
          <cell r="F1970"/>
          <cell r="G1970"/>
          <cell r="H1970"/>
          <cell r="I1970"/>
          <cell r="J1970"/>
          <cell r="K1970"/>
          <cell r="L1970"/>
          <cell r="M1970"/>
          <cell r="N1970"/>
          <cell r="O1970"/>
          <cell r="P1970"/>
          <cell r="Q1970"/>
          <cell r="R1970"/>
          <cell r="T1970" t="str">
            <v/>
          </cell>
          <cell r="U1970"/>
          <cell r="V1970"/>
          <cell r="W1970"/>
          <cell r="X1970"/>
          <cell r="Y1970"/>
          <cell r="Z1970"/>
          <cell r="AA1970"/>
          <cell r="AB1970"/>
          <cell r="AC1970"/>
          <cell r="AD1970"/>
          <cell r="AE1970"/>
          <cell r="AF1970"/>
          <cell r="AH1970" t="str">
            <v/>
          </cell>
        </row>
        <row r="1971">
          <cell r="C1971">
            <v>92317</v>
          </cell>
          <cell r="D1971"/>
          <cell r="E1971"/>
          <cell r="F1971"/>
          <cell r="G1971"/>
          <cell r="H1971"/>
          <cell r="I1971"/>
          <cell r="J1971"/>
          <cell r="K1971"/>
          <cell r="L1971"/>
          <cell r="M1971"/>
          <cell r="N1971"/>
          <cell r="O1971"/>
          <cell r="P1971"/>
          <cell r="Q1971"/>
          <cell r="R1971"/>
          <cell r="T1971" t="str">
            <v/>
          </cell>
          <cell r="U1971"/>
          <cell r="V1971"/>
          <cell r="W1971"/>
          <cell r="X1971"/>
          <cell r="Y1971"/>
          <cell r="Z1971"/>
          <cell r="AA1971"/>
          <cell r="AB1971"/>
          <cell r="AC1971"/>
          <cell r="AD1971"/>
          <cell r="AE1971"/>
          <cell r="AF1971"/>
          <cell r="AH1971" t="str">
            <v/>
          </cell>
        </row>
        <row r="1972">
          <cell r="C1972">
            <v>92348</v>
          </cell>
          <cell r="D1972"/>
          <cell r="E1972"/>
          <cell r="F1972"/>
          <cell r="G1972"/>
          <cell r="H1972"/>
          <cell r="I1972"/>
          <cell r="J1972"/>
          <cell r="K1972"/>
          <cell r="L1972"/>
          <cell r="M1972"/>
          <cell r="N1972"/>
          <cell r="O1972"/>
          <cell r="P1972"/>
          <cell r="Q1972"/>
          <cell r="R1972"/>
          <cell r="T1972" t="str">
            <v/>
          </cell>
          <cell r="U1972"/>
          <cell r="V1972"/>
          <cell r="W1972"/>
          <cell r="X1972"/>
          <cell r="Y1972"/>
          <cell r="Z1972"/>
          <cell r="AA1972"/>
          <cell r="AB1972"/>
          <cell r="AC1972"/>
          <cell r="AD1972"/>
          <cell r="AE1972"/>
          <cell r="AF1972"/>
          <cell r="AH1972" t="str">
            <v/>
          </cell>
        </row>
        <row r="1973">
          <cell r="C1973">
            <v>92378</v>
          </cell>
          <cell r="D1973"/>
          <cell r="E1973"/>
          <cell r="F1973"/>
          <cell r="G1973"/>
          <cell r="H1973"/>
          <cell r="I1973"/>
          <cell r="J1973"/>
          <cell r="K1973"/>
          <cell r="L1973"/>
          <cell r="M1973"/>
          <cell r="N1973"/>
          <cell r="O1973"/>
          <cell r="P1973"/>
          <cell r="Q1973"/>
          <cell r="R1973"/>
          <cell r="T1973" t="str">
            <v/>
          </cell>
          <cell r="U1973"/>
          <cell r="V1973"/>
          <cell r="W1973"/>
          <cell r="X1973"/>
          <cell r="Y1973"/>
          <cell r="Z1973"/>
          <cell r="AA1973"/>
          <cell r="AB1973"/>
          <cell r="AC1973"/>
          <cell r="AD1973"/>
          <cell r="AE1973"/>
          <cell r="AF1973"/>
          <cell r="AH1973" t="str">
            <v/>
          </cell>
        </row>
        <row r="1974">
          <cell r="C1974">
            <v>92409</v>
          </cell>
          <cell r="D1974"/>
          <cell r="E1974"/>
          <cell r="F1974"/>
          <cell r="G1974"/>
          <cell r="H1974"/>
          <cell r="I1974"/>
          <cell r="J1974"/>
          <cell r="K1974"/>
          <cell r="L1974"/>
          <cell r="M1974"/>
          <cell r="N1974"/>
          <cell r="O1974"/>
          <cell r="P1974"/>
          <cell r="Q1974"/>
          <cell r="R1974"/>
          <cell r="T1974" t="str">
            <v/>
          </cell>
          <cell r="U1974"/>
          <cell r="V1974"/>
          <cell r="W1974"/>
          <cell r="X1974"/>
          <cell r="Y1974"/>
          <cell r="Z1974"/>
          <cell r="AA1974"/>
          <cell r="AB1974"/>
          <cell r="AC1974"/>
          <cell r="AD1974"/>
          <cell r="AE1974"/>
          <cell r="AF1974"/>
          <cell r="AH1974" t="str">
            <v/>
          </cell>
        </row>
        <row r="1975">
          <cell r="C1975">
            <v>92440</v>
          </cell>
          <cell r="D1975"/>
          <cell r="E1975"/>
          <cell r="F1975"/>
          <cell r="G1975"/>
          <cell r="H1975"/>
          <cell r="I1975"/>
          <cell r="J1975"/>
          <cell r="K1975"/>
          <cell r="L1975"/>
          <cell r="M1975"/>
          <cell r="N1975"/>
          <cell r="O1975"/>
          <cell r="P1975"/>
          <cell r="Q1975"/>
          <cell r="R1975"/>
          <cell r="T1975" t="str">
            <v/>
          </cell>
          <cell r="U1975"/>
          <cell r="V1975"/>
          <cell r="W1975"/>
          <cell r="X1975"/>
          <cell r="Y1975"/>
          <cell r="Z1975"/>
          <cell r="AA1975"/>
          <cell r="AB1975"/>
          <cell r="AC1975"/>
          <cell r="AD1975"/>
          <cell r="AE1975"/>
          <cell r="AF1975"/>
          <cell r="AH1975" t="str">
            <v/>
          </cell>
        </row>
        <row r="1976">
          <cell r="C1976">
            <v>92468</v>
          </cell>
          <cell r="D1976"/>
          <cell r="E1976"/>
          <cell r="F1976"/>
          <cell r="G1976"/>
          <cell r="H1976"/>
          <cell r="I1976"/>
          <cell r="J1976"/>
          <cell r="K1976"/>
          <cell r="L1976"/>
          <cell r="M1976"/>
          <cell r="N1976"/>
          <cell r="O1976"/>
          <cell r="P1976"/>
          <cell r="Q1976"/>
          <cell r="R1976"/>
          <cell r="T1976" t="str">
            <v/>
          </cell>
          <cell r="U1976"/>
          <cell r="V1976"/>
          <cell r="W1976"/>
          <cell r="X1976"/>
          <cell r="Y1976"/>
          <cell r="Z1976"/>
          <cell r="AA1976"/>
          <cell r="AB1976"/>
          <cell r="AC1976"/>
          <cell r="AD1976"/>
          <cell r="AE1976"/>
          <cell r="AF1976"/>
          <cell r="AH1976" t="str">
            <v/>
          </cell>
        </row>
        <row r="1977">
          <cell r="C1977">
            <v>92499</v>
          </cell>
          <cell r="D1977"/>
          <cell r="E1977"/>
          <cell r="F1977"/>
          <cell r="G1977"/>
          <cell r="H1977"/>
          <cell r="I1977"/>
          <cell r="J1977"/>
          <cell r="K1977"/>
          <cell r="L1977"/>
          <cell r="M1977"/>
          <cell r="N1977"/>
          <cell r="O1977"/>
          <cell r="P1977"/>
          <cell r="Q1977"/>
          <cell r="R1977"/>
          <cell r="T1977" t="str">
            <v/>
          </cell>
          <cell r="U1977"/>
          <cell r="V1977"/>
          <cell r="W1977"/>
          <cell r="X1977"/>
          <cell r="Y1977"/>
          <cell r="Z1977"/>
          <cell r="AA1977"/>
          <cell r="AB1977"/>
          <cell r="AC1977"/>
          <cell r="AD1977"/>
          <cell r="AE1977"/>
          <cell r="AF1977"/>
          <cell r="AH1977" t="str">
            <v/>
          </cell>
        </row>
        <row r="1978">
          <cell r="C1978">
            <v>92529</v>
          </cell>
          <cell r="D1978"/>
          <cell r="E1978"/>
          <cell r="F1978"/>
          <cell r="G1978"/>
          <cell r="H1978"/>
          <cell r="I1978"/>
          <cell r="J1978"/>
          <cell r="K1978"/>
          <cell r="L1978"/>
          <cell r="M1978"/>
          <cell r="N1978"/>
          <cell r="O1978"/>
          <cell r="P1978"/>
          <cell r="Q1978"/>
          <cell r="R1978"/>
          <cell r="T1978" t="str">
            <v/>
          </cell>
          <cell r="U1978"/>
          <cell r="V1978"/>
          <cell r="W1978"/>
          <cell r="X1978"/>
          <cell r="Y1978"/>
          <cell r="Z1978"/>
          <cell r="AA1978"/>
          <cell r="AB1978"/>
          <cell r="AC1978"/>
          <cell r="AD1978"/>
          <cell r="AE1978"/>
          <cell r="AF1978"/>
          <cell r="AH1978" t="str">
            <v/>
          </cell>
        </row>
        <row r="1979">
          <cell r="C1979">
            <v>92560</v>
          </cell>
          <cell r="D1979"/>
          <cell r="E1979"/>
          <cell r="F1979"/>
          <cell r="G1979"/>
          <cell r="H1979"/>
          <cell r="I1979"/>
          <cell r="J1979"/>
          <cell r="K1979"/>
          <cell r="L1979"/>
          <cell r="M1979"/>
          <cell r="N1979"/>
          <cell r="O1979"/>
          <cell r="P1979"/>
          <cell r="Q1979"/>
          <cell r="R1979"/>
          <cell r="T1979" t="str">
            <v/>
          </cell>
          <cell r="U1979"/>
          <cell r="V1979"/>
          <cell r="W1979"/>
          <cell r="X1979"/>
          <cell r="Y1979"/>
          <cell r="Z1979"/>
          <cell r="AA1979"/>
          <cell r="AB1979"/>
          <cell r="AC1979"/>
          <cell r="AD1979"/>
          <cell r="AE1979"/>
          <cell r="AF1979"/>
          <cell r="AH1979" t="str">
            <v/>
          </cell>
        </row>
        <row r="1980">
          <cell r="C1980">
            <v>92590</v>
          </cell>
          <cell r="D1980"/>
          <cell r="E1980"/>
          <cell r="F1980"/>
          <cell r="G1980"/>
          <cell r="H1980"/>
          <cell r="I1980"/>
          <cell r="J1980"/>
          <cell r="K1980"/>
          <cell r="L1980"/>
          <cell r="M1980"/>
          <cell r="N1980"/>
          <cell r="O1980"/>
          <cell r="P1980"/>
          <cell r="Q1980"/>
          <cell r="R1980"/>
          <cell r="T1980" t="str">
            <v/>
          </cell>
          <cell r="U1980"/>
          <cell r="V1980"/>
          <cell r="W1980"/>
          <cell r="X1980"/>
          <cell r="Y1980"/>
          <cell r="Z1980"/>
          <cell r="AA1980"/>
          <cell r="AB1980"/>
          <cell r="AC1980"/>
          <cell r="AD1980"/>
          <cell r="AE1980"/>
          <cell r="AF1980"/>
          <cell r="AH1980" t="str">
            <v/>
          </cell>
        </row>
        <row r="1981">
          <cell r="C1981">
            <v>92621</v>
          </cell>
          <cell r="D1981"/>
          <cell r="E1981"/>
          <cell r="F1981"/>
          <cell r="G1981"/>
          <cell r="H1981"/>
          <cell r="I1981"/>
          <cell r="J1981"/>
          <cell r="K1981"/>
          <cell r="L1981"/>
          <cell r="M1981"/>
          <cell r="N1981"/>
          <cell r="O1981"/>
          <cell r="P1981"/>
          <cell r="Q1981"/>
          <cell r="R1981"/>
          <cell r="T1981" t="str">
            <v/>
          </cell>
          <cell r="U1981"/>
          <cell r="V1981"/>
          <cell r="W1981"/>
          <cell r="X1981"/>
          <cell r="Y1981"/>
          <cell r="Z1981"/>
          <cell r="AA1981"/>
          <cell r="AB1981"/>
          <cell r="AC1981"/>
          <cell r="AD1981"/>
          <cell r="AE1981"/>
          <cell r="AF1981"/>
          <cell r="AH1981" t="str">
            <v/>
          </cell>
        </row>
        <row r="1982">
          <cell r="C1982">
            <v>92652</v>
          </cell>
          <cell r="D1982"/>
          <cell r="E1982"/>
          <cell r="F1982"/>
          <cell r="G1982"/>
          <cell r="H1982"/>
          <cell r="I1982"/>
          <cell r="J1982"/>
          <cell r="K1982"/>
          <cell r="L1982"/>
          <cell r="M1982"/>
          <cell r="N1982"/>
          <cell r="O1982"/>
          <cell r="P1982"/>
          <cell r="Q1982"/>
          <cell r="R1982"/>
          <cell r="T1982" t="str">
            <v/>
          </cell>
          <cell r="U1982"/>
          <cell r="V1982"/>
          <cell r="W1982"/>
          <cell r="X1982"/>
          <cell r="Y1982"/>
          <cell r="Z1982"/>
          <cell r="AA1982"/>
          <cell r="AB1982"/>
          <cell r="AC1982"/>
          <cell r="AD1982"/>
          <cell r="AE1982"/>
          <cell r="AF1982"/>
          <cell r="AH1982" t="str">
            <v/>
          </cell>
        </row>
        <row r="1983">
          <cell r="C1983">
            <v>92682</v>
          </cell>
          <cell r="D1983"/>
          <cell r="E1983"/>
          <cell r="F1983"/>
          <cell r="G1983"/>
          <cell r="H1983"/>
          <cell r="I1983"/>
          <cell r="J1983"/>
          <cell r="K1983"/>
          <cell r="L1983"/>
          <cell r="M1983"/>
          <cell r="N1983"/>
          <cell r="O1983"/>
          <cell r="P1983"/>
          <cell r="Q1983"/>
          <cell r="R1983"/>
          <cell r="T1983" t="str">
            <v/>
          </cell>
          <cell r="U1983"/>
          <cell r="V1983"/>
          <cell r="W1983"/>
          <cell r="X1983"/>
          <cell r="Y1983"/>
          <cell r="Z1983"/>
          <cell r="AA1983"/>
          <cell r="AB1983"/>
          <cell r="AC1983"/>
          <cell r="AD1983"/>
          <cell r="AE1983"/>
          <cell r="AF1983"/>
          <cell r="AH1983" t="str">
            <v/>
          </cell>
        </row>
        <row r="1984">
          <cell r="C1984">
            <v>92713</v>
          </cell>
          <cell r="D1984"/>
          <cell r="E1984"/>
          <cell r="F1984"/>
          <cell r="G1984"/>
          <cell r="H1984"/>
          <cell r="I1984"/>
          <cell r="J1984"/>
          <cell r="K1984"/>
          <cell r="L1984"/>
          <cell r="M1984"/>
          <cell r="N1984"/>
          <cell r="O1984"/>
          <cell r="P1984"/>
          <cell r="Q1984"/>
          <cell r="R1984"/>
          <cell r="T1984" t="str">
            <v/>
          </cell>
          <cell r="U1984"/>
          <cell r="V1984"/>
          <cell r="W1984"/>
          <cell r="X1984"/>
          <cell r="Y1984"/>
          <cell r="Z1984"/>
          <cell r="AA1984"/>
          <cell r="AB1984"/>
          <cell r="AC1984"/>
          <cell r="AD1984"/>
          <cell r="AE1984"/>
          <cell r="AF1984"/>
          <cell r="AH1984" t="str">
            <v/>
          </cell>
        </row>
        <row r="1985">
          <cell r="C1985">
            <v>92743</v>
          </cell>
          <cell r="D1985"/>
          <cell r="E1985"/>
          <cell r="F1985"/>
          <cell r="G1985"/>
          <cell r="H1985"/>
          <cell r="I1985"/>
          <cell r="J1985"/>
          <cell r="K1985"/>
          <cell r="L1985"/>
          <cell r="M1985"/>
          <cell r="N1985"/>
          <cell r="O1985"/>
          <cell r="P1985"/>
          <cell r="Q1985"/>
          <cell r="R1985"/>
          <cell r="T1985" t="str">
            <v/>
          </cell>
          <cell r="U1985"/>
          <cell r="V1985"/>
          <cell r="W1985"/>
          <cell r="X1985"/>
          <cell r="Y1985"/>
          <cell r="Z1985"/>
          <cell r="AA1985"/>
          <cell r="AB1985"/>
          <cell r="AC1985"/>
          <cell r="AD1985"/>
          <cell r="AE1985"/>
          <cell r="AF1985"/>
          <cell r="AH1985" t="str">
            <v/>
          </cell>
        </row>
        <row r="1986">
          <cell r="C1986">
            <v>92774</v>
          </cell>
          <cell r="D1986"/>
          <cell r="E1986"/>
          <cell r="F1986"/>
          <cell r="G1986"/>
          <cell r="H1986"/>
          <cell r="I1986"/>
          <cell r="J1986"/>
          <cell r="K1986"/>
          <cell r="L1986"/>
          <cell r="M1986"/>
          <cell r="N1986"/>
          <cell r="O1986"/>
          <cell r="P1986"/>
          <cell r="Q1986"/>
          <cell r="R1986"/>
          <cell r="T1986" t="str">
            <v/>
          </cell>
          <cell r="U1986"/>
          <cell r="V1986"/>
          <cell r="W1986"/>
          <cell r="X1986"/>
          <cell r="Y1986"/>
          <cell r="Z1986"/>
          <cell r="AA1986"/>
          <cell r="AB1986"/>
          <cell r="AC1986"/>
          <cell r="AD1986"/>
          <cell r="AE1986"/>
          <cell r="AF1986"/>
          <cell r="AH1986" t="str">
            <v/>
          </cell>
        </row>
        <row r="1987">
          <cell r="C1987">
            <v>92805</v>
          </cell>
          <cell r="D1987"/>
          <cell r="E1987"/>
          <cell r="F1987"/>
          <cell r="G1987"/>
          <cell r="H1987"/>
          <cell r="I1987"/>
          <cell r="J1987"/>
          <cell r="K1987"/>
          <cell r="L1987"/>
          <cell r="M1987"/>
          <cell r="N1987"/>
          <cell r="O1987"/>
          <cell r="P1987"/>
          <cell r="Q1987"/>
          <cell r="R1987"/>
          <cell r="T1987" t="str">
            <v/>
          </cell>
          <cell r="U1987"/>
          <cell r="V1987"/>
          <cell r="W1987"/>
          <cell r="X1987"/>
          <cell r="Y1987"/>
          <cell r="Z1987"/>
          <cell r="AA1987"/>
          <cell r="AB1987"/>
          <cell r="AC1987"/>
          <cell r="AD1987"/>
          <cell r="AE1987"/>
          <cell r="AF1987"/>
          <cell r="AH1987" t="str">
            <v/>
          </cell>
        </row>
        <row r="1988">
          <cell r="C1988">
            <v>92833</v>
          </cell>
          <cell r="D1988"/>
          <cell r="E1988"/>
          <cell r="F1988"/>
          <cell r="G1988"/>
          <cell r="H1988"/>
          <cell r="I1988"/>
          <cell r="J1988"/>
          <cell r="K1988"/>
          <cell r="L1988"/>
          <cell r="M1988"/>
          <cell r="N1988"/>
          <cell r="O1988"/>
          <cell r="P1988"/>
          <cell r="Q1988"/>
          <cell r="R1988"/>
          <cell r="T1988" t="str">
            <v/>
          </cell>
          <cell r="U1988"/>
          <cell r="V1988"/>
          <cell r="W1988"/>
          <cell r="X1988"/>
          <cell r="Y1988"/>
          <cell r="Z1988"/>
          <cell r="AA1988"/>
          <cell r="AB1988"/>
          <cell r="AC1988"/>
          <cell r="AD1988"/>
          <cell r="AE1988"/>
          <cell r="AF1988"/>
          <cell r="AH1988" t="str">
            <v/>
          </cell>
        </row>
        <row r="1989">
          <cell r="C1989">
            <v>92864</v>
          </cell>
          <cell r="D1989"/>
          <cell r="E1989"/>
          <cell r="F1989"/>
          <cell r="G1989"/>
          <cell r="H1989"/>
          <cell r="I1989"/>
          <cell r="J1989"/>
          <cell r="K1989"/>
          <cell r="L1989"/>
          <cell r="M1989"/>
          <cell r="N1989"/>
          <cell r="O1989"/>
          <cell r="P1989"/>
          <cell r="Q1989"/>
          <cell r="R1989"/>
          <cell r="T1989" t="str">
            <v/>
          </cell>
          <cell r="U1989"/>
          <cell r="V1989"/>
          <cell r="W1989"/>
          <cell r="X1989"/>
          <cell r="Y1989"/>
          <cell r="Z1989"/>
          <cell r="AA1989"/>
          <cell r="AB1989"/>
          <cell r="AC1989"/>
          <cell r="AD1989"/>
          <cell r="AE1989"/>
          <cell r="AF1989"/>
          <cell r="AH1989" t="str">
            <v/>
          </cell>
        </row>
        <row r="1990">
          <cell r="C1990">
            <v>92894</v>
          </cell>
          <cell r="D1990"/>
          <cell r="E1990"/>
          <cell r="F1990"/>
          <cell r="G1990"/>
          <cell r="H1990"/>
          <cell r="I1990"/>
          <cell r="J1990"/>
          <cell r="K1990"/>
          <cell r="L1990"/>
          <cell r="M1990"/>
          <cell r="N1990"/>
          <cell r="O1990"/>
          <cell r="P1990"/>
          <cell r="Q1990"/>
          <cell r="R1990"/>
          <cell r="T1990" t="str">
            <v/>
          </cell>
          <cell r="U1990"/>
          <cell r="V1990"/>
          <cell r="W1990"/>
          <cell r="X1990"/>
          <cell r="Y1990"/>
          <cell r="Z1990"/>
          <cell r="AA1990"/>
          <cell r="AB1990"/>
          <cell r="AC1990"/>
          <cell r="AD1990"/>
          <cell r="AE1990"/>
          <cell r="AF1990"/>
          <cell r="AH1990" t="str">
            <v/>
          </cell>
        </row>
        <row r="1991">
          <cell r="C1991">
            <v>92925</v>
          </cell>
          <cell r="D1991"/>
          <cell r="E1991"/>
          <cell r="F1991"/>
          <cell r="G1991"/>
          <cell r="H1991"/>
          <cell r="I1991"/>
          <cell r="J1991"/>
          <cell r="K1991"/>
          <cell r="L1991"/>
          <cell r="M1991"/>
          <cell r="N1991"/>
          <cell r="O1991"/>
          <cell r="P1991"/>
          <cell r="Q1991"/>
          <cell r="R1991"/>
          <cell r="T1991" t="str">
            <v/>
          </cell>
          <cell r="U1991"/>
          <cell r="V1991"/>
          <cell r="W1991"/>
          <cell r="X1991"/>
          <cell r="Y1991"/>
          <cell r="Z1991"/>
          <cell r="AA1991"/>
          <cell r="AB1991"/>
          <cell r="AC1991"/>
          <cell r="AD1991"/>
          <cell r="AE1991"/>
          <cell r="AF1991"/>
          <cell r="AH1991" t="str">
            <v/>
          </cell>
        </row>
        <row r="1992">
          <cell r="C1992">
            <v>92955</v>
          </cell>
          <cell r="D1992"/>
          <cell r="E1992"/>
          <cell r="F1992"/>
          <cell r="G1992"/>
          <cell r="H1992"/>
          <cell r="I1992"/>
          <cell r="J1992"/>
          <cell r="K1992"/>
          <cell r="L1992"/>
          <cell r="M1992"/>
          <cell r="N1992"/>
          <cell r="O1992"/>
          <cell r="P1992"/>
          <cell r="Q1992"/>
          <cell r="R1992"/>
          <cell r="T1992" t="str">
            <v/>
          </cell>
          <cell r="U1992"/>
          <cell r="V1992"/>
          <cell r="W1992"/>
          <cell r="X1992"/>
          <cell r="Y1992"/>
          <cell r="Z1992"/>
          <cell r="AA1992"/>
          <cell r="AB1992"/>
          <cell r="AC1992"/>
          <cell r="AD1992"/>
          <cell r="AE1992"/>
          <cell r="AF1992"/>
          <cell r="AH1992" t="str">
            <v/>
          </cell>
        </row>
        <row r="1993">
          <cell r="C1993">
            <v>92986</v>
          </cell>
          <cell r="D1993"/>
          <cell r="E1993"/>
          <cell r="F1993"/>
          <cell r="G1993"/>
          <cell r="H1993"/>
          <cell r="I1993"/>
          <cell r="J1993"/>
          <cell r="K1993"/>
          <cell r="L1993"/>
          <cell r="M1993"/>
          <cell r="N1993"/>
          <cell r="O1993"/>
          <cell r="P1993"/>
          <cell r="Q1993"/>
          <cell r="R1993"/>
          <cell r="T1993" t="str">
            <v/>
          </cell>
          <cell r="U1993"/>
          <cell r="V1993"/>
          <cell r="W1993"/>
          <cell r="X1993"/>
          <cell r="Y1993"/>
          <cell r="Z1993"/>
          <cell r="AA1993"/>
          <cell r="AB1993"/>
          <cell r="AC1993"/>
          <cell r="AD1993"/>
          <cell r="AE1993"/>
          <cell r="AF1993"/>
          <cell r="AH1993" t="str">
            <v/>
          </cell>
        </row>
        <row r="1994">
          <cell r="C1994">
            <v>93017</v>
          </cell>
          <cell r="D1994"/>
          <cell r="E1994"/>
          <cell r="F1994"/>
          <cell r="G1994"/>
          <cell r="H1994"/>
          <cell r="I1994"/>
          <cell r="J1994"/>
          <cell r="K1994"/>
          <cell r="L1994"/>
          <cell r="M1994"/>
          <cell r="N1994"/>
          <cell r="O1994"/>
          <cell r="P1994"/>
          <cell r="Q1994"/>
          <cell r="R1994"/>
          <cell r="T1994" t="str">
            <v/>
          </cell>
          <cell r="U1994"/>
          <cell r="V1994"/>
          <cell r="W1994"/>
          <cell r="X1994"/>
          <cell r="Y1994"/>
          <cell r="Z1994"/>
          <cell r="AA1994"/>
          <cell r="AB1994"/>
          <cell r="AC1994"/>
          <cell r="AD1994"/>
          <cell r="AE1994"/>
          <cell r="AF1994"/>
          <cell r="AH1994" t="str">
            <v/>
          </cell>
        </row>
        <row r="1995">
          <cell r="C1995">
            <v>93047</v>
          </cell>
          <cell r="D1995"/>
          <cell r="E1995"/>
          <cell r="F1995"/>
          <cell r="G1995"/>
          <cell r="H1995"/>
          <cell r="I1995"/>
          <cell r="J1995"/>
          <cell r="K1995"/>
          <cell r="L1995"/>
          <cell r="M1995"/>
          <cell r="N1995"/>
          <cell r="O1995"/>
          <cell r="P1995"/>
          <cell r="Q1995"/>
          <cell r="R1995"/>
          <cell r="T1995" t="str">
            <v/>
          </cell>
          <cell r="U1995"/>
          <cell r="V1995"/>
          <cell r="W1995"/>
          <cell r="X1995"/>
          <cell r="Y1995"/>
          <cell r="Z1995"/>
          <cell r="AA1995"/>
          <cell r="AB1995"/>
          <cell r="AC1995"/>
          <cell r="AD1995"/>
          <cell r="AE1995"/>
          <cell r="AF1995"/>
          <cell r="AH1995" t="str">
            <v/>
          </cell>
        </row>
        <row r="1996">
          <cell r="C1996">
            <v>93078</v>
          </cell>
          <cell r="D1996"/>
          <cell r="E1996"/>
          <cell r="F1996"/>
          <cell r="G1996"/>
          <cell r="H1996"/>
          <cell r="I1996"/>
          <cell r="J1996"/>
          <cell r="K1996"/>
          <cell r="L1996"/>
          <cell r="M1996"/>
          <cell r="N1996"/>
          <cell r="O1996"/>
          <cell r="P1996"/>
          <cell r="Q1996"/>
          <cell r="R1996"/>
          <cell r="T1996" t="str">
            <v/>
          </cell>
          <cell r="U1996"/>
          <cell r="V1996"/>
          <cell r="W1996"/>
          <cell r="X1996"/>
          <cell r="Y1996"/>
          <cell r="Z1996"/>
          <cell r="AA1996"/>
          <cell r="AB1996"/>
          <cell r="AC1996"/>
          <cell r="AD1996"/>
          <cell r="AE1996"/>
          <cell r="AF1996"/>
          <cell r="AH1996" t="str">
            <v/>
          </cell>
        </row>
        <row r="1997">
          <cell r="C1997">
            <v>93108</v>
          </cell>
          <cell r="D1997"/>
          <cell r="E1997"/>
          <cell r="F1997"/>
          <cell r="G1997"/>
          <cell r="H1997"/>
          <cell r="I1997"/>
          <cell r="J1997"/>
          <cell r="K1997"/>
          <cell r="L1997"/>
          <cell r="M1997"/>
          <cell r="N1997"/>
          <cell r="O1997"/>
          <cell r="P1997"/>
          <cell r="Q1997"/>
          <cell r="R1997"/>
          <cell r="T1997" t="str">
            <v/>
          </cell>
          <cell r="U1997"/>
          <cell r="V1997"/>
          <cell r="W1997"/>
          <cell r="X1997"/>
          <cell r="Y1997"/>
          <cell r="Z1997"/>
          <cell r="AA1997"/>
          <cell r="AB1997"/>
          <cell r="AC1997"/>
          <cell r="AD1997"/>
          <cell r="AE1997"/>
          <cell r="AF1997"/>
          <cell r="AH1997" t="str">
            <v/>
          </cell>
        </row>
        <row r="1998">
          <cell r="C1998">
            <v>93139</v>
          </cell>
          <cell r="D1998"/>
          <cell r="E1998"/>
          <cell r="F1998"/>
          <cell r="G1998"/>
          <cell r="H1998"/>
          <cell r="I1998"/>
          <cell r="J1998"/>
          <cell r="K1998"/>
          <cell r="L1998"/>
          <cell r="M1998"/>
          <cell r="N1998"/>
          <cell r="O1998"/>
          <cell r="P1998"/>
          <cell r="Q1998"/>
          <cell r="R1998"/>
          <cell r="T1998" t="str">
            <v/>
          </cell>
          <cell r="U1998"/>
          <cell r="V1998"/>
          <cell r="W1998"/>
          <cell r="X1998"/>
          <cell r="Y1998"/>
          <cell r="Z1998"/>
          <cell r="AA1998"/>
          <cell r="AB1998"/>
          <cell r="AC1998"/>
          <cell r="AD1998"/>
          <cell r="AE1998"/>
          <cell r="AF1998"/>
          <cell r="AH1998" t="str">
            <v/>
          </cell>
        </row>
        <row r="1999">
          <cell r="C1999">
            <v>93170</v>
          </cell>
          <cell r="D1999"/>
          <cell r="E1999"/>
          <cell r="F1999"/>
          <cell r="G1999"/>
          <cell r="H1999"/>
          <cell r="I1999"/>
          <cell r="J1999"/>
          <cell r="K1999"/>
          <cell r="L1999"/>
          <cell r="M1999"/>
          <cell r="N1999"/>
          <cell r="O1999"/>
          <cell r="P1999"/>
          <cell r="Q1999"/>
          <cell r="R1999"/>
          <cell r="T1999" t="str">
            <v/>
          </cell>
          <cell r="U1999"/>
          <cell r="V1999"/>
          <cell r="W1999"/>
          <cell r="X1999"/>
          <cell r="Y1999"/>
          <cell r="Z1999"/>
          <cell r="AA1999"/>
          <cell r="AB1999"/>
          <cell r="AC1999"/>
          <cell r="AD1999"/>
          <cell r="AE1999"/>
          <cell r="AF1999"/>
          <cell r="AH1999" t="str">
            <v/>
          </cell>
        </row>
        <row r="2000">
          <cell r="C2000">
            <v>93198</v>
          </cell>
          <cell r="D2000"/>
          <cell r="E2000"/>
          <cell r="F2000"/>
          <cell r="G2000"/>
          <cell r="H2000"/>
          <cell r="I2000"/>
          <cell r="J2000"/>
          <cell r="K2000"/>
          <cell r="L2000"/>
          <cell r="M2000"/>
          <cell r="N2000"/>
          <cell r="O2000"/>
          <cell r="P2000"/>
          <cell r="Q2000"/>
          <cell r="R2000"/>
          <cell r="T2000" t="str">
            <v/>
          </cell>
          <cell r="U2000"/>
          <cell r="V2000"/>
          <cell r="W2000"/>
          <cell r="X2000"/>
          <cell r="Y2000"/>
          <cell r="Z2000"/>
          <cell r="AA2000"/>
          <cell r="AB2000"/>
          <cell r="AC2000"/>
          <cell r="AD2000"/>
          <cell r="AE2000"/>
          <cell r="AF2000"/>
          <cell r="AH2000" t="str">
            <v/>
          </cell>
        </row>
      </sheetData>
      <sheetData sheetId="39"/>
      <sheetData sheetId="40"/>
      <sheetData sheetId="41">
        <row r="3">
          <cell r="D3" t="str">
            <v>4. TRIM.</v>
          </cell>
          <cell r="E3" t="str">
            <v>1. TRIM.</v>
          </cell>
          <cell r="F3" t="str">
            <v>2. TRIM.</v>
          </cell>
          <cell r="G3" t="str">
            <v>3. TRIM.</v>
          </cell>
          <cell r="H3" t="str">
            <v>4. TRIM.</v>
          </cell>
        </row>
        <row r="4">
          <cell r="D4">
            <v>2024</v>
          </cell>
          <cell r="E4">
            <v>2025</v>
          </cell>
          <cell r="F4">
            <v>2025</v>
          </cell>
          <cell r="G4">
            <v>2025</v>
          </cell>
          <cell r="H4">
            <v>2025</v>
          </cell>
        </row>
        <row r="5">
          <cell r="D5">
            <v>1.2791598506372819</v>
          </cell>
          <cell r="E5">
            <v>1.389244204758507</v>
          </cell>
          <cell r="F5">
            <v>1.4327247320399084</v>
          </cell>
          <cell r="G5">
            <v>1.5441616317184519</v>
          </cell>
          <cell r="H5">
            <v>1.8549368221625704</v>
          </cell>
        </row>
        <row r="6">
          <cell r="D6">
            <v>0.9143718061281898</v>
          </cell>
          <cell r="E6">
            <v>0.92308681981130747</v>
          </cell>
          <cell r="F6">
            <v>0.905013309671579</v>
          </cell>
          <cell r="G6">
            <v>0.88517886237818533</v>
          </cell>
          <cell r="H6">
            <v>0.85095929177179541</v>
          </cell>
        </row>
        <row r="7">
          <cell r="D7">
            <v>1.3989493574323426</v>
          </cell>
          <cell r="E7">
            <v>1.5049984193713102</v>
          </cell>
          <cell r="F7">
            <v>1.5830979685368727</v>
          </cell>
          <cell r="G7">
            <v>1.7444628394873734</v>
          </cell>
          <cell r="H7">
            <v>2.1798185178757237</v>
          </cell>
        </row>
        <row r="8">
          <cell r="D8">
            <v>1.4290204006394236</v>
          </cell>
          <cell r="E8">
            <v>1.0365040437193707</v>
          </cell>
          <cell r="F8">
            <v>1.2762040078764221</v>
          </cell>
          <cell r="G8">
            <v>1.2121933841340211</v>
          </cell>
          <cell r="H8">
            <v>1.359893760319089</v>
          </cell>
        </row>
        <row r="9">
          <cell r="D9">
            <v>0.89732769263208223</v>
          </cell>
          <cell r="E9">
            <v>1.4227550824133093</v>
          </cell>
          <cell r="F9">
            <v>1.4754886543174772</v>
          </cell>
          <cell r="G9">
            <v>1.2942651702157966</v>
          </cell>
          <cell r="H9">
            <v>1.8185780167149443</v>
          </cell>
        </row>
      </sheetData>
      <sheetData sheetId="42"/>
      <sheetData sheetId="43">
        <row r="102">
          <cell r="C102"/>
          <cell r="D102" t="str">
            <v xml:space="preserve">Effectif des agents émargeants sur le SIGASPE </v>
          </cell>
          <cell r="E102" t="str">
            <v>Masse salariale des agents émargeants sur le SIGASPE</v>
          </cell>
          <cell r="F102" t="str">
            <v>Salaire moyen</v>
          </cell>
          <cell r="G102" t="str">
            <v xml:space="preserve">Taux d'évolution de l'effectif des agents émargeants sur le SIGASPE </v>
          </cell>
          <cell r="H102" t="str">
            <v>Taux d'évolution du salaire moyen</v>
          </cell>
          <cell r="I102" t="str">
            <v>Validation</v>
          </cell>
          <cell r="J102" t="str">
            <v>Validation</v>
          </cell>
        </row>
        <row r="103">
          <cell r="B103" t="str">
            <v>12020</v>
          </cell>
          <cell r="C103">
            <v>43831</v>
          </cell>
          <cell r="D103">
            <v>192956</v>
          </cell>
          <cell r="E103">
            <v>53941921645</v>
          </cell>
          <cell r="F103">
            <v>279555.55486743094</v>
          </cell>
          <cell r="I103"/>
          <cell r="J103">
            <v>1</v>
          </cell>
        </row>
        <row r="104">
          <cell r="B104" t="str">
            <v>12020</v>
          </cell>
          <cell r="C104">
            <v>43862</v>
          </cell>
          <cell r="D104">
            <v>194806</v>
          </cell>
          <cell r="E104">
            <v>61179275331</v>
          </cell>
          <cell r="F104">
            <v>314052.31528289686</v>
          </cell>
          <cell r="G104">
            <v>0.95876780198593803</v>
          </cell>
          <cell r="H104">
            <v>12.339858684555471</v>
          </cell>
          <cell r="I104" t="str">
            <v>Validé</v>
          </cell>
          <cell r="J104">
            <v>2</v>
          </cell>
        </row>
        <row r="105">
          <cell r="B105" t="str">
            <v>12020</v>
          </cell>
          <cell r="C105">
            <v>43891</v>
          </cell>
          <cell r="D105">
            <v>195160</v>
          </cell>
          <cell r="E105">
            <v>63552608592</v>
          </cell>
          <cell r="F105">
            <v>325643.61852838699</v>
          </cell>
          <cell r="G105">
            <v>0.18171924889376356</v>
          </cell>
          <cell r="H105">
            <v>3.690882913902005</v>
          </cell>
          <cell r="I105" t="str">
            <v>Validé</v>
          </cell>
          <cell r="J105">
            <v>3</v>
          </cell>
        </row>
        <row r="106">
          <cell r="B106" t="str">
            <v>22020</v>
          </cell>
          <cell r="C106">
            <v>43922</v>
          </cell>
          <cell r="D106">
            <v>196247</v>
          </cell>
          <cell r="E106">
            <v>60639510107</v>
          </cell>
          <cell r="F106">
            <v>308995.85780674353</v>
          </cell>
          <cell r="G106">
            <v>0.55697888911663274</v>
          </cell>
          <cell r="H106">
            <v>-5.1122637676353611</v>
          </cell>
          <cell r="I106" t="str">
            <v>Validé</v>
          </cell>
          <cell r="J106">
            <v>4</v>
          </cell>
        </row>
        <row r="107">
          <cell r="B107" t="str">
            <v>22020</v>
          </cell>
          <cell r="C107">
            <v>43952</v>
          </cell>
          <cell r="D107">
            <v>196286</v>
          </cell>
          <cell r="E107">
            <v>57434367598</v>
          </cell>
          <cell r="F107">
            <v>292605.52254363534</v>
          </cell>
          <cell r="G107">
            <v>1.9872915254759427E-2</v>
          </cell>
          <cell r="H107">
            <v>-5.3043867252613008</v>
          </cell>
          <cell r="I107" t="str">
            <v>Validé</v>
          </cell>
          <cell r="J107">
            <v>5</v>
          </cell>
        </row>
        <row r="108">
          <cell r="B108" t="str">
            <v>22020</v>
          </cell>
          <cell r="C108">
            <v>43983</v>
          </cell>
          <cell r="D108">
            <v>196562</v>
          </cell>
          <cell r="E108">
            <v>58872671768</v>
          </cell>
          <cell r="F108">
            <v>299511.96959737892</v>
          </cell>
          <cell r="G108">
            <v>0.14061114903762828</v>
          </cell>
          <cell r="H108">
            <v>2.3603269663899251</v>
          </cell>
          <cell r="I108" t="str">
            <v>Validé</v>
          </cell>
          <cell r="J108">
            <v>6</v>
          </cell>
        </row>
        <row r="109">
          <cell r="B109" t="str">
            <v>32020</v>
          </cell>
          <cell r="C109">
            <v>44013</v>
          </cell>
          <cell r="D109">
            <v>197998</v>
          </cell>
          <cell r="E109">
            <v>60117690273</v>
          </cell>
          <cell r="F109">
            <v>303627.76529560908</v>
          </cell>
          <cell r="G109">
            <v>0.73055829712762588</v>
          </cell>
          <cell r="H109">
            <v>1.374167350895128</v>
          </cell>
          <cell r="I109" t="str">
            <v>Validé</v>
          </cell>
          <cell r="J109">
            <v>7</v>
          </cell>
        </row>
        <row r="110">
          <cell r="B110" t="str">
            <v>32020</v>
          </cell>
          <cell r="C110">
            <v>44044</v>
          </cell>
          <cell r="D110">
            <v>198126</v>
          </cell>
          <cell r="E110">
            <v>70251853164</v>
          </cell>
          <cell r="F110">
            <v>354581.69631446654</v>
          </cell>
          <cell r="G110">
            <v>6.4647117647642638E-2</v>
          </cell>
          <cell r="H110">
            <v>16.781709989285474</v>
          </cell>
          <cell r="I110" t="str">
            <v>Validé</v>
          </cell>
          <cell r="J110">
            <v>8</v>
          </cell>
        </row>
        <row r="111">
          <cell r="B111" t="str">
            <v>32020</v>
          </cell>
          <cell r="C111">
            <v>44075</v>
          </cell>
          <cell r="D111">
            <v>198270</v>
          </cell>
          <cell r="E111">
            <v>60783900302</v>
          </cell>
          <cell r="F111">
            <v>306571.34363242041</v>
          </cell>
          <cell r="G111">
            <v>7.2681021168352622E-2</v>
          </cell>
          <cell r="H111">
            <v>-13.53999746209894</v>
          </cell>
          <cell r="I111" t="str">
            <v>Validé</v>
          </cell>
          <cell r="J111">
            <v>9</v>
          </cell>
        </row>
        <row r="112">
          <cell r="B112" t="str">
            <v>42020</v>
          </cell>
          <cell r="C112">
            <v>44105</v>
          </cell>
          <cell r="D112">
            <v>200285</v>
          </cell>
          <cell r="E112">
            <v>64273265277</v>
          </cell>
          <cell r="F112">
            <v>320909.03101580247</v>
          </cell>
          <cell r="G112">
            <v>1.0162909164270983</v>
          </cell>
          <cell r="H112">
            <v>4.6767865559453448</v>
          </cell>
          <cell r="I112" t="str">
            <v>Validé</v>
          </cell>
          <cell r="J112">
            <v>10</v>
          </cell>
        </row>
        <row r="113">
          <cell r="B113" t="str">
            <v>42020</v>
          </cell>
          <cell r="C113">
            <v>44136</v>
          </cell>
          <cell r="D113">
            <v>203159</v>
          </cell>
          <cell r="E113">
            <v>70190452673</v>
          </cell>
          <cell r="F113">
            <v>345495.16719909036</v>
          </cell>
          <cell r="G113">
            <v>1.4349551888558798</v>
          </cell>
          <cell r="H113">
            <v>7.6614036399858199</v>
          </cell>
          <cell r="I113" t="str">
            <v>Validé</v>
          </cell>
          <cell r="J113">
            <v>11</v>
          </cell>
        </row>
        <row r="114">
          <cell r="B114" t="str">
            <v>42020</v>
          </cell>
          <cell r="C114">
            <v>44166</v>
          </cell>
          <cell r="D114">
            <v>203227</v>
          </cell>
          <cell r="E114">
            <v>64943452151</v>
          </cell>
          <cell r="F114">
            <v>319561.14173313585</v>
          </cell>
          <cell r="G114">
            <v>3.34713204928061E-2</v>
          </cell>
          <cell r="H114">
            <v>-7.5063352336300904</v>
          </cell>
          <cell r="I114" t="str">
            <v>Validé</v>
          </cell>
          <cell r="J114">
            <v>12</v>
          </cell>
        </row>
        <row r="115">
          <cell r="B115" t="str">
            <v>12021</v>
          </cell>
          <cell r="C115">
            <v>44197</v>
          </cell>
          <cell r="D115">
            <v>203332</v>
          </cell>
          <cell r="E115">
            <v>59251977530</v>
          </cell>
          <cell r="F115">
            <v>291405.07903330511</v>
          </cell>
          <cell r="G115">
            <v>5.166636322928575E-2</v>
          </cell>
          <cell r="H115">
            <v>-8.8108530802983971</v>
          </cell>
          <cell r="I115" t="str">
            <v>Validé</v>
          </cell>
          <cell r="J115">
            <v>13</v>
          </cell>
        </row>
        <row r="116">
          <cell r="B116" t="str">
            <v>12021</v>
          </cell>
          <cell r="C116">
            <v>44228</v>
          </cell>
          <cell r="D116">
            <v>203659</v>
          </cell>
          <cell r="E116">
            <v>63959339613</v>
          </cell>
          <cell r="F116">
            <v>314051.13259418932</v>
          </cell>
          <cell r="G116">
            <v>0.16082072669330039</v>
          </cell>
          <cell r="H116">
            <v>7.7713311092618031</v>
          </cell>
          <cell r="I116" t="str">
            <v>Validé</v>
          </cell>
          <cell r="J116">
            <v>14</v>
          </cell>
        </row>
        <row r="117">
          <cell r="B117" t="str">
            <v>12021</v>
          </cell>
          <cell r="C117">
            <v>44256</v>
          </cell>
          <cell r="D117">
            <v>203519</v>
          </cell>
          <cell r="E117">
            <v>61100471979</v>
          </cell>
          <cell r="F117">
            <v>300219.98918528494</v>
          </cell>
          <cell r="G117">
            <v>-6.874235855032218E-2</v>
          </cell>
          <cell r="H117">
            <v>-4.4041055654388312</v>
          </cell>
          <cell r="I117" t="str">
            <v>Validé</v>
          </cell>
          <cell r="J117">
            <v>15</v>
          </cell>
        </row>
        <row r="118">
          <cell r="B118" t="str">
            <v>22021</v>
          </cell>
          <cell r="C118">
            <v>44287</v>
          </cell>
          <cell r="D118">
            <v>203639</v>
          </cell>
          <cell r="E118">
            <v>64506934650</v>
          </cell>
          <cell r="F118">
            <v>316771.02445995121</v>
          </cell>
          <cell r="G118">
            <v>5.89625538647498E-2</v>
          </cell>
          <cell r="H118">
            <v>5.5129691129432334</v>
          </cell>
          <cell r="I118" t="str">
            <v>Validé</v>
          </cell>
          <cell r="J118">
            <v>16</v>
          </cell>
        </row>
        <row r="119">
          <cell r="B119" t="str">
            <v>22021</v>
          </cell>
          <cell r="C119">
            <v>44317</v>
          </cell>
          <cell r="D119">
            <v>204319</v>
          </cell>
          <cell r="E119">
            <v>71545715251</v>
          </cell>
          <cell r="F119">
            <v>350166.72581110912</v>
          </cell>
          <cell r="G119">
            <v>0.33392424830214207</v>
          </cell>
          <cell r="H119">
            <v>10.542536650280043</v>
          </cell>
          <cell r="I119" t="str">
            <v>Validé</v>
          </cell>
          <cell r="J119">
            <v>17</v>
          </cell>
        </row>
        <row r="120">
          <cell r="B120" t="str">
            <v>22021</v>
          </cell>
          <cell r="C120">
            <v>44348</v>
          </cell>
          <cell r="D120">
            <v>205261</v>
          </cell>
          <cell r="E120">
            <v>71709048861</v>
          </cell>
          <cell r="F120">
            <v>349355.44921344047</v>
          </cell>
          <cell r="G120">
            <v>0.46104376000273284</v>
          </cell>
          <cell r="H120">
            <v>-0.23168294925494104</v>
          </cell>
          <cell r="I120" t="str">
            <v>Validé</v>
          </cell>
          <cell r="J120">
            <v>18</v>
          </cell>
        </row>
        <row r="121">
          <cell r="B121" t="str">
            <v>32021</v>
          </cell>
          <cell r="C121">
            <v>44378</v>
          </cell>
          <cell r="D121">
            <v>205542</v>
          </cell>
          <cell r="E121">
            <v>67206525456</v>
          </cell>
          <cell r="F121">
            <v>326972.22687333974</v>
          </cell>
          <cell r="G121">
            <v>0.13689887509074072</v>
          </cell>
          <cell r="H121">
            <v>-6.4070053552894741</v>
          </cell>
          <cell r="I121" t="str">
            <v>Validé</v>
          </cell>
          <cell r="J121">
            <v>19</v>
          </cell>
        </row>
        <row r="122">
          <cell r="B122" t="str">
            <v>32021</v>
          </cell>
          <cell r="C122">
            <v>44409</v>
          </cell>
          <cell r="D122">
            <v>205734</v>
          </cell>
          <cell r="E122">
            <v>63977284392</v>
          </cell>
          <cell r="F122">
            <v>310970.88664003031</v>
          </cell>
          <cell r="G122">
            <v>9.3411565519452289E-2</v>
          </cell>
          <cell r="H122">
            <v>-4.8937918630954318</v>
          </cell>
          <cell r="I122" t="str">
            <v>Validé</v>
          </cell>
          <cell r="J122">
            <v>20</v>
          </cell>
        </row>
        <row r="123">
          <cell r="B123" t="str">
            <v>32021</v>
          </cell>
          <cell r="C123">
            <v>44440</v>
          </cell>
          <cell r="D123">
            <v>205779</v>
          </cell>
          <cell r="E123">
            <v>64353875437</v>
          </cell>
          <cell r="F123">
            <v>312732.9583533791</v>
          </cell>
          <cell r="G123">
            <v>2.1872903846720249E-2</v>
          </cell>
          <cell r="H123">
            <v>0.5666355884268004</v>
          </cell>
          <cell r="I123" t="str">
            <v>Validé</v>
          </cell>
          <cell r="J123">
            <v>21</v>
          </cell>
        </row>
        <row r="124">
          <cell r="B124" t="str">
            <v>42021</v>
          </cell>
          <cell r="C124">
            <v>44470</v>
          </cell>
          <cell r="D124">
            <v>205856</v>
          </cell>
          <cell r="E124">
            <v>64083407301</v>
          </cell>
          <cell r="F124">
            <v>311302.11070359865</v>
          </cell>
          <cell r="G124">
            <v>3.741878422969247E-2</v>
          </cell>
          <cell r="H124">
            <v>-0.45753017440638422</v>
          </cell>
          <cell r="I124" t="str">
            <v>Validé</v>
          </cell>
          <cell r="J124">
            <v>22</v>
          </cell>
        </row>
        <row r="125">
          <cell r="B125" t="str">
            <v>42021</v>
          </cell>
          <cell r="C125">
            <v>44501</v>
          </cell>
          <cell r="D125">
            <v>207128</v>
          </cell>
          <cell r="E125">
            <v>65668542106</v>
          </cell>
          <cell r="F125">
            <v>317043.28775443207</v>
          </cell>
          <cell r="G125">
            <v>0.61790766360951821</v>
          </cell>
          <cell r="H125">
            <v>1.8442461048071124</v>
          </cell>
          <cell r="I125" t="str">
            <v>Validé</v>
          </cell>
          <cell r="J125">
            <v>23</v>
          </cell>
        </row>
        <row r="126">
          <cell r="B126" t="str">
            <v>42021</v>
          </cell>
          <cell r="C126">
            <v>44531</v>
          </cell>
          <cell r="D126">
            <v>208292</v>
          </cell>
          <cell r="E126">
            <v>62576079166</v>
          </cell>
          <cell r="F126">
            <v>300424.78427399998</v>
          </cell>
          <cell r="G126">
            <v>0.56197134139275295</v>
          </cell>
          <cell r="H126">
            <v>-5.2417143406940925</v>
          </cell>
          <cell r="I126" t="str">
            <v>Validé</v>
          </cell>
          <cell r="J126">
            <v>24</v>
          </cell>
        </row>
        <row r="127">
          <cell r="B127" t="str">
            <v>12022</v>
          </cell>
          <cell r="C127">
            <v>44562</v>
          </cell>
          <cell r="D127">
            <v>209427</v>
          </cell>
          <cell r="E127">
            <v>61063535173</v>
          </cell>
          <cell r="F127">
            <v>291574.32027866511</v>
          </cell>
          <cell r="G127">
            <v>0.54490810976897119</v>
          </cell>
          <cell r="H127">
            <v>-2.9459833071771024</v>
          </cell>
          <cell r="I127" t="str">
            <v>Validé</v>
          </cell>
          <cell r="J127">
            <v>25</v>
          </cell>
        </row>
        <row r="128">
          <cell r="B128" t="str">
            <v>12022</v>
          </cell>
          <cell r="C128">
            <v>44593</v>
          </cell>
          <cell r="D128">
            <v>210993</v>
          </cell>
          <cell r="E128">
            <v>68646070680</v>
          </cell>
          <cell r="F128">
            <v>325347.62139028311</v>
          </cell>
          <cell r="G128">
            <v>0.74775458751736856</v>
          </cell>
          <cell r="H128">
            <v>11.583084916168197</v>
          </cell>
          <cell r="I128" t="str">
            <v>Validé</v>
          </cell>
          <cell r="J128">
            <v>26</v>
          </cell>
        </row>
        <row r="129">
          <cell r="B129" t="str">
            <v>12022</v>
          </cell>
          <cell r="C129">
            <v>44621</v>
          </cell>
          <cell r="D129">
            <v>211406</v>
          </cell>
          <cell r="E129">
            <v>65021561549</v>
          </cell>
          <cell r="F129">
            <v>307567.24761359661</v>
          </cell>
          <cell r="G129">
            <v>0.19574109093667413</v>
          </cell>
          <cell r="H129">
            <v>-5.4650388100908724</v>
          </cell>
          <cell r="I129" t="str">
            <v>Validé</v>
          </cell>
          <cell r="J129">
            <v>27</v>
          </cell>
        </row>
        <row r="130">
          <cell r="B130" t="str">
            <v>22022</v>
          </cell>
          <cell r="C130">
            <v>44652</v>
          </cell>
          <cell r="D130">
            <v>211575</v>
          </cell>
          <cell r="E130">
            <v>67776799306</v>
          </cell>
          <cell r="F130">
            <v>320344.0827413447</v>
          </cell>
          <cell r="G130">
            <v>7.9940966670766223E-2</v>
          </cell>
          <cell r="H130">
            <v>4.1541598550831171</v>
          </cell>
          <cell r="I130" t="str">
            <v>Validé</v>
          </cell>
          <cell r="J130">
            <v>28</v>
          </cell>
        </row>
        <row r="131">
          <cell r="B131" t="str">
            <v>22022</v>
          </cell>
          <cell r="C131">
            <v>44682</v>
          </cell>
          <cell r="D131">
            <v>211761</v>
          </cell>
          <cell r="E131">
            <v>65790124276</v>
          </cell>
          <cell r="F131">
            <v>310681.02377680497</v>
          </cell>
          <cell r="G131">
            <v>8.7912087912078718E-2</v>
          </cell>
          <cell r="H131">
            <v>-3.0164624493288827</v>
          </cell>
          <cell r="I131" t="str">
            <v>Validé</v>
          </cell>
          <cell r="J131">
            <v>29</v>
          </cell>
        </row>
        <row r="132">
          <cell r="B132" t="str">
            <v>22022</v>
          </cell>
          <cell r="C132">
            <v>44713</v>
          </cell>
          <cell r="D132">
            <v>213598</v>
          </cell>
          <cell r="E132">
            <v>69016175138</v>
          </cell>
          <cell r="F132">
            <v>323112.45956422813</v>
          </cell>
          <cell r="G132">
            <v>0.86748740325177653</v>
          </cell>
          <cell r="H132">
            <v>4.0013502068134033</v>
          </cell>
          <cell r="I132" t="str">
            <v>Validé</v>
          </cell>
          <cell r="J132">
            <v>30</v>
          </cell>
        </row>
        <row r="133">
          <cell r="B133" t="str">
            <v>32022</v>
          </cell>
          <cell r="C133">
            <v>44743</v>
          </cell>
          <cell r="D133">
            <v>196153</v>
          </cell>
          <cell r="E133">
            <v>64182567485</v>
          </cell>
          <cell r="F133">
            <v>327206.65748165973</v>
          </cell>
          <cell r="G133">
            <v>-8.1672113034766287</v>
          </cell>
          <cell r="H133">
            <v>1.2671123617310487</v>
          </cell>
          <cell r="I133" t="str">
            <v>Validé</v>
          </cell>
          <cell r="J133">
            <v>31</v>
          </cell>
        </row>
        <row r="134">
          <cell r="B134" t="str">
            <v>32022</v>
          </cell>
          <cell r="C134">
            <v>44774</v>
          </cell>
          <cell r="D134">
            <v>196233</v>
          </cell>
          <cell r="E134">
            <v>60769037492</v>
          </cell>
          <cell r="F134">
            <v>309677.97206382209</v>
          </cell>
          <cell r="G134">
            <v>4.0784489658585166E-2</v>
          </cell>
          <cell r="H134">
            <v>-5.3570686955903835</v>
          </cell>
          <cell r="I134" t="str">
            <v>Validé</v>
          </cell>
          <cell r="J134">
            <v>32</v>
          </cell>
        </row>
        <row r="135">
          <cell r="B135" t="str">
            <v>32022</v>
          </cell>
          <cell r="C135">
            <v>44805</v>
          </cell>
          <cell r="D135">
            <v>196522</v>
          </cell>
          <cell r="E135">
            <v>60258369267</v>
          </cell>
          <cell r="F135">
            <v>306624.03836211719</v>
          </cell>
          <cell r="G135">
            <v>0.14727390398148188</v>
          </cell>
          <cell r="H135">
            <v>-0.98616433107987511</v>
          </cell>
          <cell r="I135" t="str">
            <v>Validé</v>
          </cell>
          <cell r="J135">
            <v>33</v>
          </cell>
        </row>
        <row r="136">
          <cell r="B136" t="str">
            <v>42022</v>
          </cell>
          <cell r="C136">
            <v>44835</v>
          </cell>
          <cell r="D136">
            <v>196890</v>
          </cell>
          <cell r="E136">
            <v>60938854699</v>
          </cell>
          <cell r="F136">
            <v>309507.10904058104</v>
          </cell>
          <cell r="G136">
            <v>0.18725638859771188</v>
          </cell>
          <cell r="H136">
            <v>0.94026244447900087</v>
          </cell>
          <cell r="I136" t="str">
            <v>Validé</v>
          </cell>
          <cell r="J136">
            <v>34</v>
          </cell>
        </row>
        <row r="137">
          <cell r="B137" t="str">
            <v>42022</v>
          </cell>
          <cell r="C137">
            <v>44866</v>
          </cell>
          <cell r="D137">
            <v>196209</v>
          </cell>
          <cell r="E137">
            <v>60144390864</v>
          </cell>
          <cell r="F137">
            <v>306532.27356543276</v>
          </cell>
          <cell r="G137">
            <v>-0.34587840926405544</v>
          </cell>
          <cell r="H137">
            <v>-0.96115255134842092</v>
          </cell>
          <cell r="I137" t="str">
            <v>Validé</v>
          </cell>
          <cell r="J137">
            <v>35</v>
          </cell>
        </row>
        <row r="138">
          <cell r="B138" t="str">
            <v>42022</v>
          </cell>
          <cell r="C138">
            <v>44896</v>
          </cell>
          <cell r="D138">
            <v>197305</v>
          </cell>
          <cell r="E138">
            <v>62256760251</v>
          </cell>
          <cell r="F138">
            <v>315535.64405869087</v>
          </cell>
          <cell r="G138">
            <v>0.55858803622668152</v>
          </cell>
          <cell r="H138">
            <v>2.9371688626895098</v>
          </cell>
          <cell r="I138" t="str">
            <v>Validé</v>
          </cell>
          <cell r="J138">
            <v>36</v>
          </cell>
        </row>
        <row r="139">
          <cell r="B139" t="str">
            <v>12023</v>
          </cell>
          <cell r="C139">
            <v>44927</v>
          </cell>
          <cell r="D139">
            <v>197552</v>
          </cell>
          <cell r="E139">
            <v>58438763021</v>
          </cell>
          <cell r="F139">
            <v>295814.58563314978</v>
          </cell>
          <cell r="G139">
            <v>0.12518689338840705</v>
          </cell>
          <cell r="H139">
            <v>-6.2500255666434024</v>
          </cell>
          <cell r="I139" t="str">
            <v>Validé</v>
          </cell>
          <cell r="J139">
            <v>37</v>
          </cell>
        </row>
        <row r="140">
          <cell r="B140" t="str">
            <v>12023</v>
          </cell>
          <cell r="C140">
            <v>44958</v>
          </cell>
          <cell r="D140">
            <v>198635</v>
          </cell>
          <cell r="E140">
            <v>63882361130</v>
          </cell>
          <cell r="F140">
            <v>321606.77186799911</v>
          </cell>
          <cell r="G140">
            <v>0.54821009152021816</v>
          </cell>
          <cell r="H140">
            <v>8.7190380351410912</v>
          </cell>
          <cell r="I140" t="str">
            <v>Validé</v>
          </cell>
          <cell r="J140">
            <v>38</v>
          </cell>
        </row>
        <row r="141">
          <cell r="B141" t="str">
            <v>12023</v>
          </cell>
          <cell r="C141">
            <v>44986</v>
          </cell>
          <cell r="D141">
            <v>198990</v>
          </cell>
          <cell r="E141">
            <v>64934962654</v>
          </cell>
          <cell r="F141">
            <v>326322.74312276999</v>
          </cell>
          <cell r="G141">
            <v>0.17871976237822107</v>
          </cell>
          <cell r="H141">
            <v>1.4663780950192606</v>
          </cell>
          <cell r="I141" t="str">
            <v>Validé</v>
          </cell>
          <cell r="J141">
            <v>39</v>
          </cell>
        </row>
        <row r="142">
          <cell r="B142" t="str">
            <v>22023</v>
          </cell>
          <cell r="C142">
            <v>45017</v>
          </cell>
          <cell r="D142">
            <v>198993</v>
          </cell>
          <cell r="E142">
            <v>63113540161</v>
          </cell>
          <cell r="F142">
            <v>317164.62469031574</v>
          </cell>
          <cell r="G142">
            <v>1.507613447904177E-3</v>
          </cell>
          <cell r="H142">
            <v>-2.8064603603214833</v>
          </cell>
          <cell r="I142" t="str">
            <v>Validé</v>
          </cell>
          <cell r="J142">
            <v>40</v>
          </cell>
        </row>
        <row r="143">
          <cell r="B143" t="str">
            <v>22023</v>
          </cell>
          <cell r="C143">
            <v>45047</v>
          </cell>
          <cell r="D143">
            <v>199215</v>
          </cell>
          <cell r="E143">
            <v>60444279336</v>
          </cell>
          <cell r="F143">
            <v>303412.28991792788</v>
          </cell>
          <cell r="G143">
            <v>0.11156171322608266</v>
          </cell>
          <cell r="H143">
            <v>-4.3360241659409109</v>
          </cell>
          <cell r="I143" t="str">
            <v>Validé</v>
          </cell>
          <cell r="J143">
            <v>41</v>
          </cell>
        </row>
        <row r="144">
          <cell r="B144" t="str">
            <v>22023</v>
          </cell>
          <cell r="C144">
            <v>45078</v>
          </cell>
          <cell r="D144">
            <v>199018</v>
          </cell>
          <cell r="E144">
            <v>61791015565</v>
          </cell>
          <cell r="F144">
            <v>310479.53232873406</v>
          </cell>
          <cell r="G144">
            <v>-9.8888135933539179E-2</v>
          </cell>
          <cell r="H144">
            <v>2.3292538389654061</v>
          </cell>
          <cell r="I144" t="str">
            <v>Validé</v>
          </cell>
          <cell r="J144">
            <v>42</v>
          </cell>
        </row>
        <row r="145">
          <cell r="B145" t="str">
            <v>32023</v>
          </cell>
          <cell r="C145">
            <v>45108</v>
          </cell>
          <cell r="D145">
            <v>198989</v>
          </cell>
          <cell r="E145">
            <v>63801311530</v>
          </cell>
          <cell r="F145">
            <v>320627.3287970692</v>
          </cell>
          <cell r="G145">
            <v>-1.4571546292296844E-2</v>
          </cell>
          <cell r="H145">
            <v>3.268426872529151</v>
          </cell>
          <cell r="I145" t="str">
            <v>Validé</v>
          </cell>
          <cell r="J145">
            <v>43</v>
          </cell>
        </row>
        <row r="146">
          <cell r="B146" t="str">
            <v>32023</v>
          </cell>
          <cell r="C146">
            <v>45139</v>
          </cell>
          <cell r="D146">
            <v>198775</v>
          </cell>
          <cell r="E146">
            <v>66423466573</v>
          </cell>
          <cell r="F146">
            <v>334164.08790340839</v>
          </cell>
          <cell r="G146">
            <v>-0.10754363306514358</v>
          </cell>
          <cell r="H146">
            <v>4.2219604788919396</v>
          </cell>
          <cell r="I146" t="str">
            <v>Validé</v>
          </cell>
          <cell r="J146">
            <v>44</v>
          </cell>
        </row>
        <row r="147">
          <cell r="B147" t="str">
            <v>32023</v>
          </cell>
          <cell r="C147">
            <v>45170</v>
          </cell>
          <cell r="D147">
            <v>195910</v>
          </cell>
          <cell r="E147">
            <v>64562370504</v>
          </cell>
          <cell r="F147">
            <v>329551.17402889079</v>
          </cell>
          <cell r="G147">
            <v>-1.4413281348258034</v>
          </cell>
          <cell r="H147">
            <v>-1.380433757397348</v>
          </cell>
          <cell r="I147" t="str">
            <v>Validé</v>
          </cell>
          <cell r="J147">
            <v>45</v>
          </cell>
        </row>
        <row r="148">
          <cell r="B148" t="str">
            <v>42023</v>
          </cell>
          <cell r="C148">
            <v>45200</v>
          </cell>
          <cell r="D148">
            <v>196640</v>
          </cell>
          <cell r="E148">
            <v>64586340678</v>
          </cell>
          <cell r="F148">
            <v>328449.65763832384</v>
          </cell>
          <cell r="G148">
            <v>0.37262008064928853</v>
          </cell>
          <cell r="H148">
            <v>-0.33424744846164423</v>
          </cell>
          <cell r="I148" t="str">
            <v>Validé</v>
          </cell>
          <cell r="J148">
            <v>46</v>
          </cell>
        </row>
        <row r="149">
          <cell r="B149" t="str">
            <v>42023</v>
          </cell>
          <cell r="C149">
            <v>45231</v>
          </cell>
          <cell r="D149">
            <v>196712</v>
          </cell>
          <cell r="E149">
            <v>65319057248</v>
          </cell>
          <cell r="F149">
            <v>332054.25824555696</v>
          </cell>
          <cell r="G149">
            <v>3.6615134255502113E-2</v>
          </cell>
          <cell r="H149">
            <v>1.0974590849482269</v>
          </cell>
          <cell r="I149" t="str">
            <v>Validé</v>
          </cell>
          <cell r="J149">
            <v>47</v>
          </cell>
        </row>
        <row r="150">
          <cell r="B150" t="str">
            <v>42023</v>
          </cell>
          <cell r="C150">
            <v>45261</v>
          </cell>
          <cell r="D150">
            <v>196763</v>
          </cell>
          <cell r="E150">
            <v>62113308824</v>
          </cell>
          <cell r="F150">
            <v>315675.75623465795</v>
          </cell>
          <cell r="G150">
            <v>2.5926227174744021E-2</v>
          </cell>
          <cell r="H150">
            <v>-4.9324776310463614</v>
          </cell>
          <cell r="I150" t="str">
            <v>Validé</v>
          </cell>
          <cell r="J150">
            <v>48</v>
          </cell>
        </row>
        <row r="151">
          <cell r="B151" t="str">
            <v>12024</v>
          </cell>
          <cell r="C151">
            <v>45292</v>
          </cell>
          <cell r="D151">
            <v>196732</v>
          </cell>
          <cell r="E151">
            <v>63655183020</v>
          </cell>
          <cell r="F151">
            <v>323562.93343228352</v>
          </cell>
          <cell r="G151">
            <v>-1.5754994587402482E-2</v>
          </cell>
          <cell r="H151">
            <v>2.4985058376680191</v>
          </cell>
          <cell r="I151" t="str">
            <v>Validé</v>
          </cell>
          <cell r="J151">
            <v>49</v>
          </cell>
        </row>
        <row r="152">
          <cell r="B152" t="str">
            <v>12024</v>
          </cell>
          <cell r="C152">
            <v>45323</v>
          </cell>
          <cell r="D152">
            <v>198967</v>
          </cell>
          <cell r="E152">
            <v>65144955928</v>
          </cell>
          <cell r="F152">
            <v>327415.88267401129</v>
          </cell>
          <cell r="G152">
            <v>1.1360632738954601</v>
          </cell>
          <cell r="H152">
            <v>1.190788203350901</v>
          </cell>
          <cell r="I152" t="str">
            <v>Validé</v>
          </cell>
          <cell r="J152">
            <v>50</v>
          </cell>
        </row>
        <row r="153">
          <cell r="B153" t="str">
            <v>12024</v>
          </cell>
          <cell r="C153">
            <v>45352</v>
          </cell>
          <cell r="D153">
            <v>199565</v>
          </cell>
          <cell r="E153">
            <v>65077582000</v>
          </cell>
          <cell r="F153">
            <v>326097.1713476812</v>
          </cell>
          <cell r="G153">
            <v>0.30055235290273874</v>
          </cell>
          <cell r="H153">
            <v>-0.40276339545906037</v>
          </cell>
          <cell r="I153" t="str">
            <v>Validé</v>
          </cell>
          <cell r="J153">
            <v>51</v>
          </cell>
        </row>
        <row r="154">
          <cell r="B154" t="str">
            <v>22024</v>
          </cell>
          <cell r="C154">
            <v>45383</v>
          </cell>
          <cell r="D154">
            <v>199312.00000000003</v>
          </cell>
          <cell r="E154">
            <v>64868373999.999992</v>
          </cell>
          <cell r="F154">
            <v>325461.45741350239</v>
          </cell>
          <cell r="G154">
            <v>-0.12677573722845725</v>
          </cell>
          <cell r="H154">
            <v>-0.19494616636861473</v>
          </cell>
          <cell r="I154" t="str">
            <v>Validé</v>
          </cell>
          <cell r="J154">
            <v>52</v>
          </cell>
        </row>
        <row r="155">
          <cell r="B155" t="str">
            <v>22024</v>
          </cell>
          <cell r="C155">
            <v>45413</v>
          </cell>
          <cell r="D155">
            <v>199441.00000000003</v>
          </cell>
          <cell r="E155">
            <v>64305098999.999985</v>
          </cell>
          <cell r="F155">
            <v>322426.6775637907</v>
          </cell>
          <cell r="G155">
            <v>6.4722645901893472E-2</v>
          </cell>
          <cell r="H155">
            <v>-0.93245445215835998</v>
          </cell>
          <cell r="I155" t="str">
            <v>Validé</v>
          </cell>
          <cell r="J155">
            <v>53</v>
          </cell>
        </row>
        <row r="156">
          <cell r="B156" t="str">
            <v>22024</v>
          </cell>
          <cell r="C156">
            <v>45444</v>
          </cell>
          <cell r="D156">
            <v>200667</v>
          </cell>
          <cell r="E156">
            <v>64814085999.999977</v>
          </cell>
          <cell r="F156">
            <v>322993.24751952227</v>
          </cell>
          <cell r="G156">
            <v>0.61471813719344848</v>
          </cell>
          <cell r="H156">
            <v>0.17572055762025141</v>
          </cell>
          <cell r="I156" t="str">
            <v>Validé</v>
          </cell>
          <cell r="J156">
            <v>54</v>
          </cell>
        </row>
        <row r="157">
          <cell r="B157" t="str">
            <v>32024</v>
          </cell>
          <cell r="C157">
            <v>45474</v>
          </cell>
          <cell r="D157">
            <v>200595</v>
          </cell>
          <cell r="E157">
            <v>64837240000</v>
          </cell>
          <cell r="F157">
            <v>323224.60679478553</v>
          </cell>
          <cell r="G157">
            <v>-3.5880339069205291E-2</v>
          </cell>
          <cell r="H157">
            <v>7.1629756052193905E-2</v>
          </cell>
          <cell r="I157" t="str">
            <v>Validé</v>
          </cell>
          <cell r="J157">
            <v>55</v>
          </cell>
        </row>
        <row r="158">
          <cell r="B158" t="str">
            <v>32024</v>
          </cell>
          <cell r="C158">
            <v>45505</v>
          </cell>
          <cell r="D158">
            <v>202370</v>
          </cell>
          <cell r="E158">
            <v>64611244000</v>
          </cell>
          <cell r="F158">
            <v>319272.83688293718</v>
          </cell>
          <cell r="G158">
            <v>0.88486751913059436</v>
          </cell>
          <cell r="H158">
            <v>-1.2226080034671738</v>
          </cell>
          <cell r="I158" t="str">
            <v>Validé</v>
          </cell>
          <cell r="J158">
            <v>56</v>
          </cell>
        </row>
        <row r="159">
          <cell r="B159" t="str">
            <v>32024</v>
          </cell>
          <cell r="C159">
            <v>45536</v>
          </cell>
          <cell r="D159">
            <v>201929</v>
          </cell>
          <cell r="E159">
            <v>65299689000</v>
          </cell>
          <cell r="F159">
            <v>323379.45020279405</v>
          </cell>
          <cell r="G159">
            <v>-0.21791767554479868</v>
          </cell>
          <cell r="H159">
            <v>1.286239493453234</v>
          </cell>
          <cell r="I159" t="str">
            <v>Validé</v>
          </cell>
          <cell r="J159">
            <v>57</v>
          </cell>
        </row>
        <row r="160">
          <cell r="B160" t="str">
            <v>42024</v>
          </cell>
          <cell r="C160">
            <v>45566</v>
          </cell>
          <cell r="D160">
            <v>202031</v>
          </cell>
          <cell r="E160">
            <v>65111894000</v>
          </cell>
          <cell r="F160">
            <v>322286.64907860674</v>
          </cell>
          <cell r="G160">
            <v>5.0512804005364842E-2</v>
          </cell>
          <cell r="H160">
            <v>-0.33793153012722232</v>
          </cell>
          <cell r="I160" t="str">
            <v>Validé</v>
          </cell>
          <cell r="J160">
            <v>58</v>
          </cell>
        </row>
        <row r="161">
          <cell r="B161" t="str">
            <v>42024</v>
          </cell>
          <cell r="C161">
            <v>45597</v>
          </cell>
          <cell r="D161">
            <v>202129</v>
          </cell>
          <cell r="E161">
            <v>64674864000</v>
          </cell>
          <cell r="F161">
            <v>319968.25789471081</v>
          </cell>
          <cell r="G161">
            <v>4.8507407279085868E-2</v>
          </cell>
          <cell r="H161">
            <v>-0.71935688013264887</v>
          </cell>
          <cell r="I161" t="str">
            <v>Validé</v>
          </cell>
          <cell r="J161">
            <v>59</v>
          </cell>
        </row>
        <row r="162">
          <cell r="B162" t="str">
            <v>42024</v>
          </cell>
          <cell r="C162">
            <v>45627</v>
          </cell>
          <cell r="D162">
            <v>202085</v>
          </cell>
          <cell r="E162">
            <v>64249393000</v>
          </cell>
          <cell r="F162">
            <v>317932.51849469281</v>
          </cell>
          <cell r="G162">
            <v>-2.176827669458925E-2</v>
          </cell>
          <cell r="H162">
            <v>-0.63623167292047311</v>
          </cell>
          <cell r="I162" t="str">
            <v>Validé</v>
          </cell>
          <cell r="J162">
            <v>60</v>
          </cell>
        </row>
        <row r="163">
          <cell r="B163" t="str">
            <v>12025</v>
          </cell>
          <cell r="C163">
            <v>45658</v>
          </cell>
          <cell r="D163">
            <v>201208</v>
          </cell>
          <cell r="E163">
            <v>62666621212</v>
          </cell>
          <cell r="F163">
            <v>311451.93636435928</v>
          </cell>
          <cell r="G163">
            <v>-0.43397580226142152</v>
          </cell>
          <cell r="H163">
            <v>-2.0383514593024232</v>
          </cell>
          <cell r="I163" t="str">
            <v>Validé</v>
          </cell>
          <cell r="J163">
            <v>61</v>
          </cell>
        </row>
        <row r="164">
          <cell r="B164" t="str">
            <v>12025</v>
          </cell>
          <cell r="C164">
            <v>45689</v>
          </cell>
          <cell r="D164">
            <v>202702</v>
          </cell>
          <cell r="E164">
            <v>66707438608</v>
          </cell>
          <cell r="F164">
            <v>329091.17131552723</v>
          </cell>
          <cell r="G164">
            <v>0.74251520814281324</v>
          </cell>
          <cell r="H164">
            <v>5.6635496176630884</v>
          </cell>
          <cell r="I164" t="str">
            <v>Validé</v>
          </cell>
          <cell r="J164">
            <v>62</v>
          </cell>
        </row>
        <row r="165">
          <cell r="B165" t="str">
            <v>12025</v>
          </cell>
          <cell r="C165">
            <v>45717</v>
          </cell>
          <cell r="D165">
            <v>203147</v>
          </cell>
          <cell r="E165">
            <v>66787968909</v>
          </cell>
          <cell r="F165">
            <v>328766.7005124368</v>
          </cell>
          <cell r="G165">
            <v>0.2195340943848656</v>
          </cell>
          <cell r="H165">
            <v>-9.8596021823793567E-2</v>
          </cell>
          <cell r="I165" t="str">
            <v>Validé</v>
          </cell>
          <cell r="J165">
            <v>63</v>
          </cell>
        </row>
        <row r="166">
          <cell r="B166" t="str">
            <v>22025</v>
          </cell>
          <cell r="C166">
            <v>45748</v>
          </cell>
          <cell r="D166">
            <v>207377</v>
          </cell>
          <cell r="E166">
            <v>67392871272</v>
          </cell>
          <cell r="F166">
            <v>324977.55909285985</v>
          </cell>
          <cell r="G166">
            <v>2.0822360162837672</v>
          </cell>
          <cell r="H166">
            <v>-1.1525319972098602</v>
          </cell>
          <cell r="I166" t="str">
            <v>Validé</v>
          </cell>
          <cell r="J166">
            <v>64</v>
          </cell>
        </row>
        <row r="167">
          <cell r="B167" t="str">
            <v>22025</v>
          </cell>
          <cell r="C167">
            <v>45778</v>
          </cell>
          <cell r="D167">
            <v>208349</v>
          </cell>
          <cell r="E167">
            <v>72816241731</v>
          </cell>
          <cell r="F167">
            <v>349491.67853457422</v>
          </cell>
          <cell r="G167">
            <v>0.46871157360748317</v>
          </cell>
          <cell r="H167">
            <v>7.5433268408264587</v>
          </cell>
          <cell r="I167" t="str">
            <v>Validé</v>
          </cell>
          <cell r="J167">
            <v>65</v>
          </cell>
        </row>
        <row r="168">
          <cell r="B168" t="str">
            <v>22025</v>
          </cell>
          <cell r="C168">
            <v>45809</v>
          </cell>
          <cell r="D168">
            <v>208336</v>
          </cell>
          <cell r="E168">
            <v>74947241597</v>
          </cell>
          <cell r="F168">
            <v>359742.15496601642</v>
          </cell>
          <cell r="G168">
            <v>-6.2395307872886718E-3</v>
          </cell>
          <cell r="H168">
            <v>2.9329672381392946</v>
          </cell>
          <cell r="I168" t="str">
            <v>Validé</v>
          </cell>
          <cell r="J168">
            <v>66</v>
          </cell>
        </row>
        <row r="169">
          <cell r="B169" t="str">
            <v>32025</v>
          </cell>
          <cell r="C169">
            <v>45839</v>
          </cell>
          <cell r="D169">
            <v>208957</v>
          </cell>
          <cell r="E169">
            <v>71090838941</v>
          </cell>
          <cell r="F169">
            <v>340217.55165416806</v>
          </cell>
          <cell r="G169">
            <v>0.29807618462482921</v>
          </cell>
          <cell r="H169">
            <v>-5.4273882118966004</v>
          </cell>
          <cell r="I169" t="str">
            <v>Validé</v>
          </cell>
          <cell r="J169">
            <v>67</v>
          </cell>
        </row>
        <row r="170">
          <cell r="B170" t="str">
            <v>32025</v>
          </cell>
          <cell r="C170">
            <v>45870</v>
          </cell>
          <cell r="D170">
            <v>209140</v>
          </cell>
          <cell r="E170">
            <v>69877066662</v>
          </cell>
          <cell r="F170">
            <v>334116.22196614707</v>
          </cell>
          <cell r="G170">
            <v>8.7577827017049081E-2</v>
          </cell>
          <cell r="H170">
            <v>-1.793361235584634</v>
          </cell>
          <cell r="I170" t="str">
            <v>Validé</v>
          </cell>
          <cell r="J170">
            <v>68</v>
          </cell>
        </row>
        <row r="171">
          <cell r="B171" t="str">
            <v>32025</v>
          </cell>
          <cell r="C171">
            <v>45901</v>
          </cell>
          <cell r="D171">
            <v>208568</v>
          </cell>
          <cell r="E171">
            <v>70928198745</v>
          </cell>
          <cell r="F171">
            <v>340072.29654117604</v>
          </cell>
          <cell r="G171">
            <v>-0.27350100411207556</v>
          </cell>
          <cell r="H171">
            <v>1.7826355571662234</v>
          </cell>
          <cell r="I171" t="str">
            <v>Validé</v>
          </cell>
          <cell r="J171">
            <v>69</v>
          </cell>
        </row>
        <row r="172">
          <cell r="B172" t="str">
            <v>42025</v>
          </cell>
          <cell r="C172">
            <v>45931</v>
          </cell>
          <cell r="D172">
            <v>207917.99999999994</v>
          </cell>
          <cell r="E172">
            <v>69523057531</v>
          </cell>
          <cell r="F172">
            <v>334377.29071557068</v>
          </cell>
          <cell r="G172">
            <v>-0.3116489586130422</v>
          </cell>
          <cell r="H172">
            <v>-1.6746456219834394</v>
          </cell>
          <cell r="I172" t="str">
            <v>Validé</v>
          </cell>
          <cell r="J172">
            <v>70</v>
          </cell>
        </row>
        <row r="173">
          <cell r="B173" t="str">
            <v>42025</v>
          </cell>
          <cell r="C173">
            <v>45962</v>
          </cell>
          <cell r="D173">
            <v>208041.99999999997</v>
          </cell>
          <cell r="E173">
            <v>70124456802</v>
          </cell>
          <cell r="F173">
            <v>337068.74958902533</v>
          </cell>
          <cell r="G173">
            <v>5.9638896103275663E-2</v>
          </cell>
          <cell r="H173">
            <v>0.80491676563767545</v>
          </cell>
          <cell r="I173" t="str">
            <v>Validé</v>
          </cell>
          <cell r="J173">
            <v>71</v>
          </cell>
        </row>
        <row r="174">
          <cell r="B174" t="str">
            <v>42025</v>
          </cell>
          <cell r="C174">
            <v>45992</v>
          </cell>
          <cell r="D174">
            <v>209403.00000000003</v>
          </cell>
          <cell r="E174">
            <v>71489852505</v>
          </cell>
          <cell r="F174">
            <v>341398.41599690542</v>
          </cell>
          <cell r="G174">
            <v>0.65419482604476276</v>
          </cell>
          <cell r="H174">
            <v>1.284505434917671</v>
          </cell>
          <cell r="I174" t="str">
            <v>Validé</v>
          </cell>
          <cell r="J174">
            <v>72</v>
          </cell>
        </row>
        <row r="175">
          <cell r="B175" t="str">
            <v>12026</v>
          </cell>
          <cell r="C175">
            <v>46023</v>
          </cell>
          <cell r="G175">
            <v>-100</v>
          </cell>
          <cell r="H175">
            <v>-100</v>
          </cell>
          <cell r="J175" t="str">
            <v/>
          </cell>
        </row>
        <row r="176">
          <cell r="B176" t="str">
            <v>12026</v>
          </cell>
          <cell r="C176">
            <v>46054</v>
          </cell>
          <cell r="G176" t="str">
            <v/>
          </cell>
          <cell r="H176" t="str">
            <v/>
          </cell>
          <cell r="J176" t="str">
            <v/>
          </cell>
        </row>
        <row r="177">
          <cell r="B177" t="str">
            <v>12026</v>
          </cell>
          <cell r="C177">
            <v>46082</v>
          </cell>
          <cell r="G177" t="str">
            <v/>
          </cell>
          <cell r="H177" t="str">
            <v/>
          </cell>
          <cell r="J177" t="str">
            <v/>
          </cell>
        </row>
        <row r="178">
          <cell r="B178" t="str">
            <v>22026</v>
          </cell>
          <cell r="C178">
            <v>46113</v>
          </cell>
          <cell r="G178" t="str">
            <v/>
          </cell>
          <cell r="H178" t="str">
            <v/>
          </cell>
          <cell r="J178" t="str">
            <v/>
          </cell>
        </row>
        <row r="179">
          <cell r="B179" t="str">
            <v>22026</v>
          </cell>
          <cell r="C179">
            <v>46143</v>
          </cell>
          <cell r="G179" t="str">
            <v/>
          </cell>
          <cell r="H179" t="str">
            <v/>
          </cell>
          <cell r="J179" t="str">
            <v/>
          </cell>
        </row>
        <row r="180">
          <cell r="B180" t="str">
            <v>22026</v>
          </cell>
          <cell r="C180">
            <v>46174</v>
          </cell>
          <cell r="G180" t="str">
            <v/>
          </cell>
          <cell r="H180" t="str">
            <v/>
          </cell>
          <cell r="J180" t="str">
            <v/>
          </cell>
        </row>
        <row r="181">
          <cell r="B181" t="str">
            <v>32026</v>
          </cell>
          <cell r="C181">
            <v>46204</v>
          </cell>
          <cell r="G181" t="str">
            <v/>
          </cell>
          <cell r="H181" t="str">
            <v/>
          </cell>
          <cell r="J181" t="str">
            <v/>
          </cell>
        </row>
        <row r="182">
          <cell r="B182" t="str">
            <v>32026</v>
          </cell>
          <cell r="C182">
            <v>46235</v>
          </cell>
          <cell r="G182" t="str">
            <v/>
          </cell>
          <cell r="H182" t="str">
            <v/>
          </cell>
          <cell r="J182" t="str">
            <v/>
          </cell>
        </row>
        <row r="183">
          <cell r="B183" t="str">
            <v>32026</v>
          </cell>
          <cell r="C183">
            <v>46266</v>
          </cell>
          <cell r="G183" t="str">
            <v/>
          </cell>
          <cell r="H183" t="str">
            <v/>
          </cell>
          <cell r="J183" t="str">
            <v/>
          </cell>
        </row>
        <row r="184">
          <cell r="B184" t="str">
            <v>42026</v>
          </cell>
          <cell r="C184">
            <v>46296</v>
          </cell>
          <cell r="G184" t="str">
            <v/>
          </cell>
          <cell r="H184" t="str">
            <v/>
          </cell>
          <cell r="J184" t="str">
            <v/>
          </cell>
        </row>
        <row r="185">
          <cell r="B185" t="str">
            <v>42026</v>
          </cell>
          <cell r="C185">
            <v>46327</v>
          </cell>
          <cell r="G185" t="str">
            <v/>
          </cell>
          <cell r="H185" t="str">
            <v/>
          </cell>
          <cell r="J185" t="str">
            <v/>
          </cell>
        </row>
        <row r="186">
          <cell r="B186" t="str">
            <v>42026</v>
          </cell>
          <cell r="C186">
            <v>46357</v>
          </cell>
          <cell r="G186" t="str">
            <v/>
          </cell>
          <cell r="H186" t="str">
            <v/>
          </cell>
          <cell r="J186" t="str">
            <v/>
          </cell>
        </row>
        <row r="187">
          <cell r="B187" t="str">
            <v>12027</v>
          </cell>
          <cell r="C187">
            <v>46388</v>
          </cell>
          <cell r="G187" t="str">
            <v/>
          </cell>
          <cell r="H187" t="str">
            <v/>
          </cell>
          <cell r="J187" t="str">
            <v/>
          </cell>
        </row>
        <row r="188">
          <cell r="B188" t="str">
            <v>12027</v>
          </cell>
          <cell r="C188">
            <v>46419</v>
          </cell>
          <cell r="G188" t="str">
            <v/>
          </cell>
          <cell r="H188" t="str">
            <v/>
          </cell>
          <cell r="J188" t="str">
            <v/>
          </cell>
        </row>
        <row r="189">
          <cell r="B189" t="str">
            <v>12027</v>
          </cell>
          <cell r="C189">
            <v>46447</v>
          </cell>
          <cell r="G189" t="str">
            <v/>
          </cell>
          <cell r="H189" t="str">
            <v/>
          </cell>
          <cell r="J189" t="str">
            <v/>
          </cell>
        </row>
        <row r="190">
          <cell r="B190" t="str">
            <v>22027</v>
          </cell>
          <cell r="C190">
            <v>46478</v>
          </cell>
          <cell r="G190" t="str">
            <v/>
          </cell>
          <cell r="H190" t="str">
            <v/>
          </cell>
          <cell r="J190" t="str">
            <v/>
          </cell>
        </row>
        <row r="191">
          <cell r="B191" t="str">
            <v>22027</v>
          </cell>
          <cell r="C191">
            <v>46508</v>
          </cell>
          <cell r="G191" t="str">
            <v/>
          </cell>
          <cell r="H191" t="str">
            <v/>
          </cell>
          <cell r="J191" t="str">
            <v/>
          </cell>
        </row>
        <row r="192">
          <cell r="B192" t="str">
            <v>22027</v>
          </cell>
          <cell r="C192">
            <v>46539</v>
          </cell>
          <cell r="G192" t="str">
            <v/>
          </cell>
          <cell r="H192" t="str">
            <v/>
          </cell>
          <cell r="J192" t="str">
            <v/>
          </cell>
        </row>
        <row r="193">
          <cell r="B193" t="str">
            <v>32027</v>
          </cell>
          <cell r="C193">
            <v>46569</v>
          </cell>
          <cell r="G193" t="str">
            <v/>
          </cell>
          <cell r="H193" t="str">
            <v/>
          </cell>
          <cell r="J193" t="str">
            <v/>
          </cell>
        </row>
        <row r="194">
          <cell r="B194" t="str">
            <v>32027</v>
          </cell>
          <cell r="C194">
            <v>46600</v>
          </cell>
          <cell r="G194" t="str">
            <v/>
          </cell>
          <cell r="H194" t="str">
            <v/>
          </cell>
          <cell r="J194" t="str">
            <v/>
          </cell>
        </row>
        <row r="195">
          <cell r="B195" t="str">
            <v>32027</v>
          </cell>
          <cell r="C195">
            <v>46631</v>
          </cell>
          <cell r="G195" t="str">
            <v/>
          </cell>
          <cell r="H195" t="str">
            <v/>
          </cell>
          <cell r="J195" t="str">
            <v/>
          </cell>
        </row>
        <row r="196">
          <cell r="B196" t="str">
            <v>42027</v>
          </cell>
          <cell r="C196">
            <v>46661</v>
          </cell>
          <cell r="G196" t="str">
            <v/>
          </cell>
          <cell r="H196" t="str">
            <v/>
          </cell>
          <cell r="J196" t="str">
            <v/>
          </cell>
        </row>
        <row r="197">
          <cell r="B197" t="str">
            <v>42027</v>
          </cell>
          <cell r="C197">
            <v>46692</v>
          </cell>
          <cell r="G197" t="str">
            <v/>
          </cell>
          <cell r="H197" t="str">
            <v/>
          </cell>
          <cell r="J197" t="str">
            <v/>
          </cell>
        </row>
        <row r="198">
          <cell r="B198" t="str">
            <v>42027</v>
          </cell>
          <cell r="C198">
            <v>46722</v>
          </cell>
          <cell r="G198" t="str">
            <v/>
          </cell>
          <cell r="H198" t="str">
            <v/>
          </cell>
          <cell r="J198" t="str">
            <v/>
          </cell>
        </row>
        <row r="199">
          <cell r="B199" t="str">
            <v>12028</v>
          </cell>
          <cell r="C199">
            <v>46753</v>
          </cell>
          <cell r="G199" t="str">
            <v/>
          </cell>
          <cell r="H199" t="str">
            <v/>
          </cell>
          <cell r="J199" t="str">
            <v/>
          </cell>
        </row>
        <row r="200">
          <cell r="B200" t="str">
            <v>12028</v>
          </cell>
          <cell r="C200">
            <v>46784</v>
          </cell>
          <cell r="G200" t="str">
            <v/>
          </cell>
          <cell r="H200" t="str">
            <v/>
          </cell>
          <cell r="J200" t="str">
            <v/>
          </cell>
        </row>
        <row r="201">
          <cell r="B201" t="str">
            <v>12028</v>
          </cell>
          <cell r="C201">
            <v>46813</v>
          </cell>
          <cell r="G201" t="str">
            <v/>
          </cell>
          <cell r="H201" t="str">
            <v/>
          </cell>
          <cell r="J201" t="str">
            <v/>
          </cell>
        </row>
        <row r="202">
          <cell r="B202" t="str">
            <v>22028</v>
          </cell>
          <cell r="C202">
            <v>46844</v>
          </cell>
          <cell r="G202" t="str">
            <v/>
          </cell>
          <cell r="H202" t="str">
            <v/>
          </cell>
          <cell r="J202" t="str">
            <v/>
          </cell>
        </row>
        <row r="203">
          <cell r="B203" t="str">
            <v>22028</v>
          </cell>
          <cell r="C203">
            <v>46874</v>
          </cell>
          <cell r="G203" t="str">
            <v/>
          </cell>
          <cell r="H203" t="str">
            <v/>
          </cell>
          <cell r="J203" t="str">
            <v/>
          </cell>
        </row>
        <row r="204">
          <cell r="B204" t="str">
            <v>22028</v>
          </cell>
          <cell r="C204">
            <v>46905</v>
          </cell>
          <cell r="G204" t="str">
            <v/>
          </cell>
          <cell r="H204" t="str">
            <v/>
          </cell>
          <cell r="J204" t="str">
            <v/>
          </cell>
        </row>
        <row r="205">
          <cell r="B205" t="str">
            <v>32028</v>
          </cell>
          <cell r="C205">
            <v>46935</v>
          </cell>
          <cell r="G205" t="str">
            <v/>
          </cell>
          <cell r="H205" t="str">
            <v/>
          </cell>
          <cell r="J205" t="str">
            <v/>
          </cell>
        </row>
        <row r="206">
          <cell r="B206" t="str">
            <v>32028</v>
          </cell>
          <cell r="C206">
            <v>46966</v>
          </cell>
          <cell r="G206" t="str">
            <v/>
          </cell>
          <cell r="H206" t="str">
            <v/>
          </cell>
          <cell r="J206" t="str">
            <v/>
          </cell>
        </row>
        <row r="207">
          <cell r="B207" t="str">
            <v>32028</v>
          </cell>
          <cell r="C207">
            <v>46997</v>
          </cell>
          <cell r="G207" t="str">
            <v/>
          </cell>
          <cell r="H207" t="str">
            <v/>
          </cell>
          <cell r="J207" t="str">
            <v/>
          </cell>
        </row>
        <row r="208">
          <cell r="B208" t="str">
            <v>42028</v>
          </cell>
          <cell r="C208">
            <v>47027</v>
          </cell>
          <cell r="G208" t="str">
            <v/>
          </cell>
          <cell r="H208" t="str">
            <v/>
          </cell>
          <cell r="J208" t="str">
            <v/>
          </cell>
        </row>
        <row r="209">
          <cell r="B209" t="str">
            <v>42028</v>
          </cell>
          <cell r="C209">
            <v>47058</v>
          </cell>
          <cell r="G209" t="str">
            <v/>
          </cell>
          <cell r="H209" t="str">
            <v/>
          </cell>
          <cell r="J209" t="str">
            <v/>
          </cell>
        </row>
        <row r="210">
          <cell r="B210" t="str">
            <v>42028</v>
          </cell>
          <cell r="C210">
            <v>47088</v>
          </cell>
          <cell r="G210" t="str">
            <v/>
          </cell>
          <cell r="H210" t="str">
            <v/>
          </cell>
          <cell r="J210" t="str">
            <v/>
          </cell>
        </row>
        <row r="211">
          <cell r="B211" t="str">
            <v>12029</v>
          </cell>
          <cell r="C211">
            <v>47119</v>
          </cell>
          <cell r="G211" t="str">
            <v/>
          </cell>
          <cell r="H211" t="str">
            <v/>
          </cell>
          <cell r="J211" t="str">
            <v/>
          </cell>
        </row>
        <row r="212">
          <cell r="B212" t="str">
            <v>12029</v>
          </cell>
          <cell r="C212">
            <v>47150</v>
          </cell>
          <cell r="G212" t="str">
            <v/>
          </cell>
          <cell r="H212" t="str">
            <v/>
          </cell>
          <cell r="J212" t="str">
            <v/>
          </cell>
        </row>
        <row r="213">
          <cell r="B213" t="str">
            <v>12029</v>
          </cell>
          <cell r="C213">
            <v>47178</v>
          </cell>
          <cell r="G213" t="str">
            <v/>
          </cell>
          <cell r="H213" t="str">
            <v/>
          </cell>
          <cell r="J213" t="str">
            <v/>
          </cell>
        </row>
        <row r="214">
          <cell r="B214" t="str">
            <v>22029</v>
          </cell>
          <cell r="C214">
            <v>47209</v>
          </cell>
          <cell r="G214" t="str">
            <v/>
          </cell>
          <cell r="H214" t="str">
            <v/>
          </cell>
          <cell r="J214" t="str">
            <v/>
          </cell>
        </row>
        <row r="215">
          <cell r="B215" t="str">
            <v>22029</v>
          </cell>
          <cell r="C215">
            <v>47239</v>
          </cell>
          <cell r="G215" t="str">
            <v/>
          </cell>
          <cell r="H215" t="str">
            <v/>
          </cell>
          <cell r="J215" t="str">
            <v/>
          </cell>
        </row>
        <row r="216">
          <cell r="B216" t="str">
            <v>22029</v>
          </cell>
          <cell r="C216">
            <v>47270</v>
          </cell>
          <cell r="G216" t="str">
            <v/>
          </cell>
          <cell r="H216" t="str">
            <v/>
          </cell>
          <cell r="J216" t="str">
            <v/>
          </cell>
        </row>
        <row r="217">
          <cell r="B217" t="str">
            <v>32029</v>
          </cell>
          <cell r="C217">
            <v>47300</v>
          </cell>
          <cell r="G217" t="str">
            <v/>
          </cell>
          <cell r="H217" t="str">
            <v/>
          </cell>
          <cell r="J217" t="str">
            <v/>
          </cell>
        </row>
        <row r="218">
          <cell r="B218" t="str">
            <v>32029</v>
          </cell>
          <cell r="C218">
            <v>47331</v>
          </cell>
          <cell r="G218" t="str">
            <v/>
          </cell>
          <cell r="H218" t="str">
            <v/>
          </cell>
          <cell r="J218" t="str">
            <v/>
          </cell>
        </row>
        <row r="219">
          <cell r="B219" t="str">
            <v>32029</v>
          </cell>
          <cell r="C219">
            <v>47362</v>
          </cell>
          <cell r="G219" t="str">
            <v/>
          </cell>
          <cell r="H219" t="str">
            <v/>
          </cell>
          <cell r="J219" t="str">
            <v/>
          </cell>
        </row>
        <row r="220">
          <cell r="B220" t="str">
            <v>42029</v>
          </cell>
          <cell r="C220">
            <v>47392</v>
          </cell>
          <cell r="G220" t="str">
            <v/>
          </cell>
          <cell r="H220" t="str">
            <v/>
          </cell>
          <cell r="J220" t="str">
            <v/>
          </cell>
        </row>
        <row r="221">
          <cell r="B221" t="str">
            <v>42029</v>
          </cell>
          <cell r="C221">
            <v>47423</v>
          </cell>
          <cell r="G221" t="str">
            <v/>
          </cell>
          <cell r="H221" t="str">
            <v/>
          </cell>
          <cell r="J221" t="str">
            <v/>
          </cell>
        </row>
        <row r="222">
          <cell r="B222" t="str">
            <v>42029</v>
          </cell>
          <cell r="C222">
            <v>47453</v>
          </cell>
          <cell r="G222" t="str">
            <v/>
          </cell>
          <cell r="H222" t="str">
            <v/>
          </cell>
          <cell r="J222" t="str">
            <v/>
          </cell>
        </row>
        <row r="223">
          <cell r="B223" t="str">
            <v>12030</v>
          </cell>
          <cell r="C223">
            <v>47484</v>
          </cell>
          <cell r="G223" t="str">
            <v/>
          </cell>
          <cell r="H223" t="str">
            <v/>
          </cell>
          <cell r="J223" t="str">
            <v/>
          </cell>
        </row>
        <row r="224">
          <cell r="B224" t="str">
            <v>12030</v>
          </cell>
          <cell r="C224">
            <v>47515</v>
          </cell>
          <cell r="G224" t="str">
            <v/>
          </cell>
          <cell r="H224" t="str">
            <v/>
          </cell>
          <cell r="J224" t="str">
            <v/>
          </cell>
        </row>
        <row r="225">
          <cell r="B225" t="str">
            <v>12030</v>
          </cell>
          <cell r="C225">
            <v>47543</v>
          </cell>
          <cell r="G225" t="str">
            <v/>
          </cell>
          <cell r="H225" t="str">
            <v/>
          </cell>
          <cell r="J225" t="str">
            <v/>
          </cell>
        </row>
        <row r="226">
          <cell r="B226" t="str">
            <v>22030</v>
          </cell>
          <cell r="C226">
            <v>47574</v>
          </cell>
          <cell r="G226" t="str">
            <v/>
          </cell>
          <cell r="H226" t="str">
            <v/>
          </cell>
          <cell r="J226" t="str">
            <v/>
          </cell>
        </row>
        <row r="227">
          <cell r="B227" t="str">
            <v>22030</v>
          </cell>
          <cell r="C227">
            <v>47604</v>
          </cell>
          <cell r="G227" t="str">
            <v/>
          </cell>
          <cell r="H227" t="str">
            <v/>
          </cell>
          <cell r="J227" t="str">
            <v/>
          </cell>
        </row>
        <row r="228">
          <cell r="B228" t="str">
            <v>22030</v>
          </cell>
          <cell r="C228">
            <v>47635</v>
          </cell>
          <cell r="G228" t="str">
            <v/>
          </cell>
          <cell r="H228" t="str">
            <v/>
          </cell>
          <cell r="J228" t="str">
            <v/>
          </cell>
        </row>
        <row r="229">
          <cell r="B229" t="str">
            <v>32030</v>
          </cell>
          <cell r="C229">
            <v>47665</v>
          </cell>
          <cell r="G229" t="str">
            <v/>
          </cell>
          <cell r="H229" t="str">
            <v/>
          </cell>
          <cell r="J229" t="str">
            <v/>
          </cell>
        </row>
        <row r="230">
          <cell r="B230" t="str">
            <v>32030</v>
          </cell>
          <cell r="C230">
            <v>47696</v>
          </cell>
          <cell r="G230" t="str">
            <v/>
          </cell>
          <cell r="H230" t="str">
            <v/>
          </cell>
          <cell r="J230" t="str">
            <v/>
          </cell>
        </row>
        <row r="231">
          <cell r="B231" t="str">
            <v>32030</v>
          </cell>
          <cell r="C231">
            <v>47727</v>
          </cell>
          <cell r="G231" t="str">
            <v/>
          </cell>
          <cell r="H231" t="str">
            <v/>
          </cell>
          <cell r="J231" t="str">
            <v/>
          </cell>
        </row>
        <row r="232">
          <cell r="B232" t="str">
            <v>42030</v>
          </cell>
          <cell r="C232">
            <v>47757</v>
          </cell>
          <cell r="G232" t="str">
            <v/>
          </cell>
          <cell r="H232" t="str">
            <v/>
          </cell>
          <cell r="J232" t="str">
            <v/>
          </cell>
        </row>
        <row r="233">
          <cell r="B233" t="str">
            <v>42030</v>
          </cell>
          <cell r="C233">
            <v>47788</v>
          </cell>
          <cell r="G233" t="str">
            <v/>
          </cell>
          <cell r="H233" t="str">
            <v/>
          </cell>
          <cell r="J233" t="str">
            <v/>
          </cell>
        </row>
        <row r="234">
          <cell r="B234" t="str">
            <v>42030</v>
          </cell>
          <cell r="C234">
            <v>47818</v>
          </cell>
          <cell r="G234" t="str">
            <v/>
          </cell>
          <cell r="H234" t="str">
            <v/>
          </cell>
          <cell r="J234" t="str">
            <v/>
          </cell>
        </row>
        <row r="235">
          <cell r="B235" t="str">
            <v>12031</v>
          </cell>
          <cell r="C235">
            <v>47849</v>
          </cell>
          <cell r="G235" t="str">
            <v/>
          </cell>
          <cell r="H235" t="str">
            <v/>
          </cell>
          <cell r="J235" t="str">
            <v/>
          </cell>
        </row>
        <row r="236">
          <cell r="B236" t="str">
            <v>12031</v>
          </cell>
          <cell r="C236">
            <v>47880</v>
          </cell>
          <cell r="G236" t="str">
            <v/>
          </cell>
          <cell r="H236" t="str">
            <v/>
          </cell>
          <cell r="J236" t="str">
            <v/>
          </cell>
        </row>
        <row r="237">
          <cell r="B237" t="str">
            <v>12031</v>
          </cell>
          <cell r="C237">
            <v>47908</v>
          </cell>
          <cell r="G237" t="str">
            <v/>
          </cell>
          <cell r="H237" t="str">
            <v/>
          </cell>
          <cell r="J237" t="str">
            <v/>
          </cell>
        </row>
        <row r="238">
          <cell r="B238" t="str">
            <v>22031</v>
          </cell>
          <cell r="C238">
            <v>47939</v>
          </cell>
          <cell r="G238" t="str">
            <v/>
          </cell>
          <cell r="H238" t="str">
            <v/>
          </cell>
          <cell r="J238" t="str">
            <v/>
          </cell>
        </row>
        <row r="239">
          <cell r="B239" t="str">
            <v>22031</v>
          </cell>
          <cell r="C239">
            <v>47969</v>
          </cell>
          <cell r="G239" t="str">
            <v/>
          </cell>
          <cell r="H239" t="str">
            <v/>
          </cell>
          <cell r="J239" t="str">
            <v/>
          </cell>
        </row>
        <row r="240">
          <cell r="B240" t="str">
            <v>22031</v>
          </cell>
          <cell r="C240">
            <v>48000</v>
          </cell>
          <cell r="G240" t="str">
            <v/>
          </cell>
          <cell r="H240" t="str">
            <v/>
          </cell>
          <cell r="J240" t="str">
            <v/>
          </cell>
        </row>
        <row r="241">
          <cell r="B241" t="str">
            <v>32031</v>
          </cell>
          <cell r="C241">
            <v>48030</v>
          </cell>
          <cell r="G241" t="str">
            <v/>
          </cell>
          <cell r="H241" t="str">
            <v/>
          </cell>
          <cell r="J241" t="str">
            <v/>
          </cell>
        </row>
        <row r="242">
          <cell r="B242" t="str">
            <v>32031</v>
          </cell>
          <cell r="C242">
            <v>48061</v>
          </cell>
          <cell r="G242" t="str">
            <v/>
          </cell>
          <cell r="H242" t="str">
            <v/>
          </cell>
          <cell r="J242" t="str">
            <v/>
          </cell>
        </row>
        <row r="243">
          <cell r="B243" t="str">
            <v>32031</v>
          </cell>
          <cell r="C243">
            <v>48092</v>
          </cell>
          <cell r="G243" t="str">
            <v/>
          </cell>
          <cell r="H243" t="str">
            <v/>
          </cell>
          <cell r="J243" t="str">
            <v/>
          </cell>
        </row>
        <row r="244">
          <cell r="B244" t="str">
            <v>42031</v>
          </cell>
          <cell r="C244">
            <v>48122</v>
          </cell>
          <cell r="G244" t="str">
            <v/>
          </cell>
          <cell r="H244" t="str">
            <v/>
          </cell>
          <cell r="J244" t="str">
            <v/>
          </cell>
        </row>
        <row r="245">
          <cell r="B245" t="str">
            <v>42031</v>
          </cell>
          <cell r="C245">
            <v>48153</v>
          </cell>
          <cell r="G245" t="str">
            <v/>
          </cell>
          <cell r="H245" t="str">
            <v/>
          </cell>
          <cell r="J245" t="str">
            <v/>
          </cell>
        </row>
        <row r="246">
          <cell r="B246" t="str">
            <v>42031</v>
          </cell>
          <cell r="C246">
            <v>48183</v>
          </cell>
          <cell r="G246" t="str">
            <v/>
          </cell>
          <cell r="H246" t="str">
            <v/>
          </cell>
          <cell r="J246" t="str">
            <v/>
          </cell>
        </row>
        <row r="247">
          <cell r="B247" t="str">
            <v>12032</v>
          </cell>
          <cell r="C247">
            <v>48214</v>
          </cell>
          <cell r="G247" t="str">
            <v/>
          </cell>
          <cell r="H247" t="str">
            <v/>
          </cell>
          <cell r="J247" t="str">
            <v/>
          </cell>
        </row>
        <row r="248">
          <cell r="B248" t="str">
            <v>12032</v>
          </cell>
          <cell r="C248">
            <v>48245</v>
          </cell>
          <cell r="G248" t="str">
            <v/>
          </cell>
          <cell r="H248" t="str">
            <v/>
          </cell>
          <cell r="J248" t="str">
            <v/>
          </cell>
        </row>
      </sheetData>
      <sheetData sheetId="44"/>
      <sheetData sheetId="45"/>
      <sheetData sheetId="46">
        <row r="9">
          <cell r="T9" t="str">
            <v>4T2024</v>
          </cell>
          <cell r="U9" t="str">
            <v>1T2025</v>
          </cell>
          <cell r="V9" t="str">
            <v>2T2025</v>
          </cell>
          <cell r="W9" t="str">
            <v>3T2025</v>
          </cell>
          <cell r="X9" t="str">
            <v>4T2025</v>
          </cell>
        </row>
        <row r="10">
          <cell r="T10">
            <v>305408.06942308781</v>
          </cell>
          <cell r="U10">
            <v>396959.21985815605</v>
          </cell>
          <cell r="V10">
            <v>439573.94166929205</v>
          </cell>
          <cell r="W10">
            <v>427158.69450317131</v>
          </cell>
          <cell r="X10">
            <v>429421.30077369447</v>
          </cell>
        </row>
        <row r="11">
          <cell r="T11">
            <v>343462.92648393195</v>
          </cell>
          <cell r="U11">
            <v>472437.29012018378</v>
          </cell>
          <cell r="V11">
            <v>517262.94191919197</v>
          </cell>
          <cell r="W11">
            <v>506250.53763440863</v>
          </cell>
          <cell r="X11">
            <v>519740.76479076484</v>
          </cell>
        </row>
        <row r="12">
          <cell r="T12">
            <v>58576.792037446772</v>
          </cell>
          <cell r="U12">
            <v>78491.247692875608</v>
          </cell>
          <cell r="V12">
            <v>88049.603174603151</v>
          </cell>
          <cell r="W12">
            <v>73139.541759053944</v>
          </cell>
          <cell r="X12">
            <v>75428.091397849479</v>
          </cell>
        </row>
        <row r="13">
          <cell r="T13">
            <v>61260.771760525058</v>
          </cell>
          <cell r="U13">
            <v>76403.958313714407</v>
          </cell>
          <cell r="V13">
            <v>85594.017094017108</v>
          </cell>
          <cell r="W13">
            <v>71111.279802069286</v>
          </cell>
          <cell r="X13">
            <v>73861.111111111124</v>
          </cell>
        </row>
        <row r="14">
          <cell r="T14">
            <v>30206.255486191982</v>
          </cell>
          <cell r="U14">
            <v>36228.623360202306</v>
          </cell>
          <cell r="V14">
            <v>42047.539889951149</v>
          </cell>
          <cell r="W14">
            <v>37946.373456790127</v>
          </cell>
          <cell r="X14">
            <v>41930.898850253689</v>
          </cell>
        </row>
        <row r="15">
          <cell r="T15">
            <v>39212.543862660124</v>
          </cell>
          <cell r="U15">
            <v>36243.434723922517</v>
          </cell>
          <cell r="V15">
            <v>38634.390463337826</v>
          </cell>
          <cell r="W15">
            <v>38744.362910481337</v>
          </cell>
          <cell r="X15">
            <v>44528.296703296692</v>
          </cell>
        </row>
        <row r="16">
          <cell r="T16">
            <v>3172.0650264767914</v>
          </cell>
          <cell r="U16">
            <v>3857.0639974625483</v>
          </cell>
          <cell r="V16">
            <v>4306.4969201958447</v>
          </cell>
          <cell r="W16">
            <v>4226.8239433937106</v>
          </cell>
          <cell r="X16">
            <v>4198.0314157486746</v>
          </cell>
        </row>
        <row r="17">
          <cell r="T17">
            <v>3464.0291794548762</v>
          </cell>
          <cell r="U17">
            <v>4463.8917663307911</v>
          </cell>
          <cell r="V17">
            <v>4798.3580746738635</v>
          </cell>
          <cell r="W17">
            <v>4694.2722390913177</v>
          </cell>
          <cell r="X17">
            <v>4906.25</v>
          </cell>
        </row>
        <row r="18">
          <cell r="T18">
            <v>3578.045385306415</v>
          </cell>
          <cell r="U18">
            <v>4226.5993265993266</v>
          </cell>
          <cell r="V18">
            <v>4676.8518309604933</v>
          </cell>
          <cell r="W18">
            <v>4800.1280879187862</v>
          </cell>
          <cell r="X18">
            <v>4814.8714810281517</v>
          </cell>
        </row>
        <row r="19">
          <cell r="T19">
            <v>3687.3998871212484</v>
          </cell>
          <cell r="U19">
            <v>5060.2253821766026</v>
          </cell>
          <cell r="V19">
            <v>5259.2217723796666</v>
          </cell>
          <cell r="W19">
            <v>5163.0316486004094</v>
          </cell>
          <cell r="X19">
            <v>5445.9096459096463</v>
          </cell>
        </row>
      </sheetData>
      <sheetData sheetId="47"/>
      <sheetData sheetId="48">
        <row r="3">
          <cell r="C3" t="str">
            <v>4T2024</v>
          </cell>
          <cell r="D3" t="str">
            <v>1T2025</v>
          </cell>
          <cell r="E3" t="str">
            <v>2T2025</v>
          </cell>
          <cell r="F3" t="str">
            <v>3T2025</v>
          </cell>
          <cell r="G3" t="str">
            <v>4T2025</v>
          </cell>
        </row>
        <row r="4">
          <cell r="C4">
            <v>1255.0059130659999</v>
          </cell>
          <cell r="D4">
            <v>1302.9135293699999</v>
          </cell>
          <cell r="E4">
            <v>1273.3712039119998</v>
          </cell>
          <cell r="F4">
            <v>1295.8030773400001</v>
          </cell>
          <cell r="G4">
            <v>1601.8425938739999</v>
          </cell>
        </row>
        <row r="5">
          <cell r="C5">
            <v>2492.580563039</v>
          </cell>
          <cell r="D5">
            <v>2598.2830915470004</v>
          </cell>
          <cell r="E5">
            <v>2692.4112839080003</v>
          </cell>
          <cell r="F5">
            <v>2856.7782989890002</v>
          </cell>
          <cell r="G5">
            <v>2999.8445337399999</v>
          </cell>
        </row>
        <row r="6">
          <cell r="C6">
            <v>0.59605180899999999</v>
          </cell>
          <cell r="D6">
            <v>0.57358031700000001</v>
          </cell>
          <cell r="E6">
            <v>0.61577267800000002</v>
          </cell>
          <cell r="F6">
            <v>1.0547877590000001</v>
          </cell>
          <cell r="G6">
            <v>0.7850225099999999</v>
          </cell>
        </row>
        <row r="7">
          <cell r="C7">
            <v>2190.384</v>
          </cell>
          <cell r="D7">
            <v>2296.1089999999999</v>
          </cell>
          <cell r="E7">
            <v>2390.1950000000002</v>
          </cell>
          <cell r="F7">
            <v>2554.123</v>
          </cell>
          <cell r="G7">
            <v>2697.4589999999998</v>
          </cell>
        </row>
        <row r="8">
          <cell r="C8">
            <v>301.60051123</v>
          </cell>
          <cell r="D8">
            <v>301.60051123</v>
          </cell>
          <cell r="E8">
            <v>301.60051123</v>
          </cell>
          <cell r="F8">
            <v>301.60051123</v>
          </cell>
          <cell r="G8">
            <v>301.60051123</v>
          </cell>
        </row>
        <row r="9">
          <cell r="C9">
            <v>3747.5864761049997</v>
          </cell>
          <cell r="D9">
            <v>3901.1966209170005</v>
          </cell>
          <cell r="E9">
            <v>3965.7824878199999</v>
          </cell>
          <cell r="F9">
            <v>4152.5813763290007</v>
          </cell>
          <cell r="G9">
            <v>4601.687127614</v>
          </cell>
        </row>
        <row r="10">
          <cell r="C10">
            <v>2184.605108319</v>
          </cell>
          <cell r="D10">
            <v>2220.0901083190001</v>
          </cell>
          <cell r="E10">
            <v>2265.2941083190003</v>
          </cell>
          <cell r="F10">
            <v>2283.3321083189999</v>
          </cell>
          <cell r="G10">
            <v>2361.3411083189999</v>
          </cell>
        </row>
        <row r="11">
          <cell r="C11"/>
          <cell r="D11"/>
          <cell r="E11"/>
          <cell r="F11"/>
          <cell r="G11">
            <v>0.33310831899999999</v>
          </cell>
        </row>
        <row r="12">
          <cell r="C12"/>
          <cell r="D12"/>
          <cell r="E12"/>
          <cell r="F12"/>
          <cell r="G12">
            <v>2361.0079999999998</v>
          </cell>
        </row>
        <row r="13">
          <cell r="C13">
            <v>5932.1915844239993</v>
          </cell>
          <cell r="D13">
            <v>6121.2867292360006</v>
          </cell>
          <cell r="E13">
            <v>6231.0765961390007</v>
          </cell>
          <cell r="F13">
            <v>6435.913484648001</v>
          </cell>
          <cell r="G13">
            <v>6963.0282359329995</v>
          </cell>
        </row>
        <row r="14">
          <cell r="C14">
            <v>2075.2126117929993</v>
          </cell>
          <cell r="D14">
            <v>2345.8281208469998</v>
          </cell>
          <cell r="E14">
            <v>2435.2108114820003</v>
          </cell>
          <cell r="F14">
            <v>2459.6834181859999</v>
          </cell>
          <cell r="G14">
            <v>3100.4060339700004</v>
          </cell>
        </row>
        <row r="15">
          <cell r="C15">
            <v>-59.453388207000103</v>
          </cell>
          <cell r="D15">
            <v>242.67512084700002</v>
          </cell>
          <cell r="E15">
            <v>378.22181148199979</v>
          </cell>
          <cell r="F15">
            <v>330.53441818599981</v>
          </cell>
          <cell r="G15">
            <v>792.92203397000014</v>
          </cell>
        </row>
        <row r="16">
          <cell r="C16">
            <v>2134.6659999999993</v>
          </cell>
          <cell r="D16">
            <v>2103.1529999999993</v>
          </cell>
          <cell r="E16">
            <v>2056.9890000000005</v>
          </cell>
          <cell r="F16">
            <v>2129.1489999999999</v>
          </cell>
          <cell r="G16">
            <v>2307.4840000000004</v>
          </cell>
        </row>
        <row r="17">
          <cell r="C17">
            <v>4949.5157730020001</v>
          </cell>
          <cell r="D17">
            <v>4867.4526194360005</v>
          </cell>
          <cell r="E17">
            <v>4929.9538502200003</v>
          </cell>
          <cell r="F17">
            <v>4997.9285993700005</v>
          </cell>
          <cell r="G17">
            <v>5078.7196412230005</v>
          </cell>
        </row>
        <row r="18">
          <cell r="C18">
            <v>639.67770918499991</v>
          </cell>
          <cell r="D18">
            <v>724.44680122</v>
          </cell>
          <cell r="E18">
            <v>829.62096824800028</v>
          </cell>
          <cell r="F18">
            <v>850.48573759300018</v>
          </cell>
          <cell r="G18">
            <v>1034.6415183429999</v>
          </cell>
        </row>
        <row r="19">
          <cell r="C19">
            <v>171.70470918500004</v>
          </cell>
          <cell r="D19">
            <v>99.540801219999992</v>
          </cell>
          <cell r="E19">
            <v>81.579968248</v>
          </cell>
          <cell r="F19">
            <v>62.668737593000067</v>
          </cell>
          <cell r="G19">
            <v>114.332518343</v>
          </cell>
        </row>
        <row r="20">
          <cell r="C20">
            <v>467.97299999999984</v>
          </cell>
          <cell r="D20">
            <v>624.90599999999995</v>
          </cell>
          <cell r="E20">
            <v>748.04100000000028</v>
          </cell>
          <cell r="F20">
            <v>787.81700000000012</v>
          </cell>
          <cell r="G20">
            <v>920.30899999999997</v>
          </cell>
        </row>
        <row r="21">
          <cell r="C21">
            <v>4309.8380638170001</v>
          </cell>
          <cell r="D21">
            <v>4143.0058182160001</v>
          </cell>
          <cell r="E21">
            <v>4100.332881972</v>
          </cell>
          <cell r="F21">
            <v>4147.442861777</v>
          </cell>
          <cell r="G21">
            <v>4044.0781228800001</v>
          </cell>
        </row>
      </sheetData>
      <sheetData sheetId="49"/>
      <sheetData sheetId="50"/>
      <sheetData sheetId="51"/>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lecteCNT"/>
      <sheetName val="GraphSerieCNT"/>
      <sheetName val="AnalyseCNT"/>
    </sheetNames>
    <sheetDataSet>
      <sheetData sheetId="0">
        <row r="101">
          <cell r="AM101">
            <v>33664</v>
          </cell>
          <cell r="BS101">
            <v>1</v>
          </cell>
        </row>
        <row r="102">
          <cell r="AM102">
            <v>33756</v>
          </cell>
        </row>
        <row r="103">
          <cell r="AM103">
            <v>33848</v>
          </cell>
        </row>
        <row r="104">
          <cell r="AM104">
            <v>33939</v>
          </cell>
        </row>
        <row r="105">
          <cell r="AM105">
            <v>34029</v>
          </cell>
        </row>
        <row r="106">
          <cell r="AM106">
            <v>34121</v>
          </cell>
        </row>
        <row r="107">
          <cell r="AM107">
            <v>34213</v>
          </cell>
        </row>
        <row r="108">
          <cell r="AM108">
            <v>34304</v>
          </cell>
        </row>
        <row r="109">
          <cell r="AM109">
            <v>34394</v>
          </cell>
        </row>
        <row r="110">
          <cell r="AM110">
            <v>34486</v>
          </cell>
        </row>
        <row r="111">
          <cell r="AM111">
            <v>34578</v>
          </cell>
        </row>
        <row r="112">
          <cell r="AM112">
            <v>34669</v>
          </cell>
        </row>
        <row r="113">
          <cell r="AM113">
            <v>34759</v>
          </cell>
        </row>
        <row r="114">
          <cell r="AM114">
            <v>34851</v>
          </cell>
        </row>
        <row r="115">
          <cell r="AM115">
            <v>34943</v>
          </cell>
        </row>
        <row r="116">
          <cell r="AM116">
            <v>35034</v>
          </cell>
        </row>
        <row r="117">
          <cell r="AM117">
            <v>35125</v>
          </cell>
        </row>
        <row r="118">
          <cell r="AM118">
            <v>35217</v>
          </cell>
        </row>
        <row r="119">
          <cell r="AM119">
            <v>35309</v>
          </cell>
        </row>
        <row r="120">
          <cell r="AM120">
            <v>35400</v>
          </cell>
        </row>
        <row r="121">
          <cell r="AM121">
            <v>35490</v>
          </cell>
        </row>
        <row r="122">
          <cell r="AM122">
            <v>35582</v>
          </cell>
        </row>
        <row r="123">
          <cell r="AM123">
            <v>35674</v>
          </cell>
        </row>
        <row r="124">
          <cell r="AM124">
            <v>35765</v>
          </cell>
        </row>
        <row r="125">
          <cell r="AM125">
            <v>35855</v>
          </cell>
        </row>
        <row r="126">
          <cell r="AM126">
            <v>35947</v>
          </cell>
        </row>
        <row r="127">
          <cell r="AM127">
            <v>36039</v>
          </cell>
        </row>
        <row r="128">
          <cell r="AM128">
            <v>36130</v>
          </cell>
        </row>
        <row r="129">
          <cell r="AM129">
            <v>36220</v>
          </cell>
        </row>
        <row r="130">
          <cell r="AM130">
            <v>36312</v>
          </cell>
        </row>
        <row r="131">
          <cell r="AM131">
            <v>36404</v>
          </cell>
        </row>
        <row r="132">
          <cell r="AM132">
            <v>36495</v>
          </cell>
        </row>
        <row r="133">
          <cell r="AM133">
            <v>36586</v>
          </cell>
        </row>
        <row r="134">
          <cell r="AM134">
            <v>36678</v>
          </cell>
        </row>
        <row r="135">
          <cell r="AM135">
            <v>36770</v>
          </cell>
        </row>
        <row r="136">
          <cell r="AM136">
            <v>36861</v>
          </cell>
        </row>
        <row r="137">
          <cell r="AM137">
            <v>36951</v>
          </cell>
        </row>
        <row r="138">
          <cell r="AM138">
            <v>37043</v>
          </cell>
        </row>
        <row r="139">
          <cell r="AM139">
            <v>37135</v>
          </cell>
        </row>
        <row r="140">
          <cell r="AM140">
            <v>37226</v>
          </cell>
        </row>
        <row r="141">
          <cell r="AM141">
            <v>37316</v>
          </cell>
        </row>
        <row r="142">
          <cell r="AM142">
            <v>37408</v>
          </cell>
        </row>
        <row r="143">
          <cell r="AM143">
            <v>37500</v>
          </cell>
        </row>
        <row r="144">
          <cell r="AM144">
            <v>37591</v>
          </cell>
        </row>
        <row r="145">
          <cell r="AM145">
            <v>37681</v>
          </cell>
        </row>
        <row r="146">
          <cell r="AM146">
            <v>37773</v>
          </cell>
        </row>
        <row r="147">
          <cell r="AM147">
            <v>37865</v>
          </cell>
        </row>
        <row r="148">
          <cell r="AM148">
            <v>37956</v>
          </cell>
        </row>
        <row r="149">
          <cell r="AM149">
            <v>38047</v>
          </cell>
        </row>
        <row r="150">
          <cell r="AM150">
            <v>38139</v>
          </cell>
        </row>
        <row r="151">
          <cell r="AM151">
            <v>38231</v>
          </cell>
        </row>
        <row r="152">
          <cell r="AM152">
            <v>38322</v>
          </cell>
        </row>
        <row r="153">
          <cell r="AM153">
            <v>38412</v>
          </cell>
        </row>
        <row r="154">
          <cell r="AM154">
            <v>38504</v>
          </cell>
        </row>
        <row r="155">
          <cell r="AM155">
            <v>38596</v>
          </cell>
        </row>
        <row r="156">
          <cell r="AM156">
            <v>38687</v>
          </cell>
        </row>
        <row r="157">
          <cell r="AM157">
            <v>38777</v>
          </cell>
        </row>
        <row r="158">
          <cell r="AM158">
            <v>38869</v>
          </cell>
        </row>
        <row r="159">
          <cell r="AM159">
            <v>38961</v>
          </cell>
        </row>
        <row r="160">
          <cell r="AM160">
            <v>39052</v>
          </cell>
        </row>
        <row r="161">
          <cell r="AM161">
            <v>39142</v>
          </cell>
        </row>
        <row r="162">
          <cell r="AM162">
            <v>39234</v>
          </cell>
        </row>
        <row r="163">
          <cell r="AM163">
            <v>39326</v>
          </cell>
        </row>
        <row r="164">
          <cell r="AM164">
            <v>39417</v>
          </cell>
        </row>
        <row r="165">
          <cell r="AM165">
            <v>39508</v>
          </cell>
        </row>
        <row r="166">
          <cell r="AM166">
            <v>39600</v>
          </cell>
        </row>
        <row r="167">
          <cell r="AM167">
            <v>39692</v>
          </cell>
        </row>
        <row r="168">
          <cell r="AM168">
            <v>39783</v>
          </cell>
        </row>
        <row r="169">
          <cell r="AM169">
            <v>39873</v>
          </cell>
        </row>
        <row r="170">
          <cell r="AM170">
            <v>39965</v>
          </cell>
        </row>
        <row r="171">
          <cell r="AM171">
            <v>40057</v>
          </cell>
        </row>
        <row r="172">
          <cell r="AM172">
            <v>40148</v>
          </cell>
        </row>
        <row r="173">
          <cell r="AM173">
            <v>40238</v>
          </cell>
        </row>
        <row r="174">
          <cell r="AM174">
            <v>40330</v>
          </cell>
        </row>
        <row r="175">
          <cell r="AM175">
            <v>40422</v>
          </cell>
        </row>
        <row r="176">
          <cell r="AM176">
            <v>40513</v>
          </cell>
        </row>
        <row r="177">
          <cell r="AM177">
            <v>40603</v>
          </cell>
        </row>
        <row r="178">
          <cell r="AM178">
            <v>40695</v>
          </cell>
        </row>
        <row r="179">
          <cell r="AM179">
            <v>40787</v>
          </cell>
        </row>
        <row r="180">
          <cell r="AM180">
            <v>40878</v>
          </cell>
        </row>
        <row r="181">
          <cell r="AM181">
            <v>40969</v>
          </cell>
        </row>
        <row r="182">
          <cell r="AM182">
            <v>41061</v>
          </cell>
        </row>
        <row r="183">
          <cell r="AM183">
            <v>41153</v>
          </cell>
        </row>
        <row r="184">
          <cell r="AM184">
            <v>41244</v>
          </cell>
        </row>
        <row r="185">
          <cell r="AM185">
            <v>41334</v>
          </cell>
        </row>
        <row r="186">
          <cell r="AM186">
            <v>41426</v>
          </cell>
        </row>
        <row r="187">
          <cell r="AM187">
            <v>41518</v>
          </cell>
        </row>
        <row r="188">
          <cell r="AM188">
            <v>41609</v>
          </cell>
        </row>
        <row r="189">
          <cell r="AM189">
            <v>41699</v>
          </cell>
        </row>
        <row r="190">
          <cell r="AM190">
            <v>41791</v>
          </cell>
        </row>
        <row r="191">
          <cell r="AM191">
            <v>41883</v>
          </cell>
        </row>
        <row r="192">
          <cell r="AM192">
            <v>41974</v>
          </cell>
        </row>
        <row r="193">
          <cell r="AM193">
            <v>42064</v>
          </cell>
        </row>
        <row r="194">
          <cell r="AM194">
            <v>42156</v>
          </cell>
        </row>
        <row r="195">
          <cell r="AM195">
            <v>42248</v>
          </cell>
        </row>
        <row r="196">
          <cell r="AM196">
            <v>42339</v>
          </cell>
        </row>
        <row r="197">
          <cell r="AM197">
            <v>42430</v>
          </cell>
        </row>
        <row r="198">
          <cell r="AM198">
            <v>42522</v>
          </cell>
        </row>
        <row r="199">
          <cell r="AM199">
            <v>42614</v>
          </cell>
        </row>
        <row r="200">
          <cell r="AM200">
            <v>42705</v>
          </cell>
        </row>
        <row r="201">
          <cell r="AM201">
            <v>42795</v>
          </cell>
        </row>
        <row r="202">
          <cell r="AM202">
            <v>42887</v>
          </cell>
        </row>
        <row r="203">
          <cell r="AM203">
            <v>42979</v>
          </cell>
        </row>
        <row r="204">
          <cell r="AM204">
            <v>43070</v>
          </cell>
        </row>
        <row r="205">
          <cell r="AM205">
            <v>43160</v>
          </cell>
        </row>
        <row r="206">
          <cell r="AM206">
            <v>43252</v>
          </cell>
        </row>
        <row r="207">
          <cell r="AM207">
            <v>43344</v>
          </cell>
        </row>
        <row r="208">
          <cell r="AM208">
            <v>43435</v>
          </cell>
        </row>
        <row r="209">
          <cell r="AM209">
            <v>43525</v>
          </cell>
        </row>
        <row r="210">
          <cell r="AM210">
            <v>43617</v>
          </cell>
        </row>
        <row r="211">
          <cell r="AM211">
            <v>43709</v>
          </cell>
        </row>
        <row r="212">
          <cell r="AM212">
            <v>43800</v>
          </cell>
        </row>
        <row r="213">
          <cell r="AM213">
            <v>43891</v>
          </cell>
        </row>
        <row r="214">
          <cell r="AM214">
            <v>43983</v>
          </cell>
        </row>
        <row r="215">
          <cell r="AM215">
            <v>44075</v>
          </cell>
        </row>
        <row r="216">
          <cell r="AM216">
            <v>44166</v>
          </cell>
        </row>
        <row r="217">
          <cell r="AM217">
            <v>44256</v>
          </cell>
        </row>
        <row r="218">
          <cell r="AM218">
            <v>44348</v>
          </cell>
        </row>
        <row r="219">
          <cell r="AM219">
            <v>44440</v>
          </cell>
        </row>
        <row r="220">
          <cell r="AM220">
            <v>44531</v>
          </cell>
        </row>
        <row r="221">
          <cell r="AM221">
            <v>44621</v>
          </cell>
        </row>
        <row r="222">
          <cell r="AM222">
            <v>44713</v>
          </cell>
        </row>
        <row r="223">
          <cell r="AM223">
            <v>44805</v>
          </cell>
        </row>
        <row r="224">
          <cell r="AM224">
            <v>44896</v>
          </cell>
        </row>
        <row r="225">
          <cell r="AM225">
            <v>44986</v>
          </cell>
        </row>
        <row r="226">
          <cell r="AM226">
            <v>45078</v>
          </cell>
        </row>
        <row r="227">
          <cell r="AM227">
            <v>45170</v>
          </cell>
        </row>
        <row r="228">
          <cell r="AM228">
            <v>45261</v>
          </cell>
        </row>
        <row r="229">
          <cell r="AM229">
            <v>45352</v>
          </cell>
        </row>
        <row r="230">
          <cell r="AM230">
            <v>45444</v>
          </cell>
        </row>
        <row r="231">
          <cell r="AM231">
            <v>45536</v>
          </cell>
        </row>
        <row r="232">
          <cell r="AM232">
            <v>45627</v>
          </cell>
        </row>
        <row r="233">
          <cell r="AM233">
            <v>45717</v>
          </cell>
        </row>
        <row r="234">
          <cell r="AM234">
            <v>45809</v>
          </cell>
        </row>
        <row r="235">
          <cell r="AM235">
            <v>45901</v>
          </cell>
        </row>
        <row r="236">
          <cell r="AM236">
            <v>45992</v>
          </cell>
        </row>
        <row r="237">
          <cell r="AM237">
            <v>46082</v>
          </cell>
        </row>
        <row r="238">
          <cell r="AM238">
            <v>46174</v>
          </cell>
        </row>
        <row r="239">
          <cell r="AM239">
            <v>46266</v>
          </cell>
        </row>
        <row r="240">
          <cell r="AM240">
            <v>46357</v>
          </cell>
        </row>
        <row r="241">
          <cell r="AM241">
            <v>46447</v>
          </cell>
        </row>
        <row r="242">
          <cell r="AM242">
            <v>46539</v>
          </cell>
        </row>
        <row r="243">
          <cell r="AM243">
            <v>46631</v>
          </cell>
        </row>
        <row r="244">
          <cell r="AM244">
            <v>46722</v>
          </cell>
        </row>
        <row r="245">
          <cell r="AM245">
            <v>46813</v>
          </cell>
        </row>
        <row r="246">
          <cell r="AM246">
            <v>46905</v>
          </cell>
        </row>
        <row r="247">
          <cell r="AM247">
            <v>46997</v>
          </cell>
        </row>
        <row r="248">
          <cell r="AM248">
            <v>47088</v>
          </cell>
        </row>
        <row r="249">
          <cell r="AM249">
            <v>47178</v>
          </cell>
        </row>
        <row r="250">
          <cell r="AM250">
            <v>47270</v>
          </cell>
        </row>
        <row r="251">
          <cell r="AM251">
            <v>47362</v>
          </cell>
        </row>
        <row r="252">
          <cell r="AM252">
            <v>47453</v>
          </cell>
        </row>
        <row r="253">
          <cell r="AM253">
            <v>47543</v>
          </cell>
        </row>
        <row r="254">
          <cell r="AM254">
            <v>47635</v>
          </cell>
        </row>
        <row r="255">
          <cell r="AM255">
            <v>47727</v>
          </cell>
        </row>
        <row r="256">
          <cell r="AM256">
            <v>47818</v>
          </cell>
        </row>
        <row r="257">
          <cell r="AM257">
            <v>47908</v>
          </cell>
        </row>
        <row r="258">
          <cell r="AM258">
            <v>48000</v>
          </cell>
        </row>
        <row r="259">
          <cell r="AM259">
            <v>48092</v>
          </cell>
        </row>
        <row r="260">
          <cell r="AM260">
            <v>48183</v>
          </cell>
        </row>
        <row r="261">
          <cell r="AM261">
            <v>48274</v>
          </cell>
        </row>
        <row r="262">
          <cell r="AM262">
            <v>48366</v>
          </cell>
        </row>
        <row r="263">
          <cell r="AM263">
            <v>48458</v>
          </cell>
        </row>
        <row r="264">
          <cell r="AM264">
            <v>48549</v>
          </cell>
        </row>
        <row r="265">
          <cell r="AM265">
            <v>48639</v>
          </cell>
        </row>
        <row r="266">
          <cell r="AM266">
            <v>48731</v>
          </cell>
        </row>
        <row r="267">
          <cell r="AM267">
            <v>48823</v>
          </cell>
        </row>
        <row r="268">
          <cell r="AM268">
            <v>48914</v>
          </cell>
        </row>
        <row r="269">
          <cell r="AM269">
            <v>49004</v>
          </cell>
        </row>
        <row r="270">
          <cell r="AM270">
            <v>49096</v>
          </cell>
        </row>
        <row r="271">
          <cell r="AM271">
            <v>49188</v>
          </cell>
        </row>
        <row r="272">
          <cell r="AM272">
            <v>49279</v>
          </cell>
        </row>
        <row r="273">
          <cell r="AM273">
            <v>49369</v>
          </cell>
        </row>
        <row r="274">
          <cell r="AM274">
            <v>49461</v>
          </cell>
        </row>
        <row r="275">
          <cell r="AM275">
            <v>49553</v>
          </cell>
        </row>
        <row r="276">
          <cell r="AM276">
            <v>49644</v>
          </cell>
        </row>
        <row r="277">
          <cell r="AM277">
            <v>49735</v>
          </cell>
        </row>
        <row r="278">
          <cell r="AM278">
            <v>49827</v>
          </cell>
        </row>
        <row r="279">
          <cell r="AM279">
            <v>49919</v>
          </cell>
        </row>
        <row r="280">
          <cell r="AM280">
            <v>50010</v>
          </cell>
        </row>
        <row r="281">
          <cell r="AM281">
            <v>50100</v>
          </cell>
        </row>
        <row r="282">
          <cell r="AM282">
            <v>50192</v>
          </cell>
        </row>
        <row r="283">
          <cell r="AM283">
            <v>50284</v>
          </cell>
        </row>
        <row r="284">
          <cell r="AM284">
            <v>50375</v>
          </cell>
        </row>
        <row r="285">
          <cell r="AM285">
            <v>50465</v>
          </cell>
        </row>
        <row r="286">
          <cell r="AM286">
            <v>50557</v>
          </cell>
        </row>
        <row r="287">
          <cell r="AM287">
            <v>50649</v>
          </cell>
        </row>
        <row r="288">
          <cell r="AM288">
            <v>50740</v>
          </cell>
        </row>
        <row r="289">
          <cell r="AM289">
            <v>50830</v>
          </cell>
        </row>
        <row r="290">
          <cell r="AM290">
            <v>50922</v>
          </cell>
        </row>
        <row r="291">
          <cell r="AM291">
            <v>51014</v>
          </cell>
        </row>
        <row r="292">
          <cell r="AM292">
            <v>51105</v>
          </cell>
        </row>
        <row r="293">
          <cell r="AM293">
            <v>51196</v>
          </cell>
        </row>
        <row r="294">
          <cell r="AM294">
            <v>51288</v>
          </cell>
        </row>
        <row r="295">
          <cell r="AM295">
            <v>51380</v>
          </cell>
        </row>
        <row r="296">
          <cell r="AM296">
            <v>51471</v>
          </cell>
        </row>
        <row r="297">
          <cell r="AM297">
            <v>51561</v>
          </cell>
        </row>
        <row r="298">
          <cell r="AM298">
            <v>51653</v>
          </cell>
        </row>
        <row r="299">
          <cell r="AM299">
            <v>51745</v>
          </cell>
        </row>
        <row r="300">
          <cell r="AM300">
            <v>51836</v>
          </cell>
        </row>
        <row r="301">
          <cell r="AM301">
            <v>51926</v>
          </cell>
        </row>
        <row r="302">
          <cell r="AM302">
            <v>52018</v>
          </cell>
        </row>
        <row r="303">
          <cell r="AM303">
            <v>52110</v>
          </cell>
        </row>
        <row r="304">
          <cell r="AM304">
            <v>52201</v>
          </cell>
        </row>
        <row r="305">
          <cell r="AM305">
            <v>52291</v>
          </cell>
        </row>
        <row r="306">
          <cell r="AM306">
            <v>52383</v>
          </cell>
        </row>
        <row r="307">
          <cell r="AM307">
            <v>52475</v>
          </cell>
        </row>
        <row r="308">
          <cell r="AM308">
            <v>52566</v>
          </cell>
        </row>
        <row r="309">
          <cell r="AM309">
            <v>52657</v>
          </cell>
        </row>
        <row r="310">
          <cell r="AM310">
            <v>52749</v>
          </cell>
        </row>
        <row r="311">
          <cell r="AM311">
            <v>52841</v>
          </cell>
        </row>
        <row r="312">
          <cell r="AM312">
            <v>52932</v>
          </cell>
        </row>
        <row r="313">
          <cell r="AM313">
            <v>53022</v>
          </cell>
        </row>
        <row r="314">
          <cell r="AM314">
            <v>53114</v>
          </cell>
        </row>
        <row r="315">
          <cell r="AM315">
            <v>53206</v>
          </cell>
        </row>
        <row r="316">
          <cell r="AM316">
            <v>53297</v>
          </cell>
        </row>
        <row r="317">
          <cell r="AM317">
            <v>53387</v>
          </cell>
        </row>
        <row r="318">
          <cell r="AM318">
            <v>53479</v>
          </cell>
        </row>
        <row r="319">
          <cell r="AM319">
            <v>53571</v>
          </cell>
        </row>
        <row r="320">
          <cell r="AM320">
            <v>53662</v>
          </cell>
        </row>
        <row r="321">
          <cell r="AM321">
            <v>53752</v>
          </cell>
        </row>
        <row r="322">
          <cell r="AM322">
            <v>53844</v>
          </cell>
        </row>
        <row r="323">
          <cell r="AM323">
            <v>53936</v>
          </cell>
        </row>
        <row r="324">
          <cell r="AM324">
            <v>54027</v>
          </cell>
        </row>
        <row r="325">
          <cell r="AM325">
            <v>54118</v>
          </cell>
        </row>
        <row r="326">
          <cell r="AM326">
            <v>54210</v>
          </cell>
        </row>
        <row r="327">
          <cell r="AM327">
            <v>54302</v>
          </cell>
        </row>
        <row r="328">
          <cell r="AM328">
            <v>54393</v>
          </cell>
        </row>
        <row r="329">
          <cell r="AM329">
            <v>54483</v>
          </cell>
        </row>
        <row r="330">
          <cell r="AM330">
            <v>54575</v>
          </cell>
        </row>
        <row r="331">
          <cell r="AM331">
            <v>54667</v>
          </cell>
        </row>
        <row r="332">
          <cell r="AM332">
            <v>54758</v>
          </cell>
        </row>
        <row r="333">
          <cell r="AM333">
            <v>54848</v>
          </cell>
        </row>
        <row r="334">
          <cell r="AM334">
            <v>54940</v>
          </cell>
        </row>
        <row r="335">
          <cell r="AM335">
            <v>55032</v>
          </cell>
        </row>
        <row r="336">
          <cell r="AM336">
            <v>55123</v>
          </cell>
        </row>
        <row r="337">
          <cell r="AM337">
            <v>55213</v>
          </cell>
        </row>
        <row r="338">
          <cell r="AM338">
            <v>55305</v>
          </cell>
        </row>
        <row r="339">
          <cell r="AM339">
            <v>55397</v>
          </cell>
        </row>
        <row r="340">
          <cell r="AM340">
            <v>55488</v>
          </cell>
        </row>
        <row r="341">
          <cell r="AM341">
            <v>55579</v>
          </cell>
        </row>
        <row r="342">
          <cell r="AM342">
            <v>55671</v>
          </cell>
        </row>
        <row r="343">
          <cell r="AM343">
            <v>55763</v>
          </cell>
        </row>
        <row r="344">
          <cell r="AM344">
            <v>55854</v>
          </cell>
        </row>
        <row r="345">
          <cell r="AM345">
            <v>55944</v>
          </cell>
        </row>
        <row r="346">
          <cell r="AM346">
            <v>56036</v>
          </cell>
        </row>
        <row r="347">
          <cell r="AM347">
            <v>56128</v>
          </cell>
        </row>
        <row r="348">
          <cell r="AM348">
            <v>56219</v>
          </cell>
        </row>
        <row r="349">
          <cell r="AM349">
            <v>56309</v>
          </cell>
        </row>
        <row r="350">
          <cell r="AM350">
            <v>56401</v>
          </cell>
        </row>
        <row r="351">
          <cell r="AM351">
            <v>56493</v>
          </cell>
        </row>
        <row r="352">
          <cell r="AM352">
            <v>56584</v>
          </cell>
        </row>
        <row r="353">
          <cell r="AM353">
            <v>56674</v>
          </cell>
        </row>
        <row r="354">
          <cell r="AM354">
            <v>56766</v>
          </cell>
        </row>
        <row r="355">
          <cell r="AM355">
            <v>56858</v>
          </cell>
        </row>
        <row r="356">
          <cell r="AM356">
            <v>56949</v>
          </cell>
        </row>
        <row r="357">
          <cell r="AM357">
            <v>57040</v>
          </cell>
        </row>
        <row r="358">
          <cell r="AM358">
            <v>57132</v>
          </cell>
        </row>
        <row r="359">
          <cell r="AM359">
            <v>57224</v>
          </cell>
        </row>
        <row r="360">
          <cell r="AM360">
            <v>57315</v>
          </cell>
        </row>
        <row r="361">
          <cell r="AM361">
            <v>57405</v>
          </cell>
        </row>
        <row r="362">
          <cell r="AM362">
            <v>57497</v>
          </cell>
        </row>
        <row r="363">
          <cell r="AM363">
            <v>57589</v>
          </cell>
        </row>
        <row r="364">
          <cell r="AM364">
            <v>57680</v>
          </cell>
        </row>
        <row r="365">
          <cell r="AM365">
            <v>57770</v>
          </cell>
        </row>
        <row r="366">
          <cell r="AM366">
            <v>57862</v>
          </cell>
        </row>
        <row r="367">
          <cell r="AM367">
            <v>57954</v>
          </cell>
        </row>
        <row r="368">
          <cell r="AM368">
            <v>58045</v>
          </cell>
        </row>
        <row r="369">
          <cell r="AM369">
            <v>58135</v>
          </cell>
        </row>
        <row r="370">
          <cell r="AM370">
            <v>58227</v>
          </cell>
        </row>
        <row r="371">
          <cell r="AM371">
            <v>58319</v>
          </cell>
        </row>
        <row r="372">
          <cell r="AM372">
            <v>58410</v>
          </cell>
        </row>
        <row r="373">
          <cell r="AM373">
            <v>58501</v>
          </cell>
        </row>
        <row r="374">
          <cell r="AM374">
            <v>58593</v>
          </cell>
        </row>
        <row r="375">
          <cell r="AM375">
            <v>58685</v>
          </cell>
        </row>
        <row r="376">
          <cell r="AM376">
            <v>58776</v>
          </cell>
        </row>
        <row r="377">
          <cell r="AM377">
            <v>58866</v>
          </cell>
        </row>
        <row r="378">
          <cell r="AM378">
            <v>58958</v>
          </cell>
        </row>
        <row r="379">
          <cell r="AM379">
            <v>59050</v>
          </cell>
        </row>
        <row r="380">
          <cell r="AM380">
            <v>59141</v>
          </cell>
        </row>
        <row r="381">
          <cell r="AM381">
            <v>59231</v>
          </cell>
        </row>
        <row r="382">
          <cell r="AM382">
            <v>59323</v>
          </cell>
        </row>
        <row r="383">
          <cell r="AM383">
            <v>59415</v>
          </cell>
        </row>
        <row r="384">
          <cell r="AM384">
            <v>59506</v>
          </cell>
        </row>
        <row r="385">
          <cell r="AM385">
            <v>59596</v>
          </cell>
        </row>
        <row r="386">
          <cell r="AM386">
            <v>59688</v>
          </cell>
        </row>
        <row r="387">
          <cell r="AM387">
            <v>59780</v>
          </cell>
        </row>
        <row r="388">
          <cell r="AM388">
            <v>59871</v>
          </cell>
        </row>
        <row r="389">
          <cell r="AM389">
            <v>59962</v>
          </cell>
        </row>
        <row r="390">
          <cell r="AM390">
            <v>60054</v>
          </cell>
        </row>
        <row r="391">
          <cell r="AM391">
            <v>60146</v>
          </cell>
        </row>
        <row r="392">
          <cell r="AM392">
            <v>60237</v>
          </cell>
        </row>
        <row r="393">
          <cell r="AM393">
            <v>60327</v>
          </cell>
        </row>
        <row r="394">
          <cell r="AM394">
            <v>60419</v>
          </cell>
        </row>
        <row r="395">
          <cell r="AM395">
            <v>60511</v>
          </cell>
        </row>
        <row r="396">
          <cell r="AM396">
            <v>60602</v>
          </cell>
        </row>
        <row r="397">
          <cell r="AM397">
            <v>60692</v>
          </cell>
        </row>
        <row r="398">
          <cell r="AM398">
            <v>60784</v>
          </cell>
        </row>
        <row r="399">
          <cell r="AM399">
            <v>60876</v>
          </cell>
        </row>
        <row r="400">
          <cell r="AM400">
            <v>60967</v>
          </cell>
        </row>
        <row r="401">
          <cell r="AM401">
            <v>61057</v>
          </cell>
        </row>
        <row r="402">
          <cell r="AM402">
            <v>61149</v>
          </cell>
        </row>
        <row r="403">
          <cell r="AM403">
            <v>61241</v>
          </cell>
        </row>
        <row r="404">
          <cell r="AM404">
            <v>61332</v>
          </cell>
        </row>
        <row r="405">
          <cell r="AM405">
            <v>61423</v>
          </cell>
        </row>
        <row r="406">
          <cell r="AM406">
            <v>61515</v>
          </cell>
        </row>
        <row r="407">
          <cell r="AM407">
            <v>61607</v>
          </cell>
        </row>
        <row r="408">
          <cell r="AM408">
            <v>61698</v>
          </cell>
        </row>
        <row r="409">
          <cell r="AM409">
            <v>61788</v>
          </cell>
        </row>
        <row r="410">
          <cell r="AM410">
            <v>61880</v>
          </cell>
        </row>
        <row r="411">
          <cell r="AM411">
            <v>61972</v>
          </cell>
        </row>
        <row r="412">
          <cell r="AM412">
            <v>62063</v>
          </cell>
        </row>
        <row r="413">
          <cell r="AM413">
            <v>62153</v>
          </cell>
        </row>
        <row r="414">
          <cell r="AM414">
            <v>62245</v>
          </cell>
        </row>
        <row r="415">
          <cell r="AM415">
            <v>62337</v>
          </cell>
        </row>
        <row r="416">
          <cell r="AM416">
            <v>62428</v>
          </cell>
        </row>
        <row r="417">
          <cell r="AM417">
            <v>62518</v>
          </cell>
        </row>
        <row r="418">
          <cell r="AM418">
            <v>62610</v>
          </cell>
        </row>
        <row r="419">
          <cell r="AM419">
            <v>62702</v>
          </cell>
        </row>
        <row r="420">
          <cell r="AM420">
            <v>62793</v>
          </cell>
        </row>
        <row r="421">
          <cell r="AM421">
            <v>62884</v>
          </cell>
        </row>
        <row r="422">
          <cell r="AM422">
            <v>62976</v>
          </cell>
        </row>
        <row r="423">
          <cell r="AM423">
            <v>63068</v>
          </cell>
        </row>
        <row r="424">
          <cell r="AM424">
            <v>63159</v>
          </cell>
        </row>
        <row r="425">
          <cell r="AM425">
            <v>63249</v>
          </cell>
        </row>
        <row r="426">
          <cell r="AM426">
            <v>63341</v>
          </cell>
        </row>
        <row r="427">
          <cell r="AM427">
            <v>63433</v>
          </cell>
        </row>
        <row r="428">
          <cell r="AM428">
            <v>63524</v>
          </cell>
        </row>
        <row r="429">
          <cell r="AM429">
            <v>63614</v>
          </cell>
        </row>
        <row r="430">
          <cell r="AM430">
            <v>63706</v>
          </cell>
        </row>
        <row r="431">
          <cell r="AM431">
            <v>63798</v>
          </cell>
        </row>
        <row r="432">
          <cell r="AM432">
            <v>63889</v>
          </cell>
        </row>
        <row r="433">
          <cell r="AM433">
            <v>63979</v>
          </cell>
        </row>
        <row r="434">
          <cell r="AM434">
            <v>64071</v>
          </cell>
        </row>
        <row r="435">
          <cell r="AM435">
            <v>64163</v>
          </cell>
        </row>
        <row r="436">
          <cell r="AM436">
            <v>64254</v>
          </cell>
        </row>
        <row r="437">
          <cell r="AM437">
            <v>64345</v>
          </cell>
        </row>
        <row r="438">
          <cell r="AM438">
            <v>64437</v>
          </cell>
        </row>
        <row r="439">
          <cell r="AM439">
            <v>64529</v>
          </cell>
        </row>
        <row r="440">
          <cell r="AM440">
            <v>64620</v>
          </cell>
        </row>
        <row r="441">
          <cell r="AM441">
            <v>64710</v>
          </cell>
        </row>
        <row r="442">
          <cell r="AM442">
            <v>64802</v>
          </cell>
        </row>
        <row r="443">
          <cell r="AM443">
            <v>64894</v>
          </cell>
        </row>
        <row r="444">
          <cell r="AM444">
            <v>64985</v>
          </cell>
        </row>
        <row r="445">
          <cell r="AM445">
            <v>65075</v>
          </cell>
        </row>
        <row r="446">
          <cell r="AM446">
            <v>65167</v>
          </cell>
        </row>
        <row r="447">
          <cell r="AM447">
            <v>65259</v>
          </cell>
        </row>
        <row r="448">
          <cell r="AM448">
            <v>65350</v>
          </cell>
        </row>
        <row r="449">
          <cell r="AM449">
            <v>65440</v>
          </cell>
        </row>
        <row r="450">
          <cell r="AM450">
            <v>65532</v>
          </cell>
        </row>
        <row r="451">
          <cell r="AM451">
            <v>65624</v>
          </cell>
        </row>
        <row r="452">
          <cell r="AM452">
            <v>65715</v>
          </cell>
        </row>
        <row r="453">
          <cell r="AM453">
            <v>65806</v>
          </cell>
        </row>
        <row r="454">
          <cell r="AM454">
            <v>65898</v>
          </cell>
        </row>
        <row r="455">
          <cell r="AM455">
            <v>65990</v>
          </cell>
        </row>
        <row r="456">
          <cell r="AM456">
            <v>66081</v>
          </cell>
        </row>
        <row r="457">
          <cell r="AM457">
            <v>66171</v>
          </cell>
        </row>
        <row r="458">
          <cell r="AM458">
            <v>66263</v>
          </cell>
        </row>
        <row r="459">
          <cell r="AM459">
            <v>66355</v>
          </cell>
        </row>
        <row r="460">
          <cell r="AM460">
            <v>66446</v>
          </cell>
        </row>
        <row r="461">
          <cell r="AM461">
            <v>66536</v>
          </cell>
        </row>
        <row r="462">
          <cell r="AM462">
            <v>66628</v>
          </cell>
        </row>
        <row r="463">
          <cell r="AM463">
            <v>66720</v>
          </cell>
        </row>
        <row r="464">
          <cell r="AM464">
            <v>66811</v>
          </cell>
        </row>
        <row r="465">
          <cell r="AM465">
            <v>66901</v>
          </cell>
        </row>
        <row r="466">
          <cell r="AM466">
            <v>66993</v>
          </cell>
        </row>
        <row r="467">
          <cell r="AM467">
            <v>67085</v>
          </cell>
        </row>
        <row r="468">
          <cell r="AM468">
            <v>67176</v>
          </cell>
        </row>
        <row r="469">
          <cell r="AM469">
            <v>67267</v>
          </cell>
        </row>
        <row r="470">
          <cell r="AM470">
            <v>67359</v>
          </cell>
        </row>
        <row r="471">
          <cell r="AM471">
            <v>67451</v>
          </cell>
        </row>
        <row r="472">
          <cell r="AM472">
            <v>67542</v>
          </cell>
        </row>
        <row r="473">
          <cell r="AM473">
            <v>67632</v>
          </cell>
        </row>
        <row r="474">
          <cell r="AM474">
            <v>67724</v>
          </cell>
        </row>
        <row r="475">
          <cell r="AM475">
            <v>67816</v>
          </cell>
        </row>
        <row r="476">
          <cell r="AM476">
            <v>67907</v>
          </cell>
        </row>
        <row r="477">
          <cell r="AM477">
            <v>67997</v>
          </cell>
        </row>
        <row r="478">
          <cell r="AM478">
            <v>68089</v>
          </cell>
        </row>
        <row r="479">
          <cell r="AM479">
            <v>68181</v>
          </cell>
        </row>
        <row r="480">
          <cell r="AM480">
            <v>68272</v>
          </cell>
        </row>
        <row r="481">
          <cell r="AM481">
            <v>68362</v>
          </cell>
        </row>
        <row r="482">
          <cell r="AM482">
            <v>68454</v>
          </cell>
        </row>
        <row r="483">
          <cell r="AM483">
            <v>68546</v>
          </cell>
        </row>
        <row r="484">
          <cell r="AM484">
            <v>68637</v>
          </cell>
        </row>
        <row r="485">
          <cell r="AM485">
            <v>68728</v>
          </cell>
        </row>
        <row r="486">
          <cell r="AM486">
            <v>68820</v>
          </cell>
        </row>
        <row r="487">
          <cell r="AM487">
            <v>68912</v>
          </cell>
        </row>
        <row r="488">
          <cell r="AM488">
            <v>69003</v>
          </cell>
        </row>
        <row r="489">
          <cell r="AM489">
            <v>69093</v>
          </cell>
        </row>
        <row r="490">
          <cell r="AM490">
            <v>69185</v>
          </cell>
        </row>
        <row r="491">
          <cell r="AM491">
            <v>69277</v>
          </cell>
        </row>
        <row r="492">
          <cell r="AM492">
            <v>69368</v>
          </cell>
        </row>
        <row r="493">
          <cell r="AM493">
            <v>69458</v>
          </cell>
        </row>
        <row r="494">
          <cell r="AM494">
            <v>69550</v>
          </cell>
        </row>
        <row r="495">
          <cell r="AM495">
            <v>69642</v>
          </cell>
        </row>
        <row r="496">
          <cell r="AM496">
            <v>69733</v>
          </cell>
        </row>
        <row r="497">
          <cell r="AM497">
            <v>69823</v>
          </cell>
        </row>
        <row r="498">
          <cell r="AM498">
            <v>69915</v>
          </cell>
        </row>
        <row r="499">
          <cell r="AM499">
            <v>70007</v>
          </cell>
        </row>
        <row r="500">
          <cell r="AM500">
            <v>70098</v>
          </cell>
        </row>
        <row r="501">
          <cell r="AM501">
            <v>70189</v>
          </cell>
        </row>
        <row r="502">
          <cell r="AM502">
            <v>70281</v>
          </cell>
        </row>
        <row r="503">
          <cell r="AM503">
            <v>70373</v>
          </cell>
        </row>
        <row r="504">
          <cell r="AM504">
            <v>70464</v>
          </cell>
        </row>
        <row r="505">
          <cell r="AM505">
            <v>70554</v>
          </cell>
        </row>
        <row r="506">
          <cell r="AM506">
            <v>70646</v>
          </cell>
        </row>
        <row r="507">
          <cell r="AM507">
            <v>70738</v>
          </cell>
        </row>
        <row r="508">
          <cell r="AM508">
            <v>70829</v>
          </cell>
        </row>
        <row r="509">
          <cell r="AM509">
            <v>70919</v>
          </cell>
        </row>
        <row r="510">
          <cell r="AM510">
            <v>71011</v>
          </cell>
        </row>
        <row r="511">
          <cell r="AM511">
            <v>71103</v>
          </cell>
        </row>
        <row r="512">
          <cell r="AM512">
            <v>71194</v>
          </cell>
        </row>
        <row r="513">
          <cell r="AM513">
            <v>71284</v>
          </cell>
        </row>
        <row r="514">
          <cell r="AM514">
            <v>71376</v>
          </cell>
        </row>
        <row r="515">
          <cell r="AM515">
            <v>71468</v>
          </cell>
        </row>
        <row r="516">
          <cell r="AM516">
            <v>71559</v>
          </cell>
        </row>
        <row r="517">
          <cell r="AM517">
            <v>71650</v>
          </cell>
        </row>
        <row r="518">
          <cell r="AM518">
            <v>71742</v>
          </cell>
        </row>
        <row r="519">
          <cell r="AM519">
            <v>71834</v>
          </cell>
        </row>
        <row r="520">
          <cell r="AM520">
            <v>71925</v>
          </cell>
        </row>
        <row r="521">
          <cell r="AM521">
            <v>72015</v>
          </cell>
        </row>
        <row r="522">
          <cell r="AM522">
            <v>72107</v>
          </cell>
        </row>
        <row r="523">
          <cell r="AM523">
            <v>72199</v>
          </cell>
        </row>
        <row r="524">
          <cell r="AM524">
            <v>72290</v>
          </cell>
        </row>
        <row r="525">
          <cell r="AM525">
            <v>72380</v>
          </cell>
        </row>
        <row r="526">
          <cell r="AM526">
            <v>72472</v>
          </cell>
        </row>
        <row r="527">
          <cell r="AM527">
            <v>72564</v>
          </cell>
        </row>
        <row r="528">
          <cell r="AM528">
            <v>72655</v>
          </cell>
        </row>
        <row r="529">
          <cell r="AM529">
            <v>72745</v>
          </cell>
        </row>
        <row r="530">
          <cell r="AM530">
            <v>72837</v>
          </cell>
        </row>
        <row r="531">
          <cell r="AM531">
            <v>72929</v>
          </cell>
        </row>
        <row r="532">
          <cell r="AM532">
            <v>73020</v>
          </cell>
        </row>
        <row r="533">
          <cell r="AM533">
            <v>73110</v>
          </cell>
        </row>
        <row r="534">
          <cell r="AM534">
            <v>73202</v>
          </cell>
        </row>
        <row r="535">
          <cell r="AM535">
            <v>73294</v>
          </cell>
        </row>
        <row r="536">
          <cell r="AM536">
            <v>73385</v>
          </cell>
        </row>
        <row r="537">
          <cell r="AM537">
            <v>73475</v>
          </cell>
        </row>
        <row r="538">
          <cell r="AM538">
            <v>73567</v>
          </cell>
        </row>
        <row r="539">
          <cell r="AM539">
            <v>73659</v>
          </cell>
        </row>
        <row r="540">
          <cell r="AM540">
            <v>73750</v>
          </cell>
        </row>
        <row r="541">
          <cell r="AM541">
            <v>73840</v>
          </cell>
        </row>
        <row r="542">
          <cell r="AM542">
            <v>73932</v>
          </cell>
        </row>
        <row r="543">
          <cell r="AM543">
            <v>74024</v>
          </cell>
        </row>
        <row r="544">
          <cell r="AM544">
            <v>74115</v>
          </cell>
        </row>
        <row r="545">
          <cell r="AM545">
            <v>74205</v>
          </cell>
        </row>
        <row r="546">
          <cell r="AM546">
            <v>74297</v>
          </cell>
        </row>
        <row r="547">
          <cell r="AM547">
            <v>74389</v>
          </cell>
        </row>
        <row r="548">
          <cell r="AM548">
            <v>74480</v>
          </cell>
        </row>
        <row r="549">
          <cell r="AM549">
            <v>74571</v>
          </cell>
        </row>
        <row r="550">
          <cell r="AM550">
            <v>74663</v>
          </cell>
        </row>
        <row r="551">
          <cell r="AM551">
            <v>74755</v>
          </cell>
        </row>
        <row r="552">
          <cell r="AM552">
            <v>74846</v>
          </cell>
        </row>
        <row r="553">
          <cell r="AM553">
            <v>74936</v>
          </cell>
        </row>
        <row r="554">
          <cell r="AM554">
            <v>75028</v>
          </cell>
        </row>
        <row r="555">
          <cell r="AM555">
            <v>75120</v>
          </cell>
        </row>
        <row r="556">
          <cell r="AM556">
            <v>75211</v>
          </cell>
        </row>
        <row r="557">
          <cell r="AM557">
            <v>75301</v>
          </cell>
        </row>
        <row r="558">
          <cell r="AM558">
            <v>75393</v>
          </cell>
        </row>
        <row r="559">
          <cell r="AM559">
            <v>75485</v>
          </cell>
        </row>
        <row r="560">
          <cell r="AM560">
            <v>75576</v>
          </cell>
        </row>
        <row r="561">
          <cell r="AM561">
            <v>75666</v>
          </cell>
        </row>
        <row r="562">
          <cell r="AM562">
            <v>75758</v>
          </cell>
        </row>
        <row r="563">
          <cell r="AM563">
            <v>75850</v>
          </cell>
        </row>
        <row r="564">
          <cell r="AM564">
            <v>75941</v>
          </cell>
        </row>
        <row r="565">
          <cell r="AM565">
            <v>76032</v>
          </cell>
        </row>
        <row r="566">
          <cell r="AM566">
            <v>76124</v>
          </cell>
        </row>
        <row r="567">
          <cell r="AM567">
            <v>76216</v>
          </cell>
        </row>
        <row r="568">
          <cell r="AM568">
            <v>76307</v>
          </cell>
        </row>
        <row r="569">
          <cell r="AM569">
            <v>76397</v>
          </cell>
        </row>
        <row r="570">
          <cell r="AM570">
            <v>76489</v>
          </cell>
        </row>
        <row r="571">
          <cell r="AM571">
            <v>76581</v>
          </cell>
        </row>
        <row r="572">
          <cell r="AM572">
            <v>76672</v>
          </cell>
        </row>
        <row r="573">
          <cell r="AM573">
            <v>76762</v>
          </cell>
        </row>
        <row r="574">
          <cell r="AM574">
            <v>76854</v>
          </cell>
        </row>
        <row r="575">
          <cell r="AM575">
            <v>76946</v>
          </cell>
        </row>
        <row r="576">
          <cell r="AM576">
            <v>77037</v>
          </cell>
        </row>
        <row r="577">
          <cell r="AM577">
            <v>77127</v>
          </cell>
        </row>
        <row r="578">
          <cell r="AM578">
            <v>77219</v>
          </cell>
        </row>
        <row r="579">
          <cell r="AM579">
            <v>77311</v>
          </cell>
        </row>
        <row r="580">
          <cell r="AM580">
            <v>77402</v>
          </cell>
        </row>
        <row r="581">
          <cell r="AM581">
            <v>77493</v>
          </cell>
        </row>
        <row r="582">
          <cell r="AM582">
            <v>77585</v>
          </cell>
        </row>
        <row r="583">
          <cell r="AM583">
            <v>77677</v>
          </cell>
        </row>
        <row r="584">
          <cell r="AM584">
            <v>77768</v>
          </cell>
        </row>
        <row r="585">
          <cell r="AM585">
            <v>77858</v>
          </cell>
        </row>
        <row r="586">
          <cell r="AM586">
            <v>77950</v>
          </cell>
        </row>
        <row r="587">
          <cell r="AM587">
            <v>78042</v>
          </cell>
        </row>
        <row r="588">
          <cell r="AM588">
            <v>78133</v>
          </cell>
        </row>
        <row r="589">
          <cell r="AM589">
            <v>78223</v>
          </cell>
        </row>
        <row r="590">
          <cell r="AM590">
            <v>78315</v>
          </cell>
        </row>
        <row r="591">
          <cell r="AM591">
            <v>78407</v>
          </cell>
        </row>
        <row r="592">
          <cell r="AM592">
            <v>78498</v>
          </cell>
        </row>
        <row r="593">
          <cell r="AM593">
            <v>78588</v>
          </cell>
        </row>
        <row r="594">
          <cell r="AM594">
            <v>78680</v>
          </cell>
        </row>
        <row r="595">
          <cell r="AM595">
            <v>78772</v>
          </cell>
        </row>
        <row r="596">
          <cell r="AM596">
            <v>78863</v>
          </cell>
        </row>
        <row r="597">
          <cell r="AM597">
            <v>78954</v>
          </cell>
        </row>
        <row r="598">
          <cell r="AM598">
            <v>79046</v>
          </cell>
        </row>
        <row r="599">
          <cell r="AM599">
            <v>79138</v>
          </cell>
        </row>
        <row r="600">
          <cell r="AM600">
            <v>79229</v>
          </cell>
        </row>
        <row r="601">
          <cell r="AM601">
            <v>79319</v>
          </cell>
        </row>
        <row r="602">
          <cell r="AM602">
            <v>79411</v>
          </cell>
        </row>
        <row r="603">
          <cell r="AM603">
            <v>79503</v>
          </cell>
        </row>
        <row r="604">
          <cell r="AM604">
            <v>79594</v>
          </cell>
        </row>
        <row r="605">
          <cell r="AM605">
            <v>79684</v>
          </cell>
        </row>
        <row r="606">
          <cell r="AM606">
            <v>79776</v>
          </cell>
        </row>
        <row r="607">
          <cell r="AM607">
            <v>79868</v>
          </cell>
        </row>
        <row r="608">
          <cell r="AM608">
            <v>79959</v>
          </cell>
        </row>
        <row r="609">
          <cell r="AM609">
            <v>80049</v>
          </cell>
        </row>
        <row r="610">
          <cell r="AM610">
            <v>80141</v>
          </cell>
        </row>
        <row r="611">
          <cell r="AM611">
            <v>80233</v>
          </cell>
        </row>
        <row r="612">
          <cell r="AM612">
            <v>80324</v>
          </cell>
        </row>
        <row r="613">
          <cell r="AM613">
            <v>80415</v>
          </cell>
        </row>
        <row r="614">
          <cell r="AM614">
            <v>80507</v>
          </cell>
        </row>
        <row r="615">
          <cell r="AM615">
            <v>80599</v>
          </cell>
        </row>
        <row r="616">
          <cell r="AM616">
            <v>80690</v>
          </cell>
        </row>
        <row r="617">
          <cell r="AM617">
            <v>80780</v>
          </cell>
        </row>
        <row r="618">
          <cell r="AM618">
            <v>80872</v>
          </cell>
        </row>
        <row r="619">
          <cell r="AM619">
            <v>80964</v>
          </cell>
        </row>
        <row r="620">
          <cell r="AM620">
            <v>81055</v>
          </cell>
        </row>
        <row r="621">
          <cell r="AM621">
            <v>81145</v>
          </cell>
        </row>
        <row r="622">
          <cell r="AM622">
            <v>81237</v>
          </cell>
        </row>
        <row r="623">
          <cell r="AM623">
            <v>81329</v>
          </cell>
        </row>
        <row r="624">
          <cell r="AM624">
            <v>81420</v>
          </cell>
        </row>
        <row r="625">
          <cell r="AM625">
            <v>81510</v>
          </cell>
        </row>
        <row r="626">
          <cell r="AM626">
            <v>81602</v>
          </cell>
        </row>
        <row r="627">
          <cell r="AM627">
            <v>81694</v>
          </cell>
        </row>
        <row r="628">
          <cell r="AM628">
            <v>81785</v>
          </cell>
        </row>
        <row r="629">
          <cell r="AM629">
            <v>81876</v>
          </cell>
        </row>
        <row r="630">
          <cell r="AM630">
            <v>81968</v>
          </cell>
        </row>
        <row r="631">
          <cell r="AM631">
            <v>82060</v>
          </cell>
        </row>
        <row r="632">
          <cell r="AM632">
            <v>82151</v>
          </cell>
        </row>
        <row r="633">
          <cell r="AM633">
            <v>82241</v>
          </cell>
        </row>
        <row r="634">
          <cell r="AM634">
            <v>82333</v>
          </cell>
        </row>
        <row r="635">
          <cell r="AM635">
            <v>82425</v>
          </cell>
        </row>
        <row r="636">
          <cell r="AM636">
            <v>82516</v>
          </cell>
        </row>
        <row r="637">
          <cell r="AM637">
            <v>82606</v>
          </cell>
        </row>
        <row r="638">
          <cell r="AM638">
            <v>82698</v>
          </cell>
        </row>
        <row r="639">
          <cell r="AM639">
            <v>82790</v>
          </cell>
        </row>
        <row r="640">
          <cell r="AM640">
            <v>82881</v>
          </cell>
        </row>
        <row r="641">
          <cell r="AM641">
            <v>82971</v>
          </cell>
        </row>
        <row r="642">
          <cell r="AM642">
            <v>83063</v>
          </cell>
        </row>
        <row r="643">
          <cell r="AM643">
            <v>83155</v>
          </cell>
        </row>
        <row r="644">
          <cell r="AM644">
            <v>83246</v>
          </cell>
        </row>
        <row r="645">
          <cell r="AM645">
            <v>83337</v>
          </cell>
        </row>
        <row r="646">
          <cell r="AM646">
            <v>83429</v>
          </cell>
        </row>
        <row r="647">
          <cell r="AM647">
            <v>83521</v>
          </cell>
        </row>
        <row r="648">
          <cell r="AM648">
            <v>83612</v>
          </cell>
        </row>
        <row r="649">
          <cell r="AM649">
            <v>83702</v>
          </cell>
        </row>
        <row r="650">
          <cell r="AM650">
            <v>83794</v>
          </cell>
        </row>
        <row r="651">
          <cell r="AM651">
            <v>83886</v>
          </cell>
        </row>
        <row r="652">
          <cell r="AM652">
            <v>83977</v>
          </cell>
        </row>
        <row r="653">
          <cell r="AM653">
            <v>84067</v>
          </cell>
        </row>
        <row r="654">
          <cell r="AM654">
            <v>84159</v>
          </cell>
        </row>
        <row r="655">
          <cell r="AM655">
            <v>84251</v>
          </cell>
        </row>
        <row r="656">
          <cell r="AM656">
            <v>84342</v>
          </cell>
        </row>
        <row r="657">
          <cell r="AM657">
            <v>84432</v>
          </cell>
        </row>
        <row r="658">
          <cell r="AM658">
            <v>84524</v>
          </cell>
        </row>
        <row r="659">
          <cell r="AM659">
            <v>84616</v>
          </cell>
        </row>
        <row r="660">
          <cell r="AM660">
            <v>84707</v>
          </cell>
        </row>
        <row r="661">
          <cell r="AM661">
            <v>84798</v>
          </cell>
        </row>
        <row r="662">
          <cell r="AM662">
            <v>84890</v>
          </cell>
        </row>
        <row r="663">
          <cell r="AM663">
            <v>84982</v>
          </cell>
        </row>
        <row r="664">
          <cell r="AM664">
            <v>85073</v>
          </cell>
        </row>
        <row r="665">
          <cell r="AM665">
            <v>85163</v>
          </cell>
        </row>
        <row r="666">
          <cell r="AM666">
            <v>85255</v>
          </cell>
        </row>
        <row r="667">
          <cell r="AM667">
            <v>85347</v>
          </cell>
        </row>
        <row r="668">
          <cell r="AM668">
            <v>85438</v>
          </cell>
        </row>
        <row r="669">
          <cell r="AM669">
            <v>85528</v>
          </cell>
        </row>
        <row r="670">
          <cell r="AM670">
            <v>85620</v>
          </cell>
        </row>
        <row r="671">
          <cell r="AM671">
            <v>85712</v>
          </cell>
        </row>
        <row r="672">
          <cell r="AM672">
            <v>85803</v>
          </cell>
        </row>
        <row r="673">
          <cell r="AM673">
            <v>85893</v>
          </cell>
        </row>
        <row r="674">
          <cell r="AM674">
            <v>85985</v>
          </cell>
        </row>
        <row r="675">
          <cell r="AM675">
            <v>86077</v>
          </cell>
        </row>
        <row r="676">
          <cell r="AM676">
            <v>86168</v>
          </cell>
        </row>
        <row r="677">
          <cell r="AM677">
            <v>86259</v>
          </cell>
        </row>
        <row r="678">
          <cell r="AM678">
            <v>86351</v>
          </cell>
        </row>
        <row r="679">
          <cell r="AM679">
            <v>86443</v>
          </cell>
        </row>
        <row r="680">
          <cell r="AM680">
            <v>86534</v>
          </cell>
        </row>
        <row r="681">
          <cell r="AM681">
            <v>86624</v>
          </cell>
        </row>
        <row r="682">
          <cell r="AM682">
            <v>86716</v>
          </cell>
        </row>
        <row r="683">
          <cell r="AM683">
            <v>86808</v>
          </cell>
        </row>
        <row r="684">
          <cell r="AM684">
            <v>86899</v>
          </cell>
        </row>
        <row r="685">
          <cell r="AM685">
            <v>86989</v>
          </cell>
        </row>
        <row r="686">
          <cell r="AM686">
            <v>87081</v>
          </cell>
        </row>
        <row r="687">
          <cell r="AM687">
            <v>87173</v>
          </cell>
        </row>
        <row r="688">
          <cell r="AM688">
            <v>87264</v>
          </cell>
        </row>
        <row r="689">
          <cell r="AM689">
            <v>87354</v>
          </cell>
        </row>
        <row r="690">
          <cell r="AM690">
            <v>87446</v>
          </cell>
        </row>
        <row r="691">
          <cell r="AM691">
            <v>87538</v>
          </cell>
        </row>
        <row r="692">
          <cell r="AM692">
            <v>87629</v>
          </cell>
        </row>
        <row r="693">
          <cell r="AM693">
            <v>87720</v>
          </cell>
        </row>
        <row r="694">
          <cell r="AM694">
            <v>87812</v>
          </cell>
        </row>
        <row r="695">
          <cell r="AM695">
            <v>87904</v>
          </cell>
        </row>
        <row r="696">
          <cell r="AM696">
            <v>87995</v>
          </cell>
        </row>
        <row r="697">
          <cell r="AM697">
            <v>88085</v>
          </cell>
        </row>
        <row r="698">
          <cell r="AM698">
            <v>88177</v>
          </cell>
        </row>
        <row r="699">
          <cell r="AM699">
            <v>88269</v>
          </cell>
        </row>
        <row r="700">
          <cell r="AM700">
            <v>88360</v>
          </cell>
        </row>
        <row r="701">
          <cell r="AM701">
            <v>88450</v>
          </cell>
        </row>
        <row r="702">
          <cell r="AM702">
            <v>88542</v>
          </cell>
        </row>
        <row r="703">
          <cell r="AM703">
            <v>88634</v>
          </cell>
        </row>
        <row r="704">
          <cell r="AM704">
            <v>88725</v>
          </cell>
        </row>
        <row r="705">
          <cell r="AM705">
            <v>88815</v>
          </cell>
        </row>
        <row r="706">
          <cell r="AM706">
            <v>88907</v>
          </cell>
        </row>
        <row r="707">
          <cell r="AM707">
            <v>88999</v>
          </cell>
        </row>
        <row r="708">
          <cell r="AM708">
            <v>89090</v>
          </cell>
        </row>
        <row r="709">
          <cell r="AM709">
            <v>89181</v>
          </cell>
        </row>
        <row r="710">
          <cell r="AM710">
            <v>89273</v>
          </cell>
        </row>
        <row r="711">
          <cell r="AM711">
            <v>89365</v>
          </cell>
        </row>
        <row r="712">
          <cell r="AM712">
            <v>89456</v>
          </cell>
        </row>
        <row r="713">
          <cell r="AM713">
            <v>89546</v>
          </cell>
        </row>
        <row r="714">
          <cell r="AM714">
            <v>89638</v>
          </cell>
        </row>
        <row r="715">
          <cell r="AM715">
            <v>89730</v>
          </cell>
        </row>
        <row r="716">
          <cell r="AM716">
            <v>89821</v>
          </cell>
        </row>
        <row r="717">
          <cell r="AM717">
            <v>89911</v>
          </cell>
        </row>
        <row r="718">
          <cell r="AM718">
            <v>90003</v>
          </cell>
        </row>
        <row r="719">
          <cell r="AM719">
            <v>90095</v>
          </cell>
        </row>
        <row r="720">
          <cell r="AM720">
            <v>90186</v>
          </cell>
        </row>
        <row r="721">
          <cell r="AM721">
            <v>90276</v>
          </cell>
        </row>
        <row r="722">
          <cell r="AM722">
            <v>90368</v>
          </cell>
        </row>
        <row r="723">
          <cell r="AM723">
            <v>90460</v>
          </cell>
        </row>
        <row r="724">
          <cell r="AM724">
            <v>90551</v>
          </cell>
        </row>
        <row r="725">
          <cell r="AM725">
            <v>90642</v>
          </cell>
        </row>
        <row r="726">
          <cell r="AM726">
            <v>90734</v>
          </cell>
        </row>
        <row r="727">
          <cell r="AM727">
            <v>90826</v>
          </cell>
        </row>
        <row r="728">
          <cell r="AM728">
            <v>90917</v>
          </cell>
        </row>
        <row r="729">
          <cell r="AM729">
            <v>91007</v>
          </cell>
        </row>
        <row r="730">
          <cell r="AM730">
            <v>91099</v>
          </cell>
        </row>
        <row r="731">
          <cell r="AM731">
            <v>91191</v>
          </cell>
        </row>
        <row r="732">
          <cell r="AM732">
            <v>91282</v>
          </cell>
        </row>
        <row r="733">
          <cell r="AM733">
            <v>91372</v>
          </cell>
        </row>
        <row r="734">
          <cell r="AM734">
            <v>91464</v>
          </cell>
        </row>
        <row r="735">
          <cell r="AM735">
            <v>91556</v>
          </cell>
        </row>
        <row r="736">
          <cell r="AM736">
            <v>91647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Sommaire"/>
      <sheetName val="Secteur réel"/>
      <sheetName val="Finances pub"/>
      <sheetName val="Situation monétaire"/>
      <sheetName val="Secteur extérieur"/>
      <sheetName val="Définitions &amp; abréviations"/>
      <sheetName val="Répartition"/>
      <sheetName val="SaisieType1"/>
      <sheetName val="SaisieType2"/>
      <sheetName val="SaisieType3"/>
      <sheetName val="SaisieType4"/>
      <sheetName val="SaisieType5"/>
      <sheetName val="SaisieType6"/>
      <sheetName val="GraphiquesType1"/>
      <sheetName val="GraphiquesType2"/>
      <sheetName val="GraphiquesType3"/>
      <sheetName val="Paramètres"/>
    </sheetNames>
    <sheetDataSet>
      <sheetData sheetId="0"/>
      <sheetData sheetId="1"/>
      <sheetData sheetId="2"/>
      <sheetData sheetId="3"/>
      <sheetData sheetId="4"/>
      <sheetData sheetId="5"/>
      <sheetData sheetId="6"/>
      <sheetData sheetId="7"/>
      <sheetData sheetId="8">
        <row r="37">
          <cell r="A37">
            <v>34348</v>
          </cell>
          <cell r="R37">
            <v>0</v>
          </cell>
          <cell r="T37">
            <v>34348</v>
          </cell>
          <cell r="U37">
            <v>231.3</v>
          </cell>
          <cell r="X37">
            <v>39.200000000000003</v>
          </cell>
          <cell r="Y37">
            <v>111.9</v>
          </cell>
          <cell r="Z37">
            <v>100.9</v>
          </cell>
          <cell r="AA37">
            <v>113.2</v>
          </cell>
          <cell r="AB37">
            <v>113.8</v>
          </cell>
          <cell r="AC37">
            <v>197.8</v>
          </cell>
          <cell r="AD37">
            <v>72.7</v>
          </cell>
          <cell r="AE37">
            <v>48.1</v>
          </cell>
          <cell r="AF37">
            <v>67.8</v>
          </cell>
          <cell r="AG37">
            <v>101.1</v>
          </cell>
          <cell r="AJ37">
            <v>86.2</v>
          </cell>
          <cell r="AN37">
            <v>1</v>
          </cell>
          <cell r="AP37">
            <v>34348</v>
          </cell>
          <cell r="AQ37">
            <v>493.375</v>
          </cell>
          <cell r="AR37">
            <v>13.49</v>
          </cell>
          <cell r="AS37">
            <v>1.4981256890848951</v>
          </cell>
          <cell r="AT37">
            <v>13.646560846560845</v>
          </cell>
          <cell r="AV37">
            <v>6.65562875</v>
          </cell>
          <cell r="AW37">
            <v>0.7391377618522601</v>
          </cell>
          <cell r="AX37">
            <v>6.7328719576719571</v>
          </cell>
          <cell r="AZ37">
            <v>10</v>
          </cell>
          <cell r="BA37">
            <v>10</v>
          </cell>
          <cell r="BB37">
            <v>10</v>
          </cell>
          <cell r="BC37">
            <v>10</v>
          </cell>
          <cell r="BD37">
            <v>10</v>
          </cell>
          <cell r="BE37">
            <v>10</v>
          </cell>
          <cell r="BF37">
            <v>0.11105453588472165</v>
          </cell>
          <cell r="BI37">
            <v>1</v>
          </cell>
          <cell r="BK37">
            <v>34348</v>
          </cell>
          <cell r="CD37">
            <v>0</v>
          </cell>
          <cell r="CF37">
            <v>34348</v>
          </cell>
          <cell r="CG37">
            <v>14.5</v>
          </cell>
          <cell r="CH37">
            <v>14.5</v>
          </cell>
          <cell r="CI37">
            <v>14.5</v>
          </cell>
          <cell r="CU37">
            <v>10</v>
          </cell>
          <cell r="CV37">
            <v>10</v>
          </cell>
          <cell r="CY37">
            <v>0</v>
          </cell>
        </row>
        <row r="38">
          <cell r="A38">
            <v>34378.4375</v>
          </cell>
          <cell r="R38">
            <v>0</v>
          </cell>
          <cell r="T38">
            <v>34378.4375</v>
          </cell>
          <cell r="U38">
            <v>138.6</v>
          </cell>
          <cell r="X38">
            <v>49</v>
          </cell>
          <cell r="Y38">
            <v>108.1</v>
          </cell>
          <cell r="Z38">
            <v>83.2</v>
          </cell>
          <cell r="AA38">
            <v>111</v>
          </cell>
          <cell r="AB38">
            <v>93.1</v>
          </cell>
          <cell r="AC38">
            <v>192.4</v>
          </cell>
          <cell r="AD38">
            <v>119</v>
          </cell>
          <cell r="AE38">
            <v>28.3</v>
          </cell>
          <cell r="AF38">
            <v>83.1</v>
          </cell>
          <cell r="AG38">
            <v>105.3</v>
          </cell>
          <cell r="AJ38">
            <v>81.900000000000006</v>
          </cell>
          <cell r="AN38">
            <v>2</v>
          </cell>
          <cell r="AP38">
            <v>34378.4375</v>
          </cell>
          <cell r="AQ38">
            <v>590</v>
          </cell>
          <cell r="AR38">
            <v>13.36</v>
          </cell>
          <cell r="AS38">
            <v>1.7636163175303197</v>
          </cell>
          <cell r="AT38">
            <v>13.471252204585538</v>
          </cell>
          <cell r="AV38">
            <v>7.8823999999999996</v>
          </cell>
          <cell r="AW38">
            <v>1.0405336273428887</v>
          </cell>
          <cell r="AX38">
            <v>7.9480388007054668</v>
          </cell>
          <cell r="AZ38">
            <v>10</v>
          </cell>
          <cell r="BA38">
            <v>10</v>
          </cell>
          <cell r="BB38">
            <v>10</v>
          </cell>
          <cell r="BC38">
            <v>10</v>
          </cell>
          <cell r="BD38">
            <v>10</v>
          </cell>
          <cell r="BE38">
            <v>10</v>
          </cell>
          <cell r="BF38">
            <v>0.13200720939598204</v>
          </cell>
          <cell r="BI38">
            <v>2</v>
          </cell>
          <cell r="BK38">
            <v>34378.4375</v>
          </cell>
          <cell r="CD38">
            <v>0</v>
          </cell>
          <cell r="CF38">
            <v>34378.4375</v>
          </cell>
          <cell r="CG38">
            <v>14.5</v>
          </cell>
          <cell r="CH38">
            <v>14.5</v>
          </cell>
          <cell r="CI38">
            <v>14.5</v>
          </cell>
          <cell r="CU38">
            <v>10</v>
          </cell>
          <cell r="CV38">
            <v>10</v>
          </cell>
          <cell r="CY38">
            <v>0</v>
          </cell>
        </row>
        <row r="39">
          <cell r="A39">
            <v>34408.875</v>
          </cell>
          <cell r="R39">
            <v>0</v>
          </cell>
          <cell r="T39">
            <v>34408.875</v>
          </cell>
          <cell r="U39">
            <v>145</v>
          </cell>
          <cell r="X39">
            <v>39.6</v>
          </cell>
          <cell r="Y39">
            <v>118.4</v>
          </cell>
          <cell r="Z39">
            <v>89.6</v>
          </cell>
          <cell r="AA39">
            <v>121.7</v>
          </cell>
          <cell r="AB39">
            <v>101.4</v>
          </cell>
          <cell r="AC39">
            <v>204.1</v>
          </cell>
          <cell r="AD39">
            <v>118.2</v>
          </cell>
          <cell r="AE39">
            <v>32.700000000000003</v>
          </cell>
          <cell r="AF39">
            <v>69.099999999999994</v>
          </cell>
          <cell r="AG39">
            <v>132</v>
          </cell>
          <cell r="AJ39">
            <v>88</v>
          </cell>
          <cell r="AN39">
            <v>3</v>
          </cell>
          <cell r="AP39">
            <v>34408.875</v>
          </cell>
          <cell r="AQ39">
            <v>576</v>
          </cell>
          <cell r="AR39">
            <v>13.35</v>
          </cell>
          <cell r="AS39">
            <v>1.8057331863285557</v>
          </cell>
          <cell r="AT39">
            <v>13.549559082892417</v>
          </cell>
          <cell r="AV39">
            <v>7.6895999999999995</v>
          </cell>
          <cell r="AW39">
            <v>1.0401023153252482</v>
          </cell>
          <cell r="AX39">
            <v>7.8045460317460318</v>
          </cell>
          <cell r="AZ39">
            <v>10</v>
          </cell>
          <cell r="BA39">
            <v>10</v>
          </cell>
          <cell r="BB39">
            <v>10</v>
          </cell>
          <cell r="BC39">
            <v>10</v>
          </cell>
          <cell r="BD39">
            <v>10</v>
          </cell>
          <cell r="BE39">
            <v>10</v>
          </cell>
          <cell r="BF39">
            <v>0.1352609128335997</v>
          </cell>
          <cell r="BI39">
            <v>3</v>
          </cell>
          <cell r="BK39">
            <v>34408.875</v>
          </cell>
          <cell r="CD39">
            <v>0</v>
          </cell>
          <cell r="CF39">
            <v>34408.875</v>
          </cell>
          <cell r="CG39">
            <v>14</v>
          </cell>
          <cell r="CH39">
            <v>14</v>
          </cell>
          <cell r="CI39">
            <v>14</v>
          </cell>
          <cell r="CU39">
            <v>10</v>
          </cell>
          <cell r="CV39">
            <v>10</v>
          </cell>
          <cell r="CY39">
            <v>0</v>
          </cell>
        </row>
        <row r="40">
          <cell r="A40">
            <v>34439.3125</v>
          </cell>
          <cell r="R40">
            <v>0</v>
          </cell>
          <cell r="T40">
            <v>34439.3125</v>
          </cell>
          <cell r="U40">
            <v>123.9</v>
          </cell>
          <cell r="X40">
            <v>40</v>
          </cell>
          <cell r="Y40">
            <v>119.1</v>
          </cell>
          <cell r="Z40">
            <v>108.4</v>
          </cell>
          <cell r="AA40">
            <v>120.3</v>
          </cell>
          <cell r="AB40">
            <v>127.6</v>
          </cell>
          <cell r="AC40">
            <v>169.3</v>
          </cell>
          <cell r="AD40">
            <v>138</v>
          </cell>
          <cell r="AE40">
            <v>47</v>
          </cell>
          <cell r="AF40">
            <v>76.599999999999994</v>
          </cell>
          <cell r="AG40">
            <v>135.5</v>
          </cell>
          <cell r="AJ40">
            <v>96.5</v>
          </cell>
          <cell r="AN40">
            <v>4</v>
          </cell>
          <cell r="AP40">
            <v>34439.3125</v>
          </cell>
          <cell r="AQ40">
            <v>581</v>
          </cell>
          <cell r="AR40">
            <v>14.84</v>
          </cell>
          <cell r="AS40">
            <v>1.844542447629548</v>
          </cell>
          <cell r="AT40">
            <v>13.307583774250441</v>
          </cell>
          <cell r="AV40">
            <v>8.6220399999999984</v>
          </cell>
          <cell r="AW40">
            <v>1.0716791620727675</v>
          </cell>
          <cell r="AX40">
            <v>7.7317061728395062</v>
          </cell>
          <cell r="AZ40">
            <v>10</v>
          </cell>
          <cell r="BA40">
            <v>10</v>
          </cell>
          <cell r="BB40">
            <v>10</v>
          </cell>
          <cell r="BC40">
            <v>10</v>
          </cell>
          <cell r="BD40">
            <v>10</v>
          </cell>
          <cell r="BE40">
            <v>10</v>
          </cell>
          <cell r="BF40">
            <v>0.12429531318258413</v>
          </cell>
          <cell r="BI40">
            <v>4</v>
          </cell>
          <cell r="BK40">
            <v>34439.3125</v>
          </cell>
          <cell r="CD40">
            <v>0</v>
          </cell>
          <cell r="CF40">
            <v>34439.3125</v>
          </cell>
          <cell r="CG40">
            <v>14</v>
          </cell>
          <cell r="CH40">
            <v>14</v>
          </cell>
          <cell r="CI40">
            <v>14</v>
          </cell>
          <cell r="CU40">
            <v>10</v>
          </cell>
          <cell r="CV40">
            <v>10</v>
          </cell>
          <cell r="CY40">
            <v>0</v>
          </cell>
        </row>
        <row r="41">
          <cell r="A41">
            <v>34469.75</v>
          </cell>
          <cell r="R41">
            <v>0</v>
          </cell>
          <cell r="T41">
            <v>34469.75</v>
          </cell>
          <cell r="U41">
            <v>0</v>
          </cell>
          <cell r="X41">
            <v>40.5</v>
          </cell>
          <cell r="Y41">
            <v>96.5</v>
          </cell>
          <cell r="Z41">
            <v>105.4</v>
          </cell>
          <cell r="AA41">
            <v>95.5</v>
          </cell>
          <cell r="AB41">
            <v>109.9</v>
          </cell>
          <cell r="AC41">
            <v>79.3</v>
          </cell>
          <cell r="AD41">
            <v>123.9</v>
          </cell>
          <cell r="AE41">
            <v>58.2</v>
          </cell>
          <cell r="AF41">
            <v>76.5</v>
          </cell>
          <cell r="AG41">
            <v>135.5</v>
          </cell>
          <cell r="AJ41">
            <v>84</v>
          </cell>
          <cell r="AN41">
            <v>5</v>
          </cell>
          <cell r="AP41">
            <v>34469.75</v>
          </cell>
          <cell r="AQ41">
            <v>568</v>
          </cell>
          <cell r="AR41">
            <v>16.09</v>
          </cell>
          <cell r="AS41">
            <v>1.8478500551267916</v>
          </cell>
          <cell r="AT41">
            <v>13.453615520282188</v>
          </cell>
          <cell r="AV41">
            <v>9.1391200000000001</v>
          </cell>
          <cell r="AW41">
            <v>1.0495788313120176</v>
          </cell>
          <cell r="AX41">
            <v>7.6416536155202825</v>
          </cell>
          <cell r="AZ41">
            <v>10</v>
          </cell>
          <cell r="BA41">
            <v>10</v>
          </cell>
          <cell r="BB41">
            <v>10</v>
          </cell>
          <cell r="BC41">
            <v>10</v>
          </cell>
          <cell r="BD41">
            <v>10</v>
          </cell>
          <cell r="BE41">
            <v>10</v>
          </cell>
          <cell r="BF41">
            <v>0.11484462741620829</v>
          </cell>
          <cell r="BI41">
            <v>5</v>
          </cell>
          <cell r="BK41">
            <v>34469.75</v>
          </cell>
          <cell r="CD41">
            <v>0</v>
          </cell>
          <cell r="CF41">
            <v>34469.75</v>
          </cell>
          <cell r="CG41">
            <v>14</v>
          </cell>
          <cell r="CH41">
            <v>14</v>
          </cell>
          <cell r="CI41">
            <v>14</v>
          </cell>
          <cell r="CU41">
            <v>10</v>
          </cell>
          <cell r="CV41">
            <v>10</v>
          </cell>
          <cell r="CY41">
            <v>0</v>
          </cell>
        </row>
        <row r="42">
          <cell r="A42">
            <v>34500.1875</v>
          </cell>
          <cell r="R42">
            <v>0</v>
          </cell>
          <cell r="T42">
            <v>34500.1875</v>
          </cell>
          <cell r="U42">
            <v>0</v>
          </cell>
          <cell r="X42">
            <v>31.2</v>
          </cell>
          <cell r="Y42">
            <v>88</v>
          </cell>
          <cell r="Z42">
            <v>115.9</v>
          </cell>
          <cell r="AA42">
            <v>84.8</v>
          </cell>
          <cell r="AB42">
            <v>99.3</v>
          </cell>
          <cell r="AC42">
            <v>62.7</v>
          </cell>
          <cell r="AD42">
            <v>110.7</v>
          </cell>
          <cell r="AE42">
            <v>45.5</v>
          </cell>
          <cell r="AF42">
            <v>95</v>
          </cell>
          <cell r="AG42">
            <v>121.6</v>
          </cell>
          <cell r="AJ42">
            <v>84.4</v>
          </cell>
          <cell r="AN42">
            <v>6</v>
          </cell>
          <cell r="AP42">
            <v>34500.1875</v>
          </cell>
          <cell r="AQ42">
            <v>556.79999999999995</v>
          </cell>
          <cell r="AR42">
            <v>16.54</v>
          </cell>
          <cell r="AS42">
            <v>1.8886438809261301</v>
          </cell>
          <cell r="AT42">
            <v>13.602821869488537</v>
          </cell>
          <cell r="AV42">
            <v>9.2094719999999981</v>
          </cell>
          <cell r="AW42">
            <v>1.0515969128996692</v>
          </cell>
          <cell r="AX42">
            <v>7.5740512169312169</v>
          </cell>
          <cell r="AZ42">
            <v>10</v>
          </cell>
          <cell r="BA42">
            <v>10</v>
          </cell>
          <cell r="BB42">
            <v>10</v>
          </cell>
          <cell r="BC42">
            <v>10</v>
          </cell>
          <cell r="BD42">
            <v>10</v>
          </cell>
          <cell r="BE42">
            <v>10</v>
          </cell>
          <cell r="BF42">
            <v>0.11418644987461489</v>
          </cell>
          <cell r="BI42">
            <v>6</v>
          </cell>
          <cell r="BK42">
            <v>34500.1875</v>
          </cell>
          <cell r="CD42">
            <v>0</v>
          </cell>
          <cell r="CF42">
            <v>34500.1875</v>
          </cell>
          <cell r="CG42">
            <v>14</v>
          </cell>
          <cell r="CH42">
            <v>14</v>
          </cell>
          <cell r="CI42">
            <v>14</v>
          </cell>
          <cell r="CU42">
            <v>10</v>
          </cell>
          <cell r="CV42">
            <v>10</v>
          </cell>
          <cell r="CY42">
            <v>0</v>
          </cell>
        </row>
        <row r="43">
          <cell r="A43">
            <v>34530.625</v>
          </cell>
          <cell r="R43">
            <v>0</v>
          </cell>
          <cell r="T43">
            <v>34530.625</v>
          </cell>
          <cell r="U43">
            <v>0</v>
          </cell>
          <cell r="X43">
            <v>51.8</v>
          </cell>
          <cell r="Y43">
            <v>74.8</v>
          </cell>
          <cell r="Z43">
            <v>105.9</v>
          </cell>
          <cell r="AA43">
            <v>71.2</v>
          </cell>
          <cell r="AB43">
            <v>90.1</v>
          </cell>
          <cell r="AC43">
            <v>37.5</v>
          </cell>
          <cell r="AD43">
            <v>152.19999999999999</v>
          </cell>
          <cell r="AE43">
            <v>27.1</v>
          </cell>
          <cell r="AF43">
            <v>80.8</v>
          </cell>
          <cell r="AG43">
            <v>111</v>
          </cell>
          <cell r="AJ43">
            <v>82.5</v>
          </cell>
          <cell r="AN43">
            <v>7</v>
          </cell>
          <cell r="AP43">
            <v>34530.625</v>
          </cell>
          <cell r="AQ43">
            <v>538.71</v>
          </cell>
          <cell r="AR43">
            <v>17.37</v>
          </cell>
          <cell r="AS43">
            <v>1.8035281146637268</v>
          </cell>
          <cell r="AT43">
            <v>13.597530864197532</v>
          </cell>
          <cell r="AV43">
            <v>9.3573927000000001</v>
          </cell>
          <cell r="AW43">
            <v>0.97157863065049632</v>
          </cell>
          <cell r="AX43">
            <v>7.3251258518518538</v>
          </cell>
          <cell r="AZ43">
            <v>10</v>
          </cell>
          <cell r="BA43">
            <v>10</v>
          </cell>
          <cell r="BB43">
            <v>10</v>
          </cell>
          <cell r="BC43">
            <v>10</v>
          </cell>
          <cell r="BD43">
            <v>10</v>
          </cell>
          <cell r="BE43">
            <v>10</v>
          </cell>
          <cell r="BF43">
            <v>0.10383005841472233</v>
          </cell>
          <cell r="BI43">
            <v>7</v>
          </cell>
          <cell r="BK43">
            <v>34530.625</v>
          </cell>
          <cell r="CD43">
            <v>0</v>
          </cell>
          <cell r="CF43">
            <v>34530.625</v>
          </cell>
          <cell r="CG43">
            <v>13</v>
          </cell>
          <cell r="CH43">
            <v>13</v>
          </cell>
          <cell r="CI43">
            <v>13</v>
          </cell>
          <cell r="CU43">
            <v>10</v>
          </cell>
          <cell r="CV43">
            <v>10</v>
          </cell>
          <cell r="CY43">
            <v>0</v>
          </cell>
        </row>
        <row r="44">
          <cell r="A44">
            <v>34561.0625</v>
          </cell>
          <cell r="R44">
            <v>0</v>
          </cell>
          <cell r="T44">
            <v>34561.0625</v>
          </cell>
          <cell r="U44">
            <v>0</v>
          </cell>
          <cell r="X44">
            <v>43.1</v>
          </cell>
          <cell r="Y44">
            <v>57</v>
          </cell>
          <cell r="Z44">
            <v>117.1</v>
          </cell>
          <cell r="AA44">
            <v>50</v>
          </cell>
          <cell r="AB44">
            <v>111.2</v>
          </cell>
          <cell r="AC44">
            <v>30</v>
          </cell>
          <cell r="AD44">
            <v>0</v>
          </cell>
          <cell r="AE44">
            <v>10.8</v>
          </cell>
          <cell r="AF44">
            <v>35.700000000000003</v>
          </cell>
          <cell r="AG44">
            <v>92.7</v>
          </cell>
          <cell r="AJ44">
            <v>81.099999999999994</v>
          </cell>
          <cell r="AN44">
            <v>8</v>
          </cell>
          <cell r="AP44">
            <v>34561.0625</v>
          </cell>
          <cell r="AQ44">
            <v>536.74</v>
          </cell>
          <cell r="AR44">
            <v>16.510000000000002</v>
          </cell>
          <cell r="AS44">
            <v>1.6919514884233737</v>
          </cell>
          <cell r="AT44">
            <v>13.416225749559084</v>
          </cell>
          <cell r="AV44">
            <v>8.8615773999999998</v>
          </cell>
          <cell r="AW44">
            <v>0.9081380418963616</v>
          </cell>
          <cell r="AX44">
            <v>7.201025008818343</v>
          </cell>
          <cell r="AZ44">
            <v>10</v>
          </cell>
          <cell r="BA44">
            <v>10</v>
          </cell>
          <cell r="BB44">
            <v>10</v>
          </cell>
          <cell r="BC44">
            <v>10</v>
          </cell>
          <cell r="BD44">
            <v>10</v>
          </cell>
          <cell r="BE44">
            <v>10</v>
          </cell>
          <cell r="BF44">
            <v>0.10248040511346904</v>
          </cell>
          <cell r="BI44">
            <v>8</v>
          </cell>
          <cell r="BK44">
            <v>34561.0625</v>
          </cell>
          <cell r="CD44">
            <v>0</v>
          </cell>
          <cell r="CF44">
            <v>34561.0625</v>
          </cell>
          <cell r="CG44">
            <v>13</v>
          </cell>
          <cell r="CH44">
            <v>13</v>
          </cell>
          <cell r="CI44">
            <v>13</v>
          </cell>
          <cell r="CU44">
            <v>10</v>
          </cell>
          <cell r="CV44">
            <v>10</v>
          </cell>
          <cell r="CY44">
            <v>0</v>
          </cell>
        </row>
        <row r="45">
          <cell r="A45">
            <v>34591.5</v>
          </cell>
          <cell r="R45">
            <v>0</v>
          </cell>
          <cell r="T45">
            <v>34591.5</v>
          </cell>
          <cell r="U45">
            <v>0</v>
          </cell>
          <cell r="X45">
            <v>45.2</v>
          </cell>
          <cell r="Y45">
            <v>70.7</v>
          </cell>
          <cell r="Z45">
            <v>117</v>
          </cell>
          <cell r="AA45">
            <v>65.3</v>
          </cell>
          <cell r="AB45">
            <v>119.5</v>
          </cell>
          <cell r="AC45">
            <v>31.7</v>
          </cell>
          <cell r="AD45">
            <v>106.3</v>
          </cell>
          <cell r="AE45">
            <v>30.1</v>
          </cell>
          <cell r="AF45">
            <v>49.1</v>
          </cell>
          <cell r="AG45">
            <v>103.8</v>
          </cell>
          <cell r="AJ45">
            <v>88.7</v>
          </cell>
          <cell r="AN45">
            <v>9</v>
          </cell>
          <cell r="AP45">
            <v>34591.5</v>
          </cell>
          <cell r="AQ45">
            <v>530.63</v>
          </cell>
          <cell r="AR45">
            <v>15.66</v>
          </cell>
          <cell r="AS45">
            <v>1.657111356119074</v>
          </cell>
          <cell r="AT45">
            <v>13.811992945326278</v>
          </cell>
          <cell r="AV45">
            <v>8.3096658000000012</v>
          </cell>
          <cell r="AW45">
            <v>0.87931299889746428</v>
          </cell>
          <cell r="AX45">
            <v>7.3290578165784828</v>
          </cell>
          <cell r="AZ45">
            <v>10</v>
          </cell>
          <cell r="BA45">
            <v>10</v>
          </cell>
          <cell r="BB45">
            <v>10</v>
          </cell>
          <cell r="BC45">
            <v>10</v>
          </cell>
          <cell r="BD45">
            <v>10</v>
          </cell>
          <cell r="BE45">
            <v>10</v>
          </cell>
          <cell r="BF45">
            <v>0.10581809426047725</v>
          </cell>
          <cell r="BI45">
            <v>9</v>
          </cell>
          <cell r="BK45">
            <v>34591.5</v>
          </cell>
          <cell r="CD45">
            <v>0</v>
          </cell>
          <cell r="CF45">
            <v>34591.5</v>
          </cell>
          <cell r="CG45">
            <v>12.25</v>
          </cell>
          <cell r="CH45">
            <v>12.25</v>
          </cell>
          <cell r="CI45">
            <v>12.25</v>
          </cell>
          <cell r="CU45">
            <v>10</v>
          </cell>
          <cell r="CV45">
            <v>10</v>
          </cell>
          <cell r="CY45">
            <v>0</v>
          </cell>
        </row>
        <row r="46">
          <cell r="A46">
            <v>34621.9375</v>
          </cell>
          <cell r="R46">
            <v>0</v>
          </cell>
          <cell r="T46">
            <v>34621.9375</v>
          </cell>
          <cell r="U46">
            <v>0</v>
          </cell>
          <cell r="X46">
            <v>29.6</v>
          </cell>
          <cell r="Y46">
            <v>70.7</v>
          </cell>
          <cell r="Z46">
            <v>59.5</v>
          </cell>
          <cell r="AA46">
            <v>72</v>
          </cell>
          <cell r="AB46">
            <v>95.7</v>
          </cell>
          <cell r="AC46">
            <v>48.3</v>
          </cell>
          <cell r="AD46">
            <v>97</v>
          </cell>
          <cell r="AE46">
            <v>36.700000000000003</v>
          </cell>
          <cell r="AF46">
            <v>55.2</v>
          </cell>
          <cell r="AG46">
            <v>114.8</v>
          </cell>
          <cell r="AJ46">
            <v>84.7</v>
          </cell>
          <cell r="AN46">
            <v>10</v>
          </cell>
          <cell r="AP46">
            <v>34621.9375</v>
          </cell>
          <cell r="AQ46">
            <v>520.59</v>
          </cell>
          <cell r="AR46">
            <v>15.87</v>
          </cell>
          <cell r="AS46">
            <v>1.6291069459757441</v>
          </cell>
          <cell r="AT46">
            <v>13.748500881834214</v>
          </cell>
          <cell r="AV46">
            <v>8.2617633000000001</v>
          </cell>
          <cell r="AW46">
            <v>0.84809678500551267</v>
          </cell>
          <cell r="AX46">
            <v>7.1573320740740733</v>
          </cell>
          <cell r="AZ46">
            <v>10</v>
          </cell>
          <cell r="BA46">
            <v>10</v>
          </cell>
          <cell r="BB46">
            <v>10</v>
          </cell>
          <cell r="BC46">
            <v>10</v>
          </cell>
          <cell r="BD46">
            <v>10</v>
          </cell>
          <cell r="BE46">
            <v>10</v>
          </cell>
          <cell r="BF46">
            <v>0.10265324171239723</v>
          </cell>
          <cell r="BI46">
            <v>10</v>
          </cell>
          <cell r="BK46">
            <v>34621.9375</v>
          </cell>
          <cell r="CD46">
            <v>0</v>
          </cell>
          <cell r="CF46">
            <v>34621.9375</v>
          </cell>
          <cell r="CG46">
            <v>12.25</v>
          </cell>
          <cell r="CH46">
            <v>12.25</v>
          </cell>
          <cell r="CI46">
            <v>12.25</v>
          </cell>
          <cell r="CU46">
            <v>10</v>
          </cell>
          <cell r="CV46">
            <v>10</v>
          </cell>
          <cell r="CY46">
            <v>0</v>
          </cell>
        </row>
        <row r="47">
          <cell r="A47">
            <v>34652.375</v>
          </cell>
          <cell r="R47">
            <v>0</v>
          </cell>
          <cell r="T47">
            <v>34652.375</v>
          </cell>
          <cell r="U47">
            <v>0</v>
          </cell>
          <cell r="X47">
            <v>47.6</v>
          </cell>
          <cell r="Y47">
            <v>87.9</v>
          </cell>
          <cell r="Z47">
            <v>112.7</v>
          </cell>
          <cell r="AA47">
            <v>85</v>
          </cell>
          <cell r="AB47">
            <v>96.7</v>
          </cell>
          <cell r="AC47">
            <v>103.1</v>
          </cell>
          <cell r="AD47">
            <v>113</v>
          </cell>
          <cell r="AE47">
            <v>32.299999999999997</v>
          </cell>
          <cell r="AF47">
            <v>49</v>
          </cell>
          <cell r="AG47">
            <v>109.4</v>
          </cell>
          <cell r="AJ47">
            <v>80.900000000000006</v>
          </cell>
          <cell r="AN47">
            <v>11</v>
          </cell>
          <cell r="AP47">
            <v>34652.375</v>
          </cell>
          <cell r="AQ47">
            <v>529.49</v>
          </cell>
          <cell r="AR47">
            <v>16.77</v>
          </cell>
          <cell r="AS47">
            <v>1.7113561190738698</v>
          </cell>
          <cell r="AT47">
            <v>13.558730158730159</v>
          </cell>
          <cell r="AV47">
            <v>8.8795473000000005</v>
          </cell>
          <cell r="AW47">
            <v>0.90614595148842325</v>
          </cell>
          <cell r="AX47">
            <v>7.1792120317460322</v>
          </cell>
          <cell r="AZ47">
            <v>10</v>
          </cell>
          <cell r="BA47">
            <v>10</v>
          </cell>
          <cell r="BB47">
            <v>10</v>
          </cell>
          <cell r="BC47">
            <v>10</v>
          </cell>
          <cell r="BD47">
            <v>10</v>
          </cell>
          <cell r="BE47">
            <v>10</v>
          </cell>
          <cell r="BF47">
            <v>0.10204866541883539</v>
          </cell>
          <cell r="BI47">
            <v>11</v>
          </cell>
          <cell r="BK47">
            <v>34652.375</v>
          </cell>
          <cell r="CD47">
            <v>0</v>
          </cell>
          <cell r="CF47">
            <v>34652.375</v>
          </cell>
          <cell r="CG47">
            <v>12.25</v>
          </cell>
          <cell r="CH47">
            <v>12.25</v>
          </cell>
          <cell r="CI47">
            <v>12.25</v>
          </cell>
          <cell r="CU47">
            <v>10</v>
          </cell>
          <cell r="CV47">
            <v>10</v>
          </cell>
          <cell r="CY47">
            <v>0</v>
          </cell>
        </row>
        <row r="48">
          <cell r="A48">
            <v>34682.8125</v>
          </cell>
          <cell r="R48">
            <v>0</v>
          </cell>
          <cell r="T48">
            <v>34682.8125</v>
          </cell>
          <cell r="U48">
            <v>198.5</v>
          </cell>
          <cell r="X48">
            <v>45.5</v>
          </cell>
          <cell r="Y48">
            <v>105.8</v>
          </cell>
          <cell r="Z48">
            <v>68.5</v>
          </cell>
          <cell r="AA48">
            <v>110.2</v>
          </cell>
          <cell r="AB48">
            <v>109.5</v>
          </cell>
          <cell r="AC48">
            <v>189.7</v>
          </cell>
          <cell r="AD48">
            <v>104.3</v>
          </cell>
          <cell r="AE48">
            <v>13.5</v>
          </cell>
          <cell r="AF48">
            <v>98.8</v>
          </cell>
          <cell r="AG48">
            <v>107</v>
          </cell>
          <cell r="AJ48">
            <v>89.8</v>
          </cell>
          <cell r="AN48">
            <v>12</v>
          </cell>
          <cell r="AP48">
            <v>34682.8125</v>
          </cell>
          <cell r="AQ48">
            <v>541.45000000000005</v>
          </cell>
          <cell r="AR48">
            <v>15.75</v>
          </cell>
          <cell r="AS48">
            <v>1.9047409040793823</v>
          </cell>
          <cell r="AT48">
            <v>13.37883597883598</v>
          </cell>
          <cell r="AV48">
            <v>8.5278375000000022</v>
          </cell>
          <cell r="AW48">
            <v>1.0313219625137817</v>
          </cell>
          <cell r="AX48">
            <v>7.2439707407407425</v>
          </cell>
          <cell r="AZ48">
            <v>10</v>
          </cell>
          <cell r="BA48">
            <v>10</v>
          </cell>
          <cell r="BB48">
            <v>10</v>
          </cell>
          <cell r="BC48">
            <v>10</v>
          </cell>
          <cell r="BD48">
            <v>10</v>
          </cell>
          <cell r="BE48">
            <v>10</v>
          </cell>
          <cell r="BF48">
            <v>0.12093593041773855</v>
          </cell>
          <cell r="BI48">
            <v>12</v>
          </cell>
          <cell r="BK48">
            <v>34682.8125</v>
          </cell>
          <cell r="CD48">
            <v>0</v>
          </cell>
          <cell r="CF48">
            <v>34682.8125</v>
          </cell>
          <cell r="CG48">
            <v>12.25</v>
          </cell>
          <cell r="CH48">
            <v>12.25</v>
          </cell>
          <cell r="CI48">
            <v>12.25</v>
          </cell>
          <cell r="CU48">
            <v>10</v>
          </cell>
          <cell r="CV48">
            <v>10</v>
          </cell>
          <cell r="CY48">
            <v>0</v>
          </cell>
        </row>
        <row r="49">
          <cell r="A49">
            <v>34713.25</v>
          </cell>
          <cell r="R49">
            <v>0</v>
          </cell>
          <cell r="T49">
            <v>34713.25</v>
          </cell>
          <cell r="U49">
            <v>402.47636492431116</v>
          </cell>
          <cell r="V49">
            <v>143.87668673310185</v>
          </cell>
          <cell r="W49">
            <v>343.89493662683088</v>
          </cell>
          <cell r="X49">
            <v>60.593942639089867</v>
          </cell>
          <cell r="Y49">
            <v>102.78854693804088</v>
          </cell>
          <cell r="Z49">
            <v>112.87386333187105</v>
          </cell>
          <cell r="AA49">
            <v>101.60627415875285</v>
          </cell>
          <cell r="AB49">
            <v>130.61357610565156</v>
          </cell>
          <cell r="AC49">
            <v>165.06991272420095</v>
          </cell>
          <cell r="AD49">
            <v>80.49791924145012</v>
          </cell>
          <cell r="AE49">
            <v>46.468089529419153</v>
          </cell>
          <cell r="AF49">
            <v>30.091925012481564</v>
          </cell>
          <cell r="AG49">
            <v>99.494253823411455</v>
          </cell>
          <cell r="AH49">
            <v>27.833847910126352</v>
          </cell>
          <cell r="AI49">
            <v>151.81545572836259</v>
          </cell>
          <cell r="AJ49">
            <v>100.57</v>
          </cell>
          <cell r="AN49">
            <v>13</v>
          </cell>
          <cell r="AP49">
            <v>34713.25</v>
          </cell>
          <cell r="AQ49">
            <v>529.42999999999995</v>
          </cell>
          <cell r="AR49">
            <v>16.5</v>
          </cell>
          <cell r="AS49">
            <v>2.0899669239250276</v>
          </cell>
          <cell r="AT49">
            <v>13.352733686067021</v>
          </cell>
          <cell r="AV49">
            <v>8.735595</v>
          </cell>
          <cell r="AW49">
            <v>1.1064911885336273</v>
          </cell>
          <cell r="AX49">
            <v>7.0693377954144623</v>
          </cell>
          <cell r="AZ49">
            <v>10</v>
          </cell>
          <cell r="BA49">
            <v>10</v>
          </cell>
          <cell r="BB49">
            <v>10</v>
          </cell>
          <cell r="BC49">
            <v>10</v>
          </cell>
          <cell r="BD49">
            <v>10</v>
          </cell>
          <cell r="BE49">
            <v>10</v>
          </cell>
          <cell r="BF49">
            <v>0.12666466205606228</v>
          </cell>
          <cell r="BI49">
            <v>13</v>
          </cell>
          <cell r="BK49">
            <v>34713.25</v>
          </cell>
          <cell r="CD49">
            <v>0</v>
          </cell>
          <cell r="CF49">
            <v>34713.25</v>
          </cell>
          <cell r="CG49">
            <v>12.25</v>
          </cell>
          <cell r="CH49">
            <v>12.25</v>
          </cell>
          <cell r="CI49">
            <v>12.25</v>
          </cell>
          <cell r="CU49">
            <v>10</v>
          </cell>
          <cell r="CV49">
            <v>10</v>
          </cell>
          <cell r="CY49">
            <v>0</v>
          </cell>
        </row>
        <row r="50">
          <cell r="A50">
            <v>34743.6875</v>
          </cell>
          <cell r="R50">
            <v>0</v>
          </cell>
          <cell r="T50">
            <v>34743.6875</v>
          </cell>
          <cell r="U50">
            <v>180.19452961431497</v>
          </cell>
          <cell r="V50">
            <v>128.81000854309741</v>
          </cell>
          <cell r="W50">
            <v>171.43128193759924</v>
          </cell>
          <cell r="X50">
            <v>41.887087864605753</v>
          </cell>
          <cell r="Y50">
            <v>107.29693537660184</v>
          </cell>
          <cell r="Z50">
            <v>120.87116778014885</v>
          </cell>
          <cell r="AA50">
            <v>105.70566695786775</v>
          </cell>
          <cell r="AB50">
            <v>122.82585587974447</v>
          </cell>
          <cell r="AC50">
            <v>135.30623712018939</v>
          </cell>
          <cell r="AD50">
            <v>131.99894157272402</v>
          </cell>
          <cell r="AE50">
            <v>77.510387426884321</v>
          </cell>
          <cell r="AF50">
            <v>54.988957162793241</v>
          </cell>
          <cell r="AG50">
            <v>104.7542655632259</v>
          </cell>
          <cell r="AH50">
            <v>45.848013906545937</v>
          </cell>
          <cell r="AI50">
            <v>116.69478839716157</v>
          </cell>
          <cell r="AJ50">
            <v>86.95</v>
          </cell>
          <cell r="AN50">
            <v>14</v>
          </cell>
          <cell r="AP50">
            <v>34743.6875</v>
          </cell>
          <cell r="AQ50">
            <v>522.89</v>
          </cell>
          <cell r="AR50">
            <v>17.07</v>
          </cell>
          <cell r="AS50">
            <v>2.204189636163175</v>
          </cell>
          <cell r="AT50">
            <v>13.28042328042328</v>
          </cell>
          <cell r="AV50">
            <v>8.9257323</v>
          </cell>
          <cell r="AW50">
            <v>1.1525487188533625</v>
          </cell>
          <cell r="AX50">
            <v>6.9442005291005291</v>
          </cell>
          <cell r="AZ50">
            <v>10</v>
          </cell>
          <cell r="BA50">
            <v>10</v>
          </cell>
          <cell r="BB50">
            <v>10</v>
          </cell>
          <cell r="BC50">
            <v>10</v>
          </cell>
          <cell r="BD50">
            <v>10</v>
          </cell>
          <cell r="BE50">
            <v>10</v>
          </cell>
          <cell r="BF50">
            <v>0.12912651647118775</v>
          </cell>
          <cell r="BI50">
            <v>14</v>
          </cell>
          <cell r="BK50">
            <v>34743.6875</v>
          </cell>
          <cell r="CD50">
            <v>0</v>
          </cell>
          <cell r="CF50">
            <v>34743.6875</v>
          </cell>
          <cell r="CG50">
            <v>11.25</v>
          </cell>
          <cell r="CH50">
            <v>11.25</v>
          </cell>
          <cell r="CI50">
            <v>11.25</v>
          </cell>
          <cell r="CU50">
            <v>10</v>
          </cell>
          <cell r="CV50">
            <v>10</v>
          </cell>
          <cell r="CY50">
            <v>0</v>
          </cell>
        </row>
        <row r="51">
          <cell r="A51">
            <v>34774.125</v>
          </cell>
          <cell r="R51">
            <v>0</v>
          </cell>
          <cell r="T51">
            <v>34774.125</v>
          </cell>
          <cell r="U51">
            <v>143.74066071327525</v>
          </cell>
          <cell r="V51">
            <v>114.60636721833862</v>
          </cell>
          <cell r="W51">
            <v>147.07323327287597</v>
          </cell>
          <cell r="X51">
            <v>45.872461273082799</v>
          </cell>
          <cell r="Y51">
            <v>105.5274813536398</v>
          </cell>
          <cell r="Z51">
            <v>140.41610617158261</v>
          </cell>
          <cell r="AA51">
            <v>101.43758770843098</v>
          </cell>
          <cell r="AB51">
            <v>141.90714237471212</v>
          </cell>
          <cell r="AC51">
            <v>90.244755517852695</v>
          </cell>
          <cell r="AD51">
            <v>162.01490417208842</v>
          </cell>
          <cell r="AE51">
            <v>64.366128731963471</v>
          </cell>
          <cell r="AF51">
            <v>44.206219235562294</v>
          </cell>
          <cell r="AG51">
            <v>135.53085833133852</v>
          </cell>
          <cell r="AH51">
            <v>28.213683418519576</v>
          </cell>
          <cell r="AI51">
            <v>109.29153674957247</v>
          </cell>
          <cell r="AJ51">
            <v>80.290000000000006</v>
          </cell>
          <cell r="AN51">
            <v>15</v>
          </cell>
          <cell r="AP51">
            <v>34774.125</v>
          </cell>
          <cell r="AQ51">
            <v>498.33</v>
          </cell>
          <cell r="AR51">
            <v>16.96</v>
          </cell>
          <cell r="AS51">
            <v>2.4361631753031974</v>
          </cell>
          <cell r="AT51">
            <v>13.462433862433864</v>
          </cell>
          <cell r="AV51">
            <v>8.4516767999999995</v>
          </cell>
          <cell r="AW51">
            <v>1.2140131951488422</v>
          </cell>
          <cell r="AX51">
            <v>6.7087346666666674</v>
          </cell>
          <cell r="AZ51">
            <v>10</v>
          </cell>
          <cell r="BA51">
            <v>10</v>
          </cell>
          <cell r="BB51">
            <v>10</v>
          </cell>
          <cell r="BC51">
            <v>10</v>
          </cell>
          <cell r="BD51">
            <v>10</v>
          </cell>
          <cell r="BE51">
            <v>10</v>
          </cell>
          <cell r="BF51">
            <v>0.14364169665702814</v>
          </cell>
          <cell r="BI51">
            <v>15</v>
          </cell>
          <cell r="BK51">
            <v>34774.125</v>
          </cell>
          <cell r="CD51">
            <v>0</v>
          </cell>
          <cell r="CF51">
            <v>34774.125</v>
          </cell>
          <cell r="CG51">
            <v>11.25</v>
          </cell>
          <cell r="CH51">
            <v>11.25</v>
          </cell>
          <cell r="CI51">
            <v>11.25</v>
          </cell>
          <cell r="CU51">
            <v>10</v>
          </cell>
          <cell r="CV51">
            <v>10</v>
          </cell>
          <cell r="CY51">
            <v>0</v>
          </cell>
        </row>
        <row r="52">
          <cell r="A52">
            <v>34804.5625</v>
          </cell>
          <cell r="R52">
            <v>0</v>
          </cell>
          <cell r="T52">
            <v>34804.5625</v>
          </cell>
          <cell r="U52">
            <v>61.728886662712647</v>
          </cell>
          <cell r="V52">
            <v>125.57862350009985</v>
          </cell>
          <cell r="W52">
            <v>74.07493499239213</v>
          </cell>
          <cell r="X52">
            <v>44.083109946827797</v>
          </cell>
          <cell r="Y52">
            <v>110.25140098021917</v>
          </cell>
          <cell r="Z52">
            <v>124.7929414059434</v>
          </cell>
          <cell r="AA52">
            <v>108.54673781023003</v>
          </cell>
          <cell r="AB52">
            <v>103.50104699237285</v>
          </cell>
          <cell r="AC52">
            <v>135.09926754860442</v>
          </cell>
          <cell r="AD52">
            <v>129.54860155447187</v>
          </cell>
          <cell r="AE52">
            <v>54.988010272551996</v>
          </cell>
          <cell r="AF52">
            <v>47.438280409737317</v>
          </cell>
          <cell r="AG52">
            <v>142.03513770478992</v>
          </cell>
          <cell r="AH52">
            <v>24.645720364268477</v>
          </cell>
          <cell r="AI52">
            <v>98.967327991501918</v>
          </cell>
          <cell r="AJ52">
            <v>78.39</v>
          </cell>
          <cell r="AN52">
            <v>16</v>
          </cell>
          <cell r="AP52">
            <v>34804.5625</v>
          </cell>
          <cell r="AQ52">
            <v>484.6</v>
          </cell>
          <cell r="AR52">
            <v>18.41</v>
          </cell>
          <cell r="AS52">
            <v>2.4968026460859978</v>
          </cell>
          <cell r="AT52">
            <v>13.793298059964727</v>
          </cell>
          <cell r="AV52">
            <v>8.9214860000000016</v>
          </cell>
          <cell r="AW52">
            <v>1.2099505622932745</v>
          </cell>
          <cell r="AX52">
            <v>6.6842322398589067</v>
          </cell>
          <cell r="AZ52">
            <v>10</v>
          </cell>
          <cell r="BA52">
            <v>10</v>
          </cell>
          <cell r="BB52">
            <v>10</v>
          </cell>
          <cell r="BC52">
            <v>10</v>
          </cell>
          <cell r="BD52">
            <v>10</v>
          </cell>
          <cell r="BE52">
            <v>10</v>
          </cell>
          <cell r="BF52">
            <v>0.1356220883262356</v>
          </cell>
          <cell r="BI52">
            <v>16</v>
          </cell>
          <cell r="BK52">
            <v>34804.5625</v>
          </cell>
          <cell r="CD52">
            <v>0</v>
          </cell>
          <cell r="CF52">
            <v>34804.5625</v>
          </cell>
          <cell r="CG52">
            <v>11.25</v>
          </cell>
          <cell r="CH52">
            <v>11.25</v>
          </cell>
          <cell r="CI52">
            <v>11.25</v>
          </cell>
          <cell r="CU52">
            <v>10</v>
          </cell>
          <cell r="CV52">
            <v>10</v>
          </cell>
          <cell r="CY52">
            <v>0</v>
          </cell>
        </row>
        <row r="53">
          <cell r="A53">
            <v>34835</v>
          </cell>
          <cell r="R53">
            <v>0</v>
          </cell>
          <cell r="T53">
            <v>34835</v>
          </cell>
          <cell r="U53">
            <v>7.9471697638692991</v>
          </cell>
          <cell r="V53">
            <v>104.40763871280025</v>
          </cell>
          <cell r="W53">
            <v>20.64436741626022</v>
          </cell>
          <cell r="X53">
            <v>47.173807692177348</v>
          </cell>
          <cell r="Y53">
            <v>98.666878746185517</v>
          </cell>
          <cell r="Z53">
            <v>137.24359263079475</v>
          </cell>
          <cell r="AA53">
            <v>94.144640974046098</v>
          </cell>
          <cell r="AB53">
            <v>153.02767060850064</v>
          </cell>
          <cell r="AC53">
            <v>67.675880401878999</v>
          </cell>
          <cell r="AD53">
            <v>77.709968768320991</v>
          </cell>
          <cell r="AE53">
            <v>60.161760886970868</v>
          </cell>
          <cell r="AF53">
            <v>41.40249134536063</v>
          </cell>
          <cell r="AG53">
            <v>148.3898624411718</v>
          </cell>
          <cell r="AH53">
            <v>32.597358794074147</v>
          </cell>
          <cell r="AI53">
            <v>80.879747769329242</v>
          </cell>
          <cell r="AJ53">
            <v>87.28</v>
          </cell>
          <cell r="AN53">
            <v>17</v>
          </cell>
          <cell r="AP53">
            <v>34835</v>
          </cell>
          <cell r="AQ53">
            <v>499.08</v>
          </cell>
          <cell r="AR53">
            <v>18.100000000000001</v>
          </cell>
          <cell r="AS53">
            <v>2.55457552370452</v>
          </cell>
          <cell r="AT53">
            <v>13.588007054673723</v>
          </cell>
          <cell r="AV53">
            <v>9.0333480000000002</v>
          </cell>
          <cell r="AW53">
            <v>1.2749375523704518</v>
          </cell>
          <cell r="AX53">
            <v>6.7815025608465609</v>
          </cell>
          <cell r="AZ53">
            <v>10</v>
          </cell>
          <cell r="BA53">
            <v>10</v>
          </cell>
          <cell r="BB53">
            <v>10</v>
          </cell>
          <cell r="BC53">
            <v>10</v>
          </cell>
          <cell r="BD53">
            <v>10</v>
          </cell>
          <cell r="BE53">
            <v>10</v>
          </cell>
          <cell r="BF53">
            <v>0.14113676926544308</v>
          </cell>
          <cell r="BI53">
            <v>17</v>
          </cell>
          <cell r="BK53">
            <v>34835</v>
          </cell>
          <cell r="CD53">
            <v>0</v>
          </cell>
          <cell r="CF53">
            <v>34835</v>
          </cell>
          <cell r="CG53">
            <v>11.25</v>
          </cell>
          <cell r="CH53">
            <v>11.25</v>
          </cell>
          <cell r="CI53">
            <v>11.25</v>
          </cell>
          <cell r="CU53">
            <v>10</v>
          </cell>
          <cell r="CV53">
            <v>10</v>
          </cell>
          <cell r="CY53">
            <v>0</v>
          </cell>
        </row>
        <row r="54">
          <cell r="A54">
            <v>34865.4375</v>
          </cell>
          <cell r="R54">
            <v>0</v>
          </cell>
          <cell r="T54">
            <v>34865.4375</v>
          </cell>
          <cell r="U54">
            <v>0</v>
          </cell>
          <cell r="V54">
            <v>83.142351157229186</v>
          </cell>
          <cell r="W54">
            <v>17.262654239932729</v>
          </cell>
          <cell r="X54">
            <v>27.816279708145956</v>
          </cell>
          <cell r="Y54">
            <v>86.130638161875765</v>
          </cell>
          <cell r="Z54">
            <v>142.13635493803491</v>
          </cell>
          <cell r="AA54">
            <v>79.565248258047404</v>
          </cell>
          <cell r="AB54">
            <v>110.67092472197072</v>
          </cell>
          <cell r="AC54">
            <v>41.868094928074548</v>
          </cell>
          <cell r="AD54">
            <v>94.849748571058953</v>
          </cell>
          <cell r="AE54">
            <v>71.732275685956324</v>
          </cell>
          <cell r="AF54">
            <v>46.479214828884615</v>
          </cell>
          <cell r="AG54">
            <v>121.90050260238542</v>
          </cell>
          <cell r="AH54">
            <v>52.896764652466075</v>
          </cell>
          <cell r="AI54">
            <v>68.811232923966628</v>
          </cell>
          <cell r="AJ54">
            <v>81.569999999999993</v>
          </cell>
          <cell r="AN54">
            <v>18</v>
          </cell>
          <cell r="AP54">
            <v>34865.4375</v>
          </cell>
          <cell r="AQ54">
            <v>491.64</v>
          </cell>
          <cell r="AR54">
            <v>17</v>
          </cell>
          <cell r="AS54">
            <v>2.301212789415656</v>
          </cell>
          <cell r="AT54">
            <v>13.668077601410934</v>
          </cell>
          <cell r="AV54">
            <v>8.3578799999999998</v>
          </cell>
          <cell r="AW54">
            <v>1.1313682557883131</v>
          </cell>
          <cell r="AX54">
            <v>6.7197736719576717</v>
          </cell>
          <cell r="AZ54">
            <v>10</v>
          </cell>
          <cell r="BA54">
            <v>10</v>
          </cell>
          <cell r="BB54">
            <v>10</v>
          </cell>
          <cell r="BC54">
            <v>10</v>
          </cell>
          <cell r="BD54">
            <v>10</v>
          </cell>
          <cell r="BE54">
            <v>10</v>
          </cell>
          <cell r="BF54">
            <v>0.13536545820092094</v>
          </cell>
          <cell r="BI54">
            <v>18</v>
          </cell>
          <cell r="BK54">
            <v>34865.4375</v>
          </cell>
          <cell r="CD54">
            <v>0</v>
          </cell>
          <cell r="CF54">
            <v>34865.4375</v>
          </cell>
          <cell r="CG54">
            <v>11.25</v>
          </cell>
          <cell r="CH54">
            <v>11.25</v>
          </cell>
          <cell r="CI54">
            <v>11.25</v>
          </cell>
          <cell r="CU54">
            <v>10</v>
          </cell>
          <cell r="CV54">
            <v>10</v>
          </cell>
          <cell r="CY54">
            <v>0</v>
          </cell>
        </row>
        <row r="55">
          <cell r="A55">
            <v>34895.875</v>
          </cell>
          <cell r="R55">
            <v>0</v>
          </cell>
          <cell r="T55">
            <v>34895.875</v>
          </cell>
          <cell r="U55">
            <v>0</v>
          </cell>
          <cell r="V55">
            <v>78.37801715502853</v>
          </cell>
          <cell r="W55">
            <v>16.675064396732264</v>
          </cell>
          <cell r="X55">
            <v>38.633721816869389</v>
          </cell>
          <cell r="Y55">
            <v>86.260996225965172</v>
          </cell>
          <cell r="Z55">
            <v>131.93842376302419</v>
          </cell>
          <cell r="AA55">
            <v>80.906362112750529</v>
          </cell>
          <cell r="AB55">
            <v>127.14214406172835</v>
          </cell>
          <cell r="AC55">
            <v>31.083108502892287</v>
          </cell>
          <cell r="AD55">
            <v>91.621232949078376</v>
          </cell>
          <cell r="AE55">
            <v>58.234338605167352</v>
          </cell>
          <cell r="AF55">
            <v>61.166332620448813</v>
          </cell>
          <cell r="AG55">
            <v>136.82363017159261</v>
          </cell>
          <cell r="AH55">
            <v>59.459824092571928</v>
          </cell>
          <cell r="AI55">
            <v>69.409459887848371</v>
          </cell>
          <cell r="AJ55">
            <v>80.66</v>
          </cell>
          <cell r="AN55">
            <v>19</v>
          </cell>
          <cell r="AP55">
            <v>34895.875</v>
          </cell>
          <cell r="AQ55">
            <v>483.25</v>
          </cell>
          <cell r="AR55">
            <v>15.69</v>
          </cell>
          <cell r="AS55">
            <v>2.116427783902977</v>
          </cell>
          <cell r="AT55">
            <v>13.623985890652557</v>
          </cell>
          <cell r="AV55">
            <v>7.5821924999999997</v>
          </cell>
          <cell r="AW55">
            <v>1.0227637265711136</v>
          </cell>
          <cell r="AX55">
            <v>6.5837911816578476</v>
          </cell>
          <cell r="AZ55">
            <v>10</v>
          </cell>
          <cell r="BA55">
            <v>10</v>
          </cell>
          <cell r="BB55">
            <v>10</v>
          </cell>
          <cell r="BC55">
            <v>10</v>
          </cell>
          <cell r="BD55">
            <v>10</v>
          </cell>
          <cell r="BE55">
            <v>10</v>
          </cell>
          <cell r="BF55">
            <v>0.13489023479305143</v>
          </cell>
          <cell r="BI55">
            <v>19</v>
          </cell>
          <cell r="BK55">
            <v>34895.875</v>
          </cell>
          <cell r="CD55">
            <v>0</v>
          </cell>
          <cell r="CF55">
            <v>34895.875</v>
          </cell>
          <cell r="CG55">
            <v>11.25</v>
          </cell>
          <cell r="CH55">
            <v>11.25</v>
          </cell>
          <cell r="CI55">
            <v>11.25</v>
          </cell>
          <cell r="CU55">
            <v>10</v>
          </cell>
          <cell r="CV55">
            <v>10</v>
          </cell>
          <cell r="CY55">
            <v>0</v>
          </cell>
        </row>
        <row r="56">
          <cell r="A56">
            <v>34926.3125</v>
          </cell>
          <cell r="R56">
            <v>0</v>
          </cell>
          <cell r="T56">
            <v>34926.3125</v>
          </cell>
          <cell r="U56">
            <v>0</v>
          </cell>
          <cell r="V56">
            <v>85.702055744966685</v>
          </cell>
          <cell r="W56">
            <v>2.2861315234034434</v>
          </cell>
          <cell r="X56">
            <v>37.576377851355062</v>
          </cell>
          <cell r="Y56">
            <v>71.706268955141084</v>
          </cell>
          <cell r="Z56">
            <v>114.15539749053448</v>
          </cell>
          <cell r="AA56">
            <v>66.730079095336961</v>
          </cell>
          <cell r="AB56">
            <v>132.78274135919335</v>
          </cell>
          <cell r="AC56">
            <v>51.827559155039374</v>
          </cell>
          <cell r="AD56">
            <v>12.561162216502437</v>
          </cell>
          <cell r="AE56">
            <v>11.564307960404895</v>
          </cell>
          <cell r="AF56">
            <v>86.278853105961602</v>
          </cell>
          <cell r="AG56">
            <v>102.25764626151582</v>
          </cell>
          <cell r="AH56">
            <v>38.020911709000337</v>
          </cell>
          <cell r="AI56">
            <v>57.947894698099546</v>
          </cell>
          <cell r="AJ56">
            <v>77.77</v>
          </cell>
          <cell r="AN56">
            <v>20</v>
          </cell>
          <cell r="AP56">
            <v>34926.3125</v>
          </cell>
          <cell r="AQ56">
            <v>497.14</v>
          </cell>
          <cell r="AR56">
            <v>16.14</v>
          </cell>
          <cell r="AS56">
            <v>1.8665931642778391</v>
          </cell>
          <cell r="AT56">
            <v>13.534391534391535</v>
          </cell>
          <cell r="AV56">
            <v>8.0238396000000005</v>
          </cell>
          <cell r="AW56">
            <v>0.92795812568908487</v>
          </cell>
          <cell r="AX56">
            <v>6.7284874074074077</v>
          </cell>
          <cell r="AZ56">
            <v>10</v>
          </cell>
          <cell r="BA56">
            <v>10</v>
          </cell>
          <cell r="BB56">
            <v>10</v>
          </cell>
          <cell r="BC56">
            <v>10</v>
          </cell>
          <cell r="BD56">
            <v>10</v>
          </cell>
          <cell r="BE56">
            <v>10</v>
          </cell>
          <cell r="BF56">
            <v>0.11565013409404205</v>
          </cell>
          <cell r="BI56">
            <v>20</v>
          </cell>
          <cell r="BK56">
            <v>34926.3125</v>
          </cell>
          <cell r="CD56">
            <v>0</v>
          </cell>
          <cell r="CF56">
            <v>34926.3125</v>
          </cell>
          <cell r="CG56">
            <v>11.25</v>
          </cell>
          <cell r="CH56">
            <v>11.25</v>
          </cell>
          <cell r="CI56">
            <v>11.25</v>
          </cell>
          <cell r="CU56">
            <v>10</v>
          </cell>
          <cell r="CV56">
            <v>10</v>
          </cell>
          <cell r="CY56">
            <v>0</v>
          </cell>
        </row>
        <row r="57">
          <cell r="A57">
            <v>34956.75</v>
          </cell>
          <cell r="R57">
            <v>0</v>
          </cell>
          <cell r="T57">
            <v>34956.75</v>
          </cell>
          <cell r="U57">
            <v>0</v>
          </cell>
          <cell r="V57">
            <v>56.854947360840285</v>
          </cell>
          <cell r="W57">
            <v>13.623147211834656</v>
          </cell>
          <cell r="X57">
            <v>33.42833614049119</v>
          </cell>
          <cell r="Y57">
            <v>74.915246591928565</v>
          </cell>
          <cell r="Z57">
            <v>28.990466622773138</v>
          </cell>
          <cell r="AA57">
            <v>80.298877122899327</v>
          </cell>
          <cell r="AB57">
            <v>106.63644753640047</v>
          </cell>
          <cell r="AC57">
            <v>50.407591924066239</v>
          </cell>
          <cell r="AD57">
            <v>74.852457207882722</v>
          </cell>
          <cell r="AE57">
            <v>47.970807774789463</v>
          </cell>
          <cell r="AF57">
            <v>65.412119245218506</v>
          </cell>
          <cell r="AG57">
            <v>131.57507081389608</v>
          </cell>
          <cell r="AH57">
            <v>26.140155151389358</v>
          </cell>
          <cell r="AI57">
            <v>60.274431812455106</v>
          </cell>
          <cell r="AJ57">
            <v>72.010000000000005</v>
          </cell>
          <cell r="AN57">
            <v>21</v>
          </cell>
          <cell r="AP57">
            <v>34956.75</v>
          </cell>
          <cell r="AQ57">
            <v>504.31</v>
          </cell>
          <cell r="AR57">
            <v>16.34</v>
          </cell>
          <cell r="AS57">
            <v>2.0088202866593163</v>
          </cell>
          <cell r="AT57">
            <v>13.517460317460317</v>
          </cell>
          <cell r="AV57">
            <v>8.2404253999999995</v>
          </cell>
          <cell r="AW57">
            <v>1.0130681587651598</v>
          </cell>
          <cell r="AX57">
            <v>6.8169904126984129</v>
          </cell>
          <cell r="AZ57">
            <v>10</v>
          </cell>
          <cell r="BA57">
            <v>10</v>
          </cell>
          <cell r="BB57">
            <v>10</v>
          </cell>
          <cell r="BC57">
            <v>10</v>
          </cell>
          <cell r="BD57">
            <v>10</v>
          </cell>
          <cell r="BE57">
            <v>10</v>
          </cell>
          <cell r="BF57">
            <v>0.12293881803300589</v>
          </cell>
          <cell r="BI57">
            <v>21</v>
          </cell>
          <cell r="BK57">
            <v>34956.75</v>
          </cell>
          <cell r="CD57">
            <v>0</v>
          </cell>
          <cell r="CF57">
            <v>34956.75</v>
          </cell>
          <cell r="CG57">
            <v>11.25</v>
          </cell>
          <cell r="CH57">
            <v>11.25</v>
          </cell>
          <cell r="CI57">
            <v>11.25</v>
          </cell>
          <cell r="CU57">
            <v>10</v>
          </cell>
          <cell r="CV57">
            <v>10</v>
          </cell>
          <cell r="CY57">
            <v>0</v>
          </cell>
        </row>
        <row r="58">
          <cell r="A58">
            <v>34987.1875</v>
          </cell>
          <cell r="R58">
            <v>0</v>
          </cell>
          <cell r="T58">
            <v>34987.1875</v>
          </cell>
          <cell r="U58">
            <v>0</v>
          </cell>
          <cell r="V58">
            <v>86.193890676818441</v>
          </cell>
          <cell r="W58">
            <v>18.754706023093696</v>
          </cell>
          <cell r="X58">
            <v>44.164444098021207</v>
          </cell>
          <cell r="Y58">
            <v>96.451170491223422</v>
          </cell>
          <cell r="Z58">
            <v>97.762486676112587</v>
          </cell>
          <cell r="AA58">
            <v>96.297448647515793</v>
          </cell>
          <cell r="AB58">
            <v>127.38505341869724</v>
          </cell>
          <cell r="AC58">
            <v>63.310503915287413</v>
          </cell>
          <cell r="AD58">
            <v>103.04783529172362</v>
          </cell>
          <cell r="AE58">
            <v>131.18811385673385</v>
          </cell>
          <cell r="AF58">
            <v>93.36946989378356</v>
          </cell>
          <cell r="AG58">
            <v>92.766989833428468</v>
          </cell>
          <cell r="AH58">
            <v>61.383908880990063</v>
          </cell>
          <cell r="AI58">
            <v>77.653271954775093</v>
          </cell>
          <cell r="AJ58">
            <v>96.45</v>
          </cell>
          <cell r="AN58">
            <v>22</v>
          </cell>
          <cell r="AP58">
            <v>34987.1875</v>
          </cell>
          <cell r="AQ58">
            <v>494.11</v>
          </cell>
          <cell r="AR58">
            <v>15.61</v>
          </cell>
          <cell r="AS58">
            <v>2.0183020948180816</v>
          </cell>
          <cell r="AT58">
            <v>13.512169312169311</v>
          </cell>
          <cell r="AV58">
            <v>7.7130571000000003</v>
          </cell>
          <cell r="AW58">
            <v>0.99726324807056232</v>
          </cell>
          <cell r="AX58">
            <v>6.6764979788359788</v>
          </cell>
          <cell r="AZ58">
            <v>10</v>
          </cell>
          <cell r="BA58">
            <v>10</v>
          </cell>
          <cell r="BB58">
            <v>10</v>
          </cell>
          <cell r="BC58">
            <v>10</v>
          </cell>
          <cell r="BD58">
            <v>10</v>
          </cell>
          <cell r="BE58">
            <v>10</v>
          </cell>
          <cell r="BF58">
            <v>0.12929545770775666</v>
          </cell>
          <cell r="BI58">
            <v>22</v>
          </cell>
          <cell r="BK58">
            <v>34987.1875</v>
          </cell>
          <cell r="CD58">
            <v>0</v>
          </cell>
          <cell r="CF58">
            <v>34987.1875</v>
          </cell>
          <cell r="CG58">
            <v>11.25</v>
          </cell>
          <cell r="CH58">
            <v>11.25</v>
          </cell>
          <cell r="CI58">
            <v>11.25</v>
          </cell>
          <cell r="CU58">
            <v>10</v>
          </cell>
          <cell r="CV58">
            <v>10</v>
          </cell>
          <cell r="CY58">
            <v>0</v>
          </cell>
        </row>
        <row r="59">
          <cell r="A59">
            <v>35017.625</v>
          </cell>
          <cell r="R59">
            <v>0</v>
          </cell>
          <cell r="T59">
            <v>35017.625</v>
          </cell>
          <cell r="U59">
            <v>8.3495581063436948</v>
          </cell>
          <cell r="V59">
            <v>91.474636211344091</v>
          </cell>
          <cell r="W59">
            <v>31.886525133163481</v>
          </cell>
          <cell r="X59">
            <v>52.541861670942346</v>
          </cell>
          <cell r="Y59">
            <v>108.26767376251087</v>
          </cell>
          <cell r="Z59">
            <v>97.948448955989718</v>
          </cell>
          <cell r="AA59">
            <v>109.47736695563343</v>
          </cell>
          <cell r="AB59">
            <v>119.31199742407698</v>
          </cell>
          <cell r="AC59">
            <v>76.691181904009326</v>
          </cell>
          <cell r="AD59">
            <v>137.67142705415034</v>
          </cell>
          <cell r="AE59">
            <v>134.33275807150707</v>
          </cell>
          <cell r="AF59">
            <v>93.687283836385902</v>
          </cell>
          <cell r="AG59">
            <v>121.21874903160004</v>
          </cell>
          <cell r="AH59">
            <v>50.449627688555637</v>
          </cell>
          <cell r="AI59">
            <v>88.722862406606936</v>
          </cell>
          <cell r="AJ59">
            <v>84.84</v>
          </cell>
          <cell r="AN59">
            <v>23</v>
          </cell>
          <cell r="AP59">
            <v>35017.625</v>
          </cell>
          <cell r="AQ59">
            <v>488.65</v>
          </cell>
          <cell r="AR59">
            <v>17.25</v>
          </cell>
          <cell r="AS59">
            <v>1.9689084895259097</v>
          </cell>
          <cell r="AT59">
            <v>13.60458553791887</v>
          </cell>
          <cell r="AV59">
            <v>8.4292125000000002</v>
          </cell>
          <cell r="AW59">
            <v>0.96210713340683574</v>
          </cell>
          <cell r="AX59">
            <v>6.6478807231040555</v>
          </cell>
          <cell r="AZ59">
            <v>10</v>
          </cell>
          <cell r="BA59">
            <v>10</v>
          </cell>
          <cell r="BB59">
            <v>10</v>
          </cell>
          <cell r="BC59">
            <v>10</v>
          </cell>
          <cell r="BD59">
            <v>10</v>
          </cell>
          <cell r="BE59">
            <v>10</v>
          </cell>
          <cell r="BF59">
            <v>0.11413962258121214</v>
          </cell>
          <cell r="BI59">
            <v>23</v>
          </cell>
          <cell r="BK59">
            <v>35017.625</v>
          </cell>
          <cell r="CD59">
            <v>0</v>
          </cell>
          <cell r="CF59">
            <v>35017.625</v>
          </cell>
          <cell r="CG59">
            <v>11.25</v>
          </cell>
          <cell r="CH59">
            <v>11.25</v>
          </cell>
          <cell r="CI59">
            <v>11.25</v>
          </cell>
          <cell r="CU59">
            <v>10</v>
          </cell>
          <cell r="CV59">
            <v>10</v>
          </cell>
          <cell r="CY59">
            <v>0</v>
          </cell>
        </row>
        <row r="60">
          <cell r="A60">
            <v>35048.0625</v>
          </cell>
          <cell r="R60">
            <v>0</v>
          </cell>
          <cell r="T60">
            <v>35048.0625</v>
          </cell>
          <cell r="U60">
            <v>162.09962883866953</v>
          </cell>
          <cell r="V60">
            <v>95.013969672590505</v>
          </cell>
          <cell r="W60">
            <v>152.69047803242773</v>
          </cell>
          <cell r="X60">
            <v>39.609731631190293</v>
          </cell>
          <cell r="Y60">
            <v>107.97773331945029</v>
          </cell>
          <cell r="Z60">
            <v>99.089595170166874</v>
          </cell>
          <cell r="AA60">
            <v>109.01966431914384</v>
          </cell>
          <cell r="AB60">
            <v>119.10525247937031</v>
          </cell>
          <cell r="AC60">
            <v>82.993847258727541</v>
          </cell>
          <cell r="AD60">
            <v>110.35972926437384</v>
          </cell>
          <cell r="AE60">
            <v>158.77082436911678</v>
          </cell>
          <cell r="AF60">
            <v>77.276966529271519</v>
          </cell>
          <cell r="AG60">
            <v>107.01442685767742</v>
          </cell>
          <cell r="AH60">
            <v>61.402589315829069</v>
          </cell>
          <cell r="AI60">
            <v>114.04697784855075</v>
          </cell>
          <cell r="AJ60">
            <v>81.05</v>
          </cell>
          <cell r="AN60">
            <v>24</v>
          </cell>
          <cell r="AP60">
            <v>35048.0625</v>
          </cell>
          <cell r="AQ60">
            <v>496.37</v>
          </cell>
          <cell r="AR60">
            <v>17.87</v>
          </cell>
          <cell r="AS60">
            <v>1.9499448732083793</v>
          </cell>
          <cell r="AT60">
            <v>13.668430335097002</v>
          </cell>
          <cell r="AV60">
            <v>8.8701319000000005</v>
          </cell>
          <cell r="AW60">
            <v>0.96789413671444324</v>
          </cell>
          <cell r="AX60">
            <v>6.7845987654320989</v>
          </cell>
          <cell r="AZ60">
            <v>10</v>
          </cell>
          <cell r="BA60">
            <v>10</v>
          </cell>
          <cell r="BB60">
            <v>10</v>
          </cell>
          <cell r="BC60">
            <v>10</v>
          </cell>
          <cell r="BD60">
            <v>10</v>
          </cell>
          <cell r="BE60">
            <v>10</v>
          </cell>
          <cell r="BF60">
            <v>0.10911834768933291</v>
          </cell>
          <cell r="BI60">
            <v>24</v>
          </cell>
          <cell r="BK60">
            <v>35048.0625</v>
          </cell>
          <cell r="CD60">
            <v>0</v>
          </cell>
          <cell r="CF60">
            <v>35048.0625</v>
          </cell>
          <cell r="CG60">
            <v>11.25</v>
          </cell>
          <cell r="CH60">
            <v>11.25</v>
          </cell>
          <cell r="CI60">
            <v>11.25</v>
          </cell>
          <cell r="CU60">
            <v>10</v>
          </cell>
          <cell r="CV60">
            <v>10</v>
          </cell>
          <cell r="CY60">
            <v>0</v>
          </cell>
        </row>
        <row r="61">
          <cell r="A61">
            <v>35078.5</v>
          </cell>
          <cell r="R61">
            <v>0</v>
          </cell>
          <cell r="T61">
            <v>35078.5</v>
          </cell>
          <cell r="U61">
            <v>195.950548149328</v>
          </cell>
          <cell r="V61">
            <v>117.56846487131637</v>
          </cell>
          <cell r="W61">
            <v>175.81886573058469</v>
          </cell>
          <cell r="X61">
            <v>38.9</v>
          </cell>
          <cell r="Y61">
            <v>99.1</v>
          </cell>
          <cell r="Z61">
            <v>102.86129702894712</v>
          </cell>
          <cell r="AA61">
            <v>98.6</v>
          </cell>
          <cell r="AB61">
            <v>130.54862843798983</v>
          </cell>
          <cell r="AC61">
            <v>119.65898560289176</v>
          </cell>
          <cell r="AD61">
            <v>85.287021645867725</v>
          </cell>
          <cell r="AE61">
            <v>68.002981088706449</v>
          </cell>
          <cell r="AF61">
            <v>99.538670461398965</v>
          </cell>
          <cell r="AG61">
            <v>91.080121314410107</v>
          </cell>
          <cell r="AH61">
            <v>70.599590068235472</v>
          </cell>
          <cell r="AI61">
            <v>112.79626325420301</v>
          </cell>
          <cell r="AJ61">
            <v>85.19</v>
          </cell>
          <cell r="AN61">
            <v>25</v>
          </cell>
          <cell r="AP61">
            <v>35078.5</v>
          </cell>
          <cell r="AQ61">
            <v>500.56</v>
          </cell>
          <cell r="AR61">
            <v>17.82</v>
          </cell>
          <cell r="AS61">
            <v>1.8943770672546856</v>
          </cell>
          <cell r="AT61">
            <v>14.111816578483245</v>
          </cell>
          <cell r="AV61">
            <v>8.9199792000000002</v>
          </cell>
          <cell r="AW61">
            <v>0.94824938478500542</v>
          </cell>
          <cell r="AX61">
            <v>7.063810906525573</v>
          </cell>
          <cell r="AZ61">
            <v>10</v>
          </cell>
          <cell r="BA61">
            <v>10</v>
          </cell>
          <cell r="BB61">
            <v>10</v>
          </cell>
          <cell r="BC61">
            <v>10</v>
          </cell>
          <cell r="BD61">
            <v>10</v>
          </cell>
          <cell r="BE61">
            <v>10</v>
          </cell>
          <cell r="BF61">
            <v>0.1063062327303415</v>
          </cell>
          <cell r="BI61">
            <v>25</v>
          </cell>
          <cell r="BK61">
            <v>35078.5</v>
          </cell>
          <cell r="CD61">
            <v>0</v>
          </cell>
          <cell r="CF61">
            <v>35078.5</v>
          </cell>
          <cell r="CG61">
            <v>10.75</v>
          </cell>
          <cell r="CH61">
            <v>10.75</v>
          </cell>
          <cell r="CI61">
            <v>10.75</v>
          </cell>
          <cell r="CU61">
            <v>10</v>
          </cell>
          <cell r="CV61">
            <v>10</v>
          </cell>
          <cell r="CY61">
            <v>0</v>
          </cell>
        </row>
        <row r="62">
          <cell r="A62">
            <v>35108.9375</v>
          </cell>
          <cell r="R62">
            <v>0</v>
          </cell>
          <cell r="T62">
            <v>35108.9375</v>
          </cell>
          <cell r="U62">
            <v>178.39635670888251</v>
          </cell>
          <cell r="V62">
            <v>99.617404503165702</v>
          </cell>
          <cell r="W62">
            <v>167.1529215346508</v>
          </cell>
          <cell r="X62">
            <v>38.4</v>
          </cell>
          <cell r="Y62">
            <v>98.1</v>
          </cell>
          <cell r="Z62">
            <v>100.17260207809954</v>
          </cell>
          <cell r="AA62">
            <v>97.8</v>
          </cell>
          <cell r="AB62">
            <v>104.77709526008294</v>
          </cell>
          <cell r="AC62">
            <v>97.204036600632421</v>
          </cell>
          <cell r="AD62">
            <v>116.57382262969885</v>
          </cell>
          <cell r="AE62">
            <v>63.773638052242809</v>
          </cell>
          <cell r="AF62">
            <v>120.95046499826331</v>
          </cell>
          <cell r="AG62">
            <v>108.37995500785723</v>
          </cell>
          <cell r="AH62">
            <v>65.088861790727236</v>
          </cell>
          <cell r="AI62">
            <v>108.9811554679419</v>
          </cell>
          <cell r="AJ62">
            <v>81.599999999999994</v>
          </cell>
          <cell r="AN62">
            <v>26</v>
          </cell>
          <cell r="AP62">
            <v>35108.9375</v>
          </cell>
          <cell r="AQ62">
            <v>504.06</v>
          </cell>
          <cell r="AR62">
            <v>17.670000000000002</v>
          </cell>
          <cell r="AS62">
            <v>1.913781697905182</v>
          </cell>
          <cell r="AT62">
            <v>14.267372134038801</v>
          </cell>
          <cell r="AV62">
            <v>8.9067401999999998</v>
          </cell>
          <cell r="AW62">
            <v>0.964660802646086</v>
          </cell>
          <cell r="AX62">
            <v>7.1916115978835977</v>
          </cell>
          <cell r="AZ62">
            <v>10</v>
          </cell>
          <cell r="BA62">
            <v>10</v>
          </cell>
          <cell r="BB62">
            <v>10</v>
          </cell>
          <cell r="BC62">
            <v>10</v>
          </cell>
          <cell r="BD62">
            <v>10</v>
          </cell>
          <cell r="BE62">
            <v>10</v>
          </cell>
          <cell r="BF62">
            <v>0.1083068306680918</v>
          </cell>
          <cell r="BI62">
            <v>26</v>
          </cell>
          <cell r="BK62">
            <v>35108.9375</v>
          </cell>
          <cell r="CD62">
            <v>0</v>
          </cell>
          <cell r="CF62">
            <v>35108.9375</v>
          </cell>
          <cell r="CG62">
            <v>10.75</v>
          </cell>
          <cell r="CH62">
            <v>10.75</v>
          </cell>
          <cell r="CI62">
            <v>10.75</v>
          </cell>
          <cell r="CU62">
            <v>10</v>
          </cell>
          <cell r="CV62">
            <v>10</v>
          </cell>
          <cell r="CY62">
            <v>0</v>
          </cell>
        </row>
        <row r="63">
          <cell r="A63">
            <v>35139.375</v>
          </cell>
          <cell r="R63">
            <v>0</v>
          </cell>
          <cell r="T63">
            <v>35139.375</v>
          </cell>
          <cell r="U63">
            <v>179.25143193664061</v>
          </cell>
          <cell r="V63">
            <v>115.30522818830822</v>
          </cell>
          <cell r="W63">
            <v>170.54772506056304</v>
          </cell>
          <cell r="X63">
            <v>15.6</v>
          </cell>
          <cell r="Y63">
            <v>113.8</v>
          </cell>
          <cell r="Z63">
            <v>109.33055513257077</v>
          </cell>
          <cell r="AA63">
            <v>114.3</v>
          </cell>
          <cell r="AB63">
            <v>127.55506220518802</v>
          </cell>
          <cell r="AC63">
            <v>113.27169947603122</v>
          </cell>
          <cell r="AD63">
            <v>131.38323125353028</v>
          </cell>
          <cell r="AE63">
            <v>71.452082811047077</v>
          </cell>
          <cell r="AF63">
            <v>114.26555883473509</v>
          </cell>
          <cell r="AG63">
            <v>138.88371161374843</v>
          </cell>
          <cell r="AH63">
            <v>71.228498041148839</v>
          </cell>
          <cell r="AI63">
            <v>120.43913029147475</v>
          </cell>
          <cell r="AJ63">
            <v>82.65</v>
          </cell>
          <cell r="AN63">
            <v>27</v>
          </cell>
          <cell r="AP63">
            <v>35139.375</v>
          </cell>
          <cell r="AQ63">
            <v>505.91</v>
          </cell>
          <cell r="AR63">
            <v>19.36</v>
          </cell>
          <cell r="AS63">
            <v>1.8352811466372658</v>
          </cell>
          <cell r="AT63">
            <v>13.979894179894179</v>
          </cell>
          <cell r="AV63">
            <v>9.7944176000000009</v>
          </cell>
          <cell r="AW63">
            <v>0.92848708489525911</v>
          </cell>
          <cell r="AX63">
            <v>7.0725682645502648</v>
          </cell>
          <cell r="AZ63">
            <v>10</v>
          </cell>
          <cell r="BA63">
            <v>10</v>
          </cell>
          <cell r="BB63">
            <v>10</v>
          </cell>
          <cell r="BC63">
            <v>10</v>
          </cell>
          <cell r="BD63">
            <v>10</v>
          </cell>
          <cell r="BE63">
            <v>10</v>
          </cell>
          <cell r="BF63">
            <v>9.4797579888288505E-2</v>
          </cell>
          <cell r="BI63">
            <v>27</v>
          </cell>
          <cell r="BK63">
            <v>35139.375</v>
          </cell>
          <cell r="CD63">
            <v>0</v>
          </cell>
          <cell r="CF63">
            <v>35139.375</v>
          </cell>
          <cell r="CG63">
            <v>10.75</v>
          </cell>
          <cell r="CH63">
            <v>10.75</v>
          </cell>
          <cell r="CI63">
            <v>10.75</v>
          </cell>
          <cell r="CU63">
            <v>10</v>
          </cell>
          <cell r="CV63">
            <v>10</v>
          </cell>
          <cell r="CY63">
            <v>0</v>
          </cell>
        </row>
        <row r="64">
          <cell r="A64">
            <v>35169.8125</v>
          </cell>
          <cell r="R64">
            <v>0</v>
          </cell>
          <cell r="T64">
            <v>35169.8125</v>
          </cell>
          <cell r="U64">
            <v>80.931612843732907</v>
          </cell>
          <cell r="V64">
            <v>89.012442914261072</v>
          </cell>
          <cell r="W64">
            <v>90.1536425199116</v>
          </cell>
          <cell r="X64">
            <v>47.823545558985899</v>
          </cell>
          <cell r="Y64">
            <v>99.9</v>
          </cell>
          <cell r="Z64">
            <v>133.41395753223628</v>
          </cell>
          <cell r="AA64">
            <v>95.9</v>
          </cell>
          <cell r="AB64">
            <v>88.679238959191565</v>
          </cell>
          <cell r="AC64">
            <v>66.646454321332726</v>
          </cell>
          <cell r="AD64">
            <v>131.58150127741726</v>
          </cell>
          <cell r="AE64">
            <v>67.163550875263098</v>
          </cell>
          <cell r="AF64">
            <v>118.18449452600919</v>
          </cell>
          <cell r="AG64">
            <v>133.42227268256559</v>
          </cell>
          <cell r="AH64">
            <v>78.769166904496274</v>
          </cell>
          <cell r="AI64">
            <v>94.249164357428583</v>
          </cell>
          <cell r="AJ64">
            <v>84.06</v>
          </cell>
          <cell r="AN64">
            <v>28</v>
          </cell>
          <cell r="AP64">
            <v>35169.8125</v>
          </cell>
          <cell r="AQ64">
            <v>510.6</v>
          </cell>
          <cell r="AR64">
            <v>20.66</v>
          </cell>
          <cell r="AS64">
            <v>1.8302094818081587</v>
          </cell>
          <cell r="AT64">
            <v>13.867372134038801</v>
          </cell>
          <cell r="AV64">
            <v>10.548996000000001</v>
          </cell>
          <cell r="AW64">
            <v>0.93450496141124584</v>
          </cell>
          <cell r="AX64">
            <v>7.0806802116402121</v>
          </cell>
          <cell r="AZ64">
            <v>10</v>
          </cell>
          <cell r="BA64">
            <v>10</v>
          </cell>
          <cell r="BB64">
            <v>10</v>
          </cell>
          <cell r="BC64">
            <v>10</v>
          </cell>
          <cell r="BD64">
            <v>10</v>
          </cell>
          <cell r="BE64">
            <v>10</v>
          </cell>
          <cell r="BF64">
            <v>8.8587099797103511E-2</v>
          </cell>
          <cell r="BI64">
            <v>28</v>
          </cell>
          <cell r="BK64">
            <v>35169.8125</v>
          </cell>
          <cell r="CD64">
            <v>0</v>
          </cell>
          <cell r="CF64">
            <v>35169.8125</v>
          </cell>
          <cell r="CG64">
            <v>10.75</v>
          </cell>
          <cell r="CH64">
            <v>10.75</v>
          </cell>
          <cell r="CI64">
            <v>10.75</v>
          </cell>
          <cell r="CU64">
            <v>10</v>
          </cell>
          <cell r="CV64">
            <v>10</v>
          </cell>
          <cell r="CY64">
            <v>0</v>
          </cell>
        </row>
        <row r="65">
          <cell r="A65">
            <v>35200.25</v>
          </cell>
          <cell r="R65">
            <v>0</v>
          </cell>
          <cell r="T65">
            <v>35200.25</v>
          </cell>
          <cell r="U65">
            <v>1.4838070128743313</v>
          </cell>
          <cell r="V65">
            <v>67.980953880967675</v>
          </cell>
          <cell r="W65">
            <v>24.99367885981772</v>
          </cell>
          <cell r="X65">
            <v>39.309990883797219</v>
          </cell>
          <cell r="Y65">
            <v>90</v>
          </cell>
          <cell r="Z65">
            <v>151.17432271296786</v>
          </cell>
          <cell r="AA65">
            <v>82.9</v>
          </cell>
          <cell r="AB65">
            <v>124.06309765027174</v>
          </cell>
          <cell r="AC65">
            <v>2.6436047572562806</v>
          </cell>
          <cell r="AD65">
            <v>130.65854929018775</v>
          </cell>
          <cell r="AE65">
            <v>63.321683027530696</v>
          </cell>
          <cell r="AF65">
            <v>110.41651209246091</v>
          </cell>
          <cell r="AG65">
            <v>143.49565325959492</v>
          </cell>
          <cell r="AH65">
            <v>78.769166904496274</v>
          </cell>
          <cell r="AI65">
            <v>72.657946032619009</v>
          </cell>
          <cell r="AJ65">
            <v>81.11</v>
          </cell>
          <cell r="AN65">
            <v>29</v>
          </cell>
          <cell r="AP65">
            <v>35200.25</v>
          </cell>
          <cell r="AQ65">
            <v>519.14</v>
          </cell>
          <cell r="AR65">
            <v>19.09</v>
          </cell>
          <cell r="AS65">
            <v>1.8280044101433297</v>
          </cell>
          <cell r="AT65">
            <v>13.825396825396824</v>
          </cell>
          <cell r="AV65">
            <v>9.9103825999999984</v>
          </cell>
          <cell r="AW65">
            <v>0.94899020948180812</v>
          </cell>
          <cell r="AX65">
            <v>7.1773165079365073</v>
          </cell>
          <cell r="AZ65">
            <v>10</v>
          </cell>
          <cell r="BA65">
            <v>10</v>
          </cell>
          <cell r="BB65">
            <v>10</v>
          </cell>
          <cell r="BC65">
            <v>10</v>
          </cell>
          <cell r="BD65">
            <v>10</v>
          </cell>
          <cell r="BE65">
            <v>10</v>
          </cell>
          <cell r="BF65">
            <v>9.5757171825213719E-2</v>
          </cell>
          <cell r="BI65">
            <v>29</v>
          </cell>
          <cell r="BK65">
            <v>35200.25</v>
          </cell>
          <cell r="CD65">
            <v>0</v>
          </cell>
          <cell r="CF65">
            <v>35200.25</v>
          </cell>
          <cell r="CG65">
            <v>10.25</v>
          </cell>
          <cell r="CH65">
            <v>10.25</v>
          </cell>
          <cell r="CI65">
            <v>10.25</v>
          </cell>
          <cell r="CU65">
            <v>10</v>
          </cell>
          <cell r="CV65">
            <v>10</v>
          </cell>
          <cell r="CY65">
            <v>0</v>
          </cell>
        </row>
        <row r="66">
          <cell r="A66">
            <v>35230.6875</v>
          </cell>
          <cell r="R66">
            <v>0</v>
          </cell>
          <cell r="T66">
            <v>35230.6875</v>
          </cell>
          <cell r="U66">
            <v>1.6975758198138535</v>
          </cell>
          <cell r="V66">
            <v>65.094209334147934</v>
          </cell>
          <cell r="W66">
            <v>22.686803757616154</v>
          </cell>
          <cell r="X66">
            <v>31.938440892100083</v>
          </cell>
          <cell r="Y66">
            <v>77</v>
          </cell>
          <cell r="Z66">
            <v>153.42774088740902</v>
          </cell>
          <cell r="AA66">
            <v>68</v>
          </cell>
          <cell r="AB66">
            <v>112.19982029669173</v>
          </cell>
          <cell r="AC66">
            <v>0.86081085209222896</v>
          </cell>
          <cell r="AD66">
            <v>117.0225718654883</v>
          </cell>
          <cell r="AE66">
            <v>64.064306808676292</v>
          </cell>
          <cell r="AF66">
            <v>82.774250989724194</v>
          </cell>
          <cell r="AG66">
            <v>107.56346752980201</v>
          </cell>
          <cell r="AH66">
            <v>67.716576291414782</v>
          </cell>
          <cell r="AI66">
            <v>62.099875526866327</v>
          </cell>
          <cell r="AJ66">
            <v>76.8</v>
          </cell>
          <cell r="AN66">
            <v>30</v>
          </cell>
          <cell r="AP66">
            <v>35230.6875</v>
          </cell>
          <cell r="AQ66">
            <v>517.67999999999995</v>
          </cell>
          <cell r="AR66">
            <v>18.510000000000002</v>
          </cell>
          <cell r="AS66">
            <v>1.8330760749724364</v>
          </cell>
          <cell r="AT66">
            <v>13.589770723104055</v>
          </cell>
          <cell r="AV66">
            <v>9.5822567999999997</v>
          </cell>
          <cell r="AW66">
            <v>0.94894682249173079</v>
          </cell>
          <cell r="AX66">
            <v>7.0351525079365063</v>
          </cell>
          <cell r="AZ66">
            <v>10</v>
          </cell>
          <cell r="BA66">
            <v>10</v>
          </cell>
          <cell r="BB66">
            <v>10</v>
          </cell>
          <cell r="BC66">
            <v>10</v>
          </cell>
          <cell r="BD66">
            <v>10</v>
          </cell>
          <cell r="BE66">
            <v>10</v>
          </cell>
          <cell r="BF66">
            <v>9.9031662613313684E-2</v>
          </cell>
          <cell r="BI66">
            <v>30</v>
          </cell>
          <cell r="BK66">
            <v>35230.6875</v>
          </cell>
          <cell r="CD66">
            <v>0</v>
          </cell>
          <cell r="CF66">
            <v>35230.6875</v>
          </cell>
          <cell r="CG66">
            <v>10.25</v>
          </cell>
          <cell r="CH66">
            <v>10.25</v>
          </cell>
          <cell r="CI66">
            <v>10.25</v>
          </cell>
          <cell r="CU66">
            <v>10</v>
          </cell>
          <cell r="CV66">
            <v>10</v>
          </cell>
          <cell r="CY66">
            <v>0</v>
          </cell>
        </row>
        <row r="67">
          <cell r="A67">
            <v>35261.125</v>
          </cell>
          <cell r="R67">
            <v>0</v>
          </cell>
          <cell r="T67">
            <v>35261.125</v>
          </cell>
          <cell r="U67">
            <v>0</v>
          </cell>
          <cell r="V67">
            <v>78.235492718332353</v>
          </cell>
          <cell r="W67">
            <v>19.247078003000823</v>
          </cell>
          <cell r="X67">
            <v>33.169286868940183</v>
          </cell>
          <cell r="Y67">
            <v>90.8</v>
          </cell>
          <cell r="Z67">
            <v>162.68462900039867</v>
          </cell>
          <cell r="AA67">
            <v>82.4</v>
          </cell>
          <cell r="AB67">
            <v>132.77407481231813</v>
          </cell>
          <cell r="AC67">
            <v>12.899491788165546</v>
          </cell>
          <cell r="AD67">
            <v>105.75317584066386</v>
          </cell>
          <cell r="AE67">
            <v>80.76368914717122</v>
          </cell>
          <cell r="AF67">
            <v>97.265560943405006</v>
          </cell>
          <cell r="AG67">
            <v>125.56820207930352</v>
          </cell>
          <cell r="AH67">
            <v>82.760553148431612</v>
          </cell>
          <cell r="AI67">
            <v>72.743292630992386</v>
          </cell>
          <cell r="AJ67">
            <v>89.5</v>
          </cell>
          <cell r="AN67">
            <v>31</v>
          </cell>
          <cell r="AP67">
            <v>35261.125</v>
          </cell>
          <cell r="AQ67">
            <v>509.34</v>
          </cell>
          <cell r="AR67">
            <v>19.55</v>
          </cell>
          <cell r="AS67">
            <v>1.760529217199559</v>
          </cell>
          <cell r="AT67">
            <v>13.530511463844796</v>
          </cell>
          <cell r="AV67">
            <v>9.9575969999999998</v>
          </cell>
          <cell r="AW67">
            <v>0.8967079514884233</v>
          </cell>
          <cell r="AX67">
            <v>6.8916307089947075</v>
          </cell>
          <cell r="AZ67">
            <v>10</v>
          </cell>
          <cell r="BA67">
            <v>10</v>
          </cell>
          <cell r="BB67">
            <v>10</v>
          </cell>
          <cell r="BC67">
            <v>10</v>
          </cell>
          <cell r="BD67">
            <v>10</v>
          </cell>
          <cell r="BE67">
            <v>10</v>
          </cell>
          <cell r="BF67">
            <v>9.0052645381051608E-2</v>
          </cell>
          <cell r="BI67">
            <v>31</v>
          </cell>
          <cell r="BK67">
            <v>35261.125</v>
          </cell>
          <cell r="CD67">
            <v>0</v>
          </cell>
          <cell r="CF67">
            <v>35261.125</v>
          </cell>
          <cell r="CG67">
            <v>10.25</v>
          </cell>
          <cell r="CH67">
            <v>10.25</v>
          </cell>
          <cell r="CI67">
            <v>10.25</v>
          </cell>
          <cell r="CU67">
            <v>10</v>
          </cell>
          <cell r="CV67">
            <v>10</v>
          </cell>
          <cell r="CY67">
            <v>0</v>
          </cell>
        </row>
        <row r="68">
          <cell r="A68">
            <v>35291.5625</v>
          </cell>
          <cell r="R68">
            <v>0</v>
          </cell>
          <cell r="T68">
            <v>35291.5625</v>
          </cell>
          <cell r="U68">
            <v>0</v>
          </cell>
          <cell r="V68">
            <v>75.38470702671404</v>
          </cell>
          <cell r="W68">
            <v>3.6732233438958959</v>
          </cell>
          <cell r="X68">
            <v>30.604089074451249</v>
          </cell>
          <cell r="Y68">
            <v>78.3</v>
          </cell>
          <cell r="Z68">
            <v>133.37229311216137</v>
          </cell>
          <cell r="AA68">
            <v>71.8</v>
          </cell>
          <cell r="AB68">
            <v>144.75710154268208</v>
          </cell>
          <cell r="AC68">
            <v>17.330680688142518</v>
          </cell>
          <cell r="AD68">
            <v>20.182545845581846</v>
          </cell>
          <cell r="AE68">
            <v>52.487724067727967</v>
          </cell>
          <cell r="AF68">
            <v>82.640674561480068</v>
          </cell>
          <cell r="AG68">
            <v>121.36108866793521</v>
          </cell>
          <cell r="AH68">
            <v>83.065666917468803</v>
          </cell>
          <cell r="AI68">
            <v>62.794627251714687</v>
          </cell>
          <cell r="AJ68">
            <v>75.430000000000007</v>
          </cell>
          <cell r="AN68">
            <v>32</v>
          </cell>
          <cell r="AP68">
            <v>35291.5625</v>
          </cell>
          <cell r="AQ68">
            <v>506</v>
          </cell>
          <cell r="AR68">
            <v>20.420000000000002</v>
          </cell>
          <cell r="AS68">
            <v>1.6915104740904077</v>
          </cell>
          <cell r="AT68">
            <v>13.667372134038802</v>
          </cell>
          <cell r="AV68">
            <v>10.332520000000001</v>
          </cell>
          <cell r="AW68">
            <v>0.85590429988974637</v>
          </cell>
          <cell r="AX68">
            <v>6.915690299823634</v>
          </cell>
          <cell r="AZ68">
            <v>10</v>
          </cell>
          <cell r="BA68">
            <v>10</v>
          </cell>
          <cell r="BB68">
            <v>10</v>
          </cell>
          <cell r="BC68">
            <v>10</v>
          </cell>
          <cell r="BD68">
            <v>10</v>
          </cell>
          <cell r="BE68">
            <v>10</v>
          </cell>
          <cell r="BF68">
            <v>8.2835968368776089E-2</v>
          </cell>
          <cell r="BI68">
            <v>32</v>
          </cell>
          <cell r="BK68">
            <v>35291.5625</v>
          </cell>
          <cell r="CD68">
            <v>0</v>
          </cell>
          <cell r="CF68">
            <v>35291.5625</v>
          </cell>
          <cell r="CG68">
            <v>10.25</v>
          </cell>
          <cell r="CH68">
            <v>10.25</v>
          </cell>
          <cell r="CI68">
            <v>10.25</v>
          </cell>
          <cell r="CU68">
            <v>10</v>
          </cell>
          <cell r="CV68">
            <v>10</v>
          </cell>
          <cell r="CY68">
            <v>0</v>
          </cell>
        </row>
        <row r="69">
          <cell r="A69">
            <v>35322</v>
          </cell>
          <cell r="R69">
            <v>0</v>
          </cell>
          <cell r="T69">
            <v>35322</v>
          </cell>
          <cell r="U69">
            <v>0</v>
          </cell>
          <cell r="V69">
            <v>42.210347984355117</v>
          </cell>
          <cell r="W69">
            <v>7.7896258348656868</v>
          </cell>
          <cell r="X69">
            <v>28.085536415671736</v>
          </cell>
          <cell r="Y69">
            <v>69.099999999999994</v>
          </cell>
          <cell r="Z69">
            <v>31.533825086231776</v>
          </cell>
          <cell r="AA69">
            <v>73.5</v>
          </cell>
          <cell r="AB69">
            <v>112.64220776246118</v>
          </cell>
          <cell r="AC69">
            <v>18.519038153842583</v>
          </cell>
          <cell r="AD69">
            <v>42.800141949811461</v>
          </cell>
          <cell r="AE69">
            <v>49.677591663020664</v>
          </cell>
          <cell r="AF69">
            <v>91.268155073552123</v>
          </cell>
          <cell r="AG69">
            <v>131.95946460805746</v>
          </cell>
          <cell r="AH69">
            <v>68.507381366266245</v>
          </cell>
          <cell r="AI69">
            <v>55.49373773690975</v>
          </cell>
          <cell r="AJ69">
            <v>72.16</v>
          </cell>
          <cell r="AN69">
            <v>33</v>
          </cell>
          <cell r="AP69">
            <v>35322</v>
          </cell>
          <cell r="AQ69">
            <v>512.83000000000004</v>
          </cell>
          <cell r="AR69">
            <v>22.3</v>
          </cell>
          <cell r="AS69">
            <v>1.6628445424476295</v>
          </cell>
          <cell r="AT69">
            <v>13.508641975308644</v>
          </cell>
          <cell r="AV69">
            <v>11.436109</v>
          </cell>
          <cell r="AW69">
            <v>0.85275656670341793</v>
          </cell>
          <cell r="AX69">
            <v>6.9276368641975319</v>
          </cell>
          <cell r="AZ69">
            <v>10</v>
          </cell>
          <cell r="BA69">
            <v>10</v>
          </cell>
          <cell r="BB69">
            <v>10</v>
          </cell>
          <cell r="BC69">
            <v>10</v>
          </cell>
          <cell r="BD69">
            <v>10</v>
          </cell>
          <cell r="BE69">
            <v>10</v>
          </cell>
          <cell r="BF69">
            <v>7.4567019840700882E-2</v>
          </cell>
          <cell r="BI69">
            <v>33</v>
          </cell>
          <cell r="BK69">
            <v>35322</v>
          </cell>
          <cell r="CD69">
            <v>0</v>
          </cell>
          <cell r="CF69">
            <v>35322</v>
          </cell>
          <cell r="CG69">
            <v>9.75</v>
          </cell>
          <cell r="CH69">
            <v>9.75</v>
          </cell>
          <cell r="CI69">
            <v>9.75</v>
          </cell>
          <cell r="CU69">
            <v>10</v>
          </cell>
          <cell r="CV69">
            <v>10</v>
          </cell>
          <cell r="CY69">
            <v>0</v>
          </cell>
        </row>
        <row r="70">
          <cell r="A70">
            <v>35352.4375</v>
          </cell>
          <cell r="R70">
            <v>0</v>
          </cell>
          <cell r="T70">
            <v>35352.4375</v>
          </cell>
          <cell r="U70">
            <v>0</v>
          </cell>
          <cell r="V70">
            <v>61.059959524898154</v>
          </cell>
          <cell r="W70">
            <v>18.118428924573923</v>
          </cell>
          <cell r="X70">
            <v>26.104602496280659</v>
          </cell>
          <cell r="Y70">
            <v>78</v>
          </cell>
          <cell r="Z70">
            <v>99.62</v>
          </cell>
          <cell r="AA70">
            <v>75.5</v>
          </cell>
          <cell r="AB70">
            <v>119.39</v>
          </cell>
          <cell r="AC70">
            <v>17.414937278677876</v>
          </cell>
          <cell r="AD70">
            <v>99.551807277878694</v>
          </cell>
          <cell r="AE70">
            <v>49.254513438968551</v>
          </cell>
          <cell r="AF70">
            <v>75.980682127406283</v>
          </cell>
          <cell r="AG70">
            <v>132.64175915775138</v>
          </cell>
          <cell r="AH70">
            <v>98.196819137067692</v>
          </cell>
          <cell r="AI70">
            <v>62.347710221170971</v>
          </cell>
          <cell r="AJ70">
            <v>94.55</v>
          </cell>
          <cell r="AN70">
            <v>34</v>
          </cell>
          <cell r="AP70">
            <v>35352.4375</v>
          </cell>
          <cell r="AQ70">
            <v>516.66999999999996</v>
          </cell>
          <cell r="AR70">
            <v>23.61</v>
          </cell>
          <cell r="AS70">
            <v>1.6632855567805955</v>
          </cell>
          <cell r="AT70">
            <v>13.441622574955908</v>
          </cell>
          <cell r="AV70">
            <v>12.198578699999999</v>
          </cell>
          <cell r="AW70">
            <v>0.85936974862183024</v>
          </cell>
          <cell r="AX70">
            <v>6.9448831358024679</v>
          </cell>
          <cell r="AZ70">
            <v>10</v>
          </cell>
          <cell r="BA70">
            <v>10</v>
          </cell>
          <cell r="BB70">
            <v>10</v>
          </cell>
          <cell r="BC70">
            <v>10</v>
          </cell>
          <cell r="BD70">
            <v>10</v>
          </cell>
          <cell r="BE70">
            <v>10</v>
          </cell>
          <cell r="BF70">
            <v>7.0448350562498749E-2</v>
          </cell>
          <cell r="BI70">
            <v>34</v>
          </cell>
          <cell r="BK70">
            <v>35352.4375</v>
          </cell>
          <cell r="CD70">
            <v>0</v>
          </cell>
          <cell r="CF70">
            <v>35352.4375</v>
          </cell>
          <cell r="CG70">
            <v>9.75</v>
          </cell>
          <cell r="CH70">
            <v>9.75</v>
          </cell>
          <cell r="CI70">
            <v>9.75</v>
          </cell>
          <cell r="CU70">
            <v>10</v>
          </cell>
          <cell r="CV70">
            <v>10</v>
          </cell>
          <cell r="CY70">
            <v>0</v>
          </cell>
        </row>
        <row r="71">
          <cell r="A71">
            <v>35382.875</v>
          </cell>
          <cell r="R71">
            <v>0</v>
          </cell>
          <cell r="T71">
            <v>35382.875</v>
          </cell>
          <cell r="U71">
            <v>43.17115127077173</v>
          </cell>
          <cell r="V71">
            <v>101.91132523537138</v>
          </cell>
          <cell r="W71">
            <v>52.227062063437593</v>
          </cell>
          <cell r="X71">
            <v>27.185614699792257</v>
          </cell>
          <cell r="Y71">
            <v>96.1</v>
          </cell>
          <cell r="Z71">
            <v>115.14</v>
          </cell>
          <cell r="AA71">
            <v>93.8</v>
          </cell>
          <cell r="AB71">
            <v>115.34</v>
          </cell>
          <cell r="AC71">
            <v>89.658019331411396</v>
          </cell>
          <cell r="AD71">
            <v>92.917911981694274</v>
          </cell>
          <cell r="AE71">
            <v>63.37939391910745</v>
          </cell>
          <cell r="AF71">
            <v>77.691759225196137</v>
          </cell>
          <cell r="AG71">
            <v>119.18760843272578</v>
          </cell>
          <cell r="AH71">
            <v>90.780686505980327</v>
          </cell>
          <cell r="AI71">
            <v>83.922188397357928</v>
          </cell>
          <cell r="AJ71">
            <v>97.44</v>
          </cell>
          <cell r="AN71">
            <v>35</v>
          </cell>
          <cell r="AP71">
            <v>35382.875</v>
          </cell>
          <cell r="AQ71">
            <v>511.6</v>
          </cell>
          <cell r="AR71">
            <v>23.21</v>
          </cell>
          <cell r="AS71">
            <v>1.6877618522601985</v>
          </cell>
          <cell r="AT71">
            <v>13.269488536155203</v>
          </cell>
          <cell r="AV71">
            <v>11.874236000000002</v>
          </cell>
          <cell r="AW71">
            <v>0.86345896361631758</v>
          </cell>
          <cell r="AX71">
            <v>6.7886703350970024</v>
          </cell>
          <cell r="AZ71">
            <v>10</v>
          </cell>
          <cell r="BA71">
            <v>10</v>
          </cell>
          <cell r="BB71">
            <v>10</v>
          </cell>
          <cell r="BC71">
            <v>10</v>
          </cell>
          <cell r="BD71">
            <v>10</v>
          </cell>
          <cell r="BE71">
            <v>10</v>
          </cell>
          <cell r="BF71">
            <v>7.2717012161145983E-2</v>
          </cell>
          <cell r="BI71">
            <v>35</v>
          </cell>
          <cell r="BK71">
            <v>35382.875</v>
          </cell>
          <cell r="CD71">
            <v>0</v>
          </cell>
          <cell r="CF71">
            <v>35382.875</v>
          </cell>
          <cell r="CG71">
            <v>9.75</v>
          </cell>
          <cell r="CH71">
            <v>9.75</v>
          </cell>
          <cell r="CI71">
            <v>9.75</v>
          </cell>
          <cell r="CU71">
            <v>10</v>
          </cell>
          <cell r="CV71">
            <v>10</v>
          </cell>
          <cell r="CY71">
            <v>0</v>
          </cell>
        </row>
        <row r="72">
          <cell r="A72">
            <v>35413.3125</v>
          </cell>
          <cell r="R72">
            <v>0</v>
          </cell>
          <cell r="T72">
            <v>35413.3125</v>
          </cell>
          <cell r="U72">
            <v>211.94859069770365</v>
          </cell>
          <cell r="V72">
            <v>135.40048086751059</v>
          </cell>
          <cell r="W72">
            <v>189.90354536431246</v>
          </cell>
          <cell r="X72">
            <v>36.451038535443054</v>
          </cell>
          <cell r="Y72">
            <v>111.6</v>
          </cell>
          <cell r="Z72">
            <v>102.02</v>
          </cell>
          <cell r="AA72">
            <v>112.7</v>
          </cell>
          <cell r="AB72">
            <v>115.24</v>
          </cell>
          <cell r="AC72">
            <v>160.64874593542305</v>
          </cell>
          <cell r="AD72">
            <v>90.768008222221567</v>
          </cell>
          <cell r="AE72">
            <v>57.352417984175034</v>
          </cell>
          <cell r="AF72">
            <v>80.025930738574289</v>
          </cell>
          <cell r="AG72">
            <v>120.92174834310977</v>
          </cell>
          <cell r="AH72">
            <v>56.203201618971015</v>
          </cell>
          <cell r="AI72">
            <v>125.19289211436393</v>
          </cell>
          <cell r="AJ72">
            <v>112.64</v>
          </cell>
          <cell r="AN72">
            <v>36</v>
          </cell>
          <cell r="AP72">
            <v>35413.3125</v>
          </cell>
          <cell r="AQ72">
            <v>524.23</v>
          </cell>
          <cell r="AR72">
            <v>22.81</v>
          </cell>
          <cell r="AS72">
            <v>1.7122381477398017</v>
          </cell>
          <cell r="AT72">
            <v>13.097354497354498</v>
          </cell>
          <cell r="AV72">
            <v>11.957686299999999</v>
          </cell>
          <cell r="AW72">
            <v>0.89760660418963634</v>
          </cell>
          <cell r="AX72">
            <v>6.8660261481481486</v>
          </cell>
          <cell r="AZ72">
            <v>10</v>
          </cell>
          <cell r="BA72">
            <v>10</v>
          </cell>
          <cell r="BB72">
            <v>10</v>
          </cell>
          <cell r="BC72">
            <v>10</v>
          </cell>
          <cell r="BD72">
            <v>10</v>
          </cell>
          <cell r="BE72">
            <v>10</v>
          </cell>
          <cell r="BF72">
            <v>7.5065241023226745E-2</v>
          </cell>
          <cell r="BI72">
            <v>36</v>
          </cell>
          <cell r="BK72">
            <v>35413.3125</v>
          </cell>
          <cell r="CD72">
            <v>0</v>
          </cell>
          <cell r="CF72">
            <v>35413.3125</v>
          </cell>
          <cell r="CG72">
            <v>9.75</v>
          </cell>
          <cell r="CH72">
            <v>9.75</v>
          </cell>
          <cell r="CI72">
            <v>9.75</v>
          </cell>
          <cell r="CU72">
            <v>10</v>
          </cell>
          <cell r="CV72">
            <v>10</v>
          </cell>
          <cell r="CY72">
            <v>0</v>
          </cell>
        </row>
        <row r="73">
          <cell r="A73">
            <v>35443.75</v>
          </cell>
          <cell r="B73">
            <v>97.55</v>
          </cell>
          <cell r="D73">
            <v>101.364</v>
          </cell>
          <cell r="E73">
            <v>102.584</v>
          </cell>
          <cell r="F73">
            <v>101.627</v>
          </cell>
          <cell r="G73">
            <v>99.432000000000002</v>
          </cell>
          <cell r="H73">
            <v>100.371</v>
          </cell>
          <cell r="J73">
            <v>101</v>
          </cell>
          <cell r="K73">
            <v>100.45</v>
          </cell>
          <cell r="L73">
            <v>104.676</v>
          </cell>
          <cell r="M73">
            <v>103.512</v>
          </cell>
          <cell r="N73">
            <v>100.34099999999999</v>
          </cell>
          <cell r="R73">
            <v>37</v>
          </cell>
          <cell r="T73">
            <v>35443.75</v>
          </cell>
          <cell r="U73">
            <v>236.9061366318</v>
          </cell>
          <cell r="V73">
            <v>147.08034665928182</v>
          </cell>
          <cell r="W73">
            <v>208.66500149115592</v>
          </cell>
          <cell r="X73">
            <v>8.4531120140708076</v>
          </cell>
          <cell r="Y73">
            <v>129.3373550550107</v>
          </cell>
          <cell r="Z73">
            <v>118.72890523011536</v>
          </cell>
          <cell r="AA73">
            <v>130.58095326935023</v>
          </cell>
          <cell r="AB73">
            <v>117.39293067331505</v>
          </cell>
          <cell r="AC73">
            <v>173.71630804890759</v>
          </cell>
          <cell r="AD73">
            <v>81.67475075104737</v>
          </cell>
          <cell r="AE73">
            <v>87.927756197120445</v>
          </cell>
          <cell r="AF73">
            <v>126.36085915727598</v>
          </cell>
          <cell r="AG73">
            <v>134.38288524177173</v>
          </cell>
          <cell r="AH73">
            <v>86.235114028487658</v>
          </cell>
          <cell r="AI73">
            <v>142.08661997556996</v>
          </cell>
          <cell r="AJ73">
            <v>105.68</v>
          </cell>
          <cell r="AN73">
            <v>37</v>
          </cell>
          <cell r="AP73">
            <v>35443.75</v>
          </cell>
          <cell r="AQ73">
            <v>541.69000000000005</v>
          </cell>
          <cell r="AR73">
            <v>23.22</v>
          </cell>
          <cell r="AS73">
            <v>1.7589856670341784</v>
          </cell>
          <cell r="AT73">
            <v>12.52910052910053</v>
          </cell>
          <cell r="AV73">
            <v>12.578041800000001</v>
          </cell>
          <cell r="AW73">
            <v>0.95282494597574419</v>
          </cell>
          <cell r="AX73">
            <v>6.7868884656084667</v>
          </cell>
          <cell r="AZ73">
            <v>10</v>
          </cell>
          <cell r="BA73">
            <v>10</v>
          </cell>
          <cell r="BB73">
            <v>10</v>
          </cell>
          <cell r="BC73">
            <v>10</v>
          </cell>
          <cell r="BD73">
            <v>10</v>
          </cell>
          <cell r="BE73">
            <v>10</v>
          </cell>
          <cell r="BF73">
            <v>7.5753043369258324E-2</v>
          </cell>
          <cell r="BI73">
            <v>37</v>
          </cell>
          <cell r="BK73">
            <v>35443.75</v>
          </cell>
          <cell r="CD73">
            <v>0</v>
          </cell>
          <cell r="CF73">
            <v>35443.75</v>
          </cell>
          <cell r="CG73">
            <v>9.75</v>
          </cell>
          <cell r="CH73">
            <v>9.75</v>
          </cell>
          <cell r="CI73">
            <v>9.75</v>
          </cell>
          <cell r="CU73">
            <v>10</v>
          </cell>
          <cell r="CV73">
            <v>10</v>
          </cell>
          <cell r="CY73">
            <v>0</v>
          </cell>
        </row>
        <row r="74">
          <cell r="A74">
            <v>35474.1875</v>
          </cell>
          <cell r="B74">
            <v>100.738</v>
          </cell>
          <cell r="D74">
            <v>101.38800000000001</v>
          </cell>
          <cell r="E74">
            <v>100.55</v>
          </cell>
          <cell r="F74">
            <v>101.627</v>
          </cell>
          <cell r="G74">
            <v>99.432000000000002</v>
          </cell>
          <cell r="H74">
            <v>99.537999999999997</v>
          </cell>
          <cell r="J74">
            <v>100.97799999999999</v>
          </cell>
          <cell r="K74">
            <v>100.45</v>
          </cell>
          <cell r="L74">
            <v>105.092</v>
          </cell>
          <cell r="M74">
            <v>103.512</v>
          </cell>
          <cell r="N74">
            <v>101.163</v>
          </cell>
          <cell r="R74">
            <v>38</v>
          </cell>
          <cell r="T74">
            <v>35474.1875</v>
          </cell>
          <cell r="U74">
            <v>242.80364077619035</v>
          </cell>
          <cell r="V74">
            <v>140.9990934868614</v>
          </cell>
          <cell r="W74">
            <v>216.50528644494997</v>
          </cell>
          <cell r="X74">
            <v>8.9606867313499095</v>
          </cell>
          <cell r="Y74">
            <v>122.17654393032568</v>
          </cell>
          <cell r="Z74">
            <v>116.74058072569679</v>
          </cell>
          <cell r="AA74">
            <v>122.81378634048703</v>
          </cell>
          <cell r="AB74">
            <v>127.50894359830296</v>
          </cell>
          <cell r="AC74">
            <v>158.86796638926779</v>
          </cell>
          <cell r="AD74">
            <v>98.245373288066915</v>
          </cell>
          <cell r="AE74">
            <v>80.433475758339441</v>
          </cell>
          <cell r="AF74">
            <v>156.14031052926174</v>
          </cell>
          <cell r="AG74">
            <v>108.13800477337853</v>
          </cell>
          <cell r="AH74">
            <v>90.593882157590215</v>
          </cell>
          <cell r="AI74">
            <v>137.49813712533305</v>
          </cell>
          <cell r="AJ74">
            <v>97.86</v>
          </cell>
          <cell r="AN74">
            <v>38</v>
          </cell>
          <cell r="AP74">
            <v>35474.1875</v>
          </cell>
          <cell r="AQ74">
            <v>565.48</v>
          </cell>
          <cell r="AR74">
            <v>20.43</v>
          </cell>
          <cell r="AS74">
            <v>1.7728776185226021</v>
          </cell>
          <cell r="AT74">
            <v>12.229629629629629</v>
          </cell>
          <cell r="AV74">
            <v>11.5527564</v>
          </cell>
          <cell r="AW74">
            <v>1.0025268357221611</v>
          </cell>
          <cell r="AX74">
            <v>6.9156109629629627</v>
          </cell>
          <cell r="AZ74">
            <v>10</v>
          </cell>
          <cell r="BA74">
            <v>10</v>
          </cell>
          <cell r="BB74">
            <v>10</v>
          </cell>
          <cell r="BC74">
            <v>10</v>
          </cell>
          <cell r="BD74">
            <v>10</v>
          </cell>
          <cell r="BE74">
            <v>10</v>
          </cell>
          <cell r="BF74">
            <v>8.6778150686373082E-2</v>
          </cell>
          <cell r="BI74">
            <v>38</v>
          </cell>
          <cell r="BK74">
            <v>35474.1875</v>
          </cell>
          <cell r="CD74">
            <v>0</v>
          </cell>
          <cell r="CF74">
            <v>35474.1875</v>
          </cell>
          <cell r="CG74">
            <v>9.75</v>
          </cell>
          <cell r="CH74">
            <v>9.75</v>
          </cell>
          <cell r="CI74">
            <v>9.75</v>
          </cell>
          <cell r="CU74">
            <v>10</v>
          </cell>
          <cell r="CV74">
            <v>10</v>
          </cell>
          <cell r="CY74">
            <v>0</v>
          </cell>
        </row>
        <row r="75">
          <cell r="A75">
            <v>35504.625</v>
          </cell>
          <cell r="B75">
            <v>99.504999999999995</v>
          </cell>
          <cell r="D75">
            <v>101.532</v>
          </cell>
          <cell r="E75">
            <v>100.137</v>
          </cell>
          <cell r="F75">
            <v>101.636</v>
          </cell>
          <cell r="G75">
            <v>99.432000000000002</v>
          </cell>
          <cell r="H75">
            <v>100.642</v>
          </cell>
          <cell r="J75">
            <v>100.875</v>
          </cell>
          <cell r="K75">
            <v>100.452</v>
          </cell>
          <cell r="L75">
            <v>104.59</v>
          </cell>
          <cell r="M75">
            <v>103.768</v>
          </cell>
          <cell r="N75">
            <v>100.843</v>
          </cell>
          <cell r="R75">
            <v>39</v>
          </cell>
          <cell r="T75">
            <v>35504.625</v>
          </cell>
          <cell r="U75">
            <v>227.75180184050751</v>
          </cell>
          <cell r="V75">
            <v>157.16100376327105</v>
          </cell>
          <cell r="W75">
            <v>203.63287336771</v>
          </cell>
          <cell r="X75">
            <v>9.9167550384812202</v>
          </cell>
          <cell r="Y75">
            <v>142.06371798461075</v>
          </cell>
          <cell r="Z75">
            <v>132.87398744489332</v>
          </cell>
          <cell r="AA75">
            <v>143.14100379715563</v>
          </cell>
          <cell r="AB75">
            <v>133.98853844199348</v>
          </cell>
          <cell r="AC75">
            <v>179.04505054624931</v>
          </cell>
          <cell r="AD75">
            <v>95.172233738007932</v>
          </cell>
          <cell r="AE75">
            <v>96.284054445639455</v>
          </cell>
          <cell r="AF75">
            <v>138.93083910745659</v>
          </cell>
          <cell r="AG75">
            <v>155.6919090776035</v>
          </cell>
          <cell r="AH75">
            <v>102.18197856939003</v>
          </cell>
          <cell r="AI75">
            <v>150.57590290741459</v>
          </cell>
          <cell r="AJ75">
            <v>106.01</v>
          </cell>
          <cell r="AN75">
            <v>39</v>
          </cell>
          <cell r="AP75">
            <v>35504.625</v>
          </cell>
          <cell r="AQ75">
            <v>571.95000000000005</v>
          </cell>
          <cell r="AR75">
            <v>19.329999999999998</v>
          </cell>
          <cell r="AS75">
            <v>1.7779492833517088</v>
          </cell>
          <cell r="AT75">
            <v>12.40952380952381</v>
          </cell>
          <cell r="AV75">
            <v>11.0557935</v>
          </cell>
          <cell r="AW75">
            <v>1.01689809261301</v>
          </cell>
          <cell r="AX75">
            <v>7.0976271428571431</v>
          </cell>
          <cell r="AZ75">
            <v>10</v>
          </cell>
          <cell r="BA75">
            <v>10</v>
          </cell>
          <cell r="BB75">
            <v>10</v>
          </cell>
          <cell r="BC75">
            <v>10</v>
          </cell>
          <cell r="BD75">
            <v>10</v>
          </cell>
          <cell r="BE75">
            <v>10</v>
          </cell>
          <cell r="BF75">
            <v>9.1978752372049097E-2</v>
          </cell>
          <cell r="BI75">
            <v>39</v>
          </cell>
          <cell r="BK75">
            <v>35504.625</v>
          </cell>
          <cell r="CD75">
            <v>0</v>
          </cell>
          <cell r="CF75">
            <v>35504.625</v>
          </cell>
          <cell r="CG75">
            <v>9.75</v>
          </cell>
          <cell r="CH75">
            <v>9.75</v>
          </cell>
          <cell r="CI75">
            <v>9.75</v>
          </cell>
          <cell r="CU75">
            <v>10</v>
          </cell>
          <cell r="CV75">
            <v>10</v>
          </cell>
          <cell r="CY75">
            <v>0</v>
          </cell>
        </row>
        <row r="76">
          <cell r="A76">
            <v>35535.0625</v>
          </cell>
          <cell r="B76">
            <v>101.08</v>
          </cell>
          <cell r="D76">
            <v>101.578</v>
          </cell>
          <cell r="E76">
            <v>99.272000000000006</v>
          </cell>
          <cell r="F76">
            <v>101.735</v>
          </cell>
          <cell r="G76">
            <v>98.875</v>
          </cell>
          <cell r="H76">
            <v>100.642</v>
          </cell>
          <cell r="J76">
            <v>100.931</v>
          </cell>
          <cell r="K76">
            <v>100.452</v>
          </cell>
          <cell r="L76">
            <v>104.976</v>
          </cell>
          <cell r="M76">
            <v>103.768</v>
          </cell>
          <cell r="N76">
            <v>101.31399999999999</v>
          </cell>
          <cell r="R76">
            <v>40</v>
          </cell>
          <cell r="T76">
            <v>35535.0625</v>
          </cell>
          <cell r="U76">
            <v>163.47026413022294</v>
          </cell>
          <cell r="V76">
            <v>117.22075458239237</v>
          </cell>
          <cell r="W76">
            <v>151.43408463218947</v>
          </cell>
          <cell r="X76">
            <v>6.8283663696840504</v>
          </cell>
          <cell r="Y76">
            <v>117.42987097064749</v>
          </cell>
          <cell r="Z76">
            <v>159.66739954166303</v>
          </cell>
          <cell r="AA76">
            <v>112.47848636912313</v>
          </cell>
          <cell r="AB76">
            <v>142.94836389775608</v>
          </cell>
          <cell r="AC76">
            <v>85.077222762151706</v>
          </cell>
          <cell r="AD76">
            <v>97.295792026084456</v>
          </cell>
          <cell r="AE76">
            <v>92.860345412748245</v>
          </cell>
          <cell r="AF76">
            <v>149.67153435059521</v>
          </cell>
          <cell r="AG76">
            <v>132.55018175347203</v>
          </cell>
          <cell r="AH76">
            <v>94.491866227330505</v>
          </cell>
          <cell r="AI76">
            <v>120.18809480402876</v>
          </cell>
          <cell r="AJ76">
            <v>103.28</v>
          </cell>
          <cell r="AN76">
            <v>40</v>
          </cell>
          <cell r="AP76">
            <v>35535.0625</v>
          </cell>
          <cell r="AQ76">
            <v>576.25</v>
          </cell>
          <cell r="AR76">
            <v>17.88</v>
          </cell>
          <cell r="AS76">
            <v>1.7382579933847848</v>
          </cell>
          <cell r="AT76">
            <v>12.154497354497355</v>
          </cell>
          <cell r="AV76">
            <v>10.303349999999998</v>
          </cell>
          <cell r="AW76">
            <v>1.0016711686879822</v>
          </cell>
          <cell r="AX76">
            <v>7.0040291005291007</v>
          </cell>
          <cell r="AZ76">
            <v>10</v>
          </cell>
          <cell r="BA76">
            <v>10</v>
          </cell>
          <cell r="BB76">
            <v>10</v>
          </cell>
          <cell r="BC76">
            <v>10</v>
          </cell>
          <cell r="BD76">
            <v>10</v>
          </cell>
          <cell r="BE76">
            <v>10</v>
          </cell>
          <cell r="BF76">
            <v>9.7218008578567397E-2</v>
          </cell>
          <cell r="BI76">
            <v>40</v>
          </cell>
          <cell r="BK76">
            <v>35535.0625</v>
          </cell>
          <cell r="CD76">
            <v>0</v>
          </cell>
          <cell r="CF76">
            <v>35535.0625</v>
          </cell>
          <cell r="CG76">
            <v>9.75</v>
          </cell>
          <cell r="CH76">
            <v>9.75</v>
          </cell>
          <cell r="CI76">
            <v>9.75</v>
          </cell>
          <cell r="CU76">
            <v>10</v>
          </cell>
          <cell r="CV76">
            <v>10</v>
          </cell>
          <cell r="CY76">
            <v>0</v>
          </cell>
        </row>
        <row r="77">
          <cell r="A77">
            <v>35565.5</v>
          </cell>
          <cell r="B77">
            <v>108.55</v>
          </cell>
          <cell r="D77">
            <v>101.578</v>
          </cell>
          <cell r="E77">
            <v>99.463999999999999</v>
          </cell>
          <cell r="F77">
            <v>101.747</v>
          </cell>
          <cell r="G77">
            <v>98.736000000000004</v>
          </cell>
          <cell r="H77">
            <v>101.099</v>
          </cell>
          <cell r="J77">
            <v>100.931</v>
          </cell>
          <cell r="K77">
            <v>100.449</v>
          </cell>
          <cell r="L77">
            <v>105.19799999999999</v>
          </cell>
          <cell r="M77">
            <v>103.768</v>
          </cell>
          <cell r="N77">
            <v>103.956</v>
          </cell>
          <cell r="R77">
            <v>41</v>
          </cell>
          <cell r="T77">
            <v>35565.5</v>
          </cell>
          <cell r="U77">
            <v>25.878600275384521</v>
          </cell>
          <cell r="V77">
            <v>80.101290277002533</v>
          </cell>
          <cell r="W77">
            <v>35.539453987887676</v>
          </cell>
          <cell r="X77">
            <v>8.8662455816916825</v>
          </cell>
          <cell r="Y77">
            <v>98.340839379584267</v>
          </cell>
          <cell r="Z77">
            <v>158.05758658129997</v>
          </cell>
          <cell r="AA77">
            <v>91.340415998974819</v>
          </cell>
          <cell r="AB77">
            <v>124.23338953722777</v>
          </cell>
          <cell r="AC77">
            <v>22.355957290831562</v>
          </cell>
          <cell r="AD77">
            <v>78.953625675239209</v>
          </cell>
          <cell r="AE77">
            <v>79.850087278392436</v>
          </cell>
          <cell r="AF77">
            <v>130.06792047300488</v>
          </cell>
          <cell r="AG77">
            <v>145.27595383770222</v>
          </cell>
          <cell r="AH77">
            <v>111.23576265469735</v>
          </cell>
          <cell r="AI77">
            <v>81.916667124006594</v>
          </cell>
          <cell r="AJ77">
            <v>96.46</v>
          </cell>
          <cell r="AN77">
            <v>41</v>
          </cell>
          <cell r="AP77">
            <v>35565.5</v>
          </cell>
          <cell r="AQ77">
            <v>574.30999999999995</v>
          </cell>
          <cell r="AR77">
            <v>19.399999999999999</v>
          </cell>
          <cell r="AS77">
            <v>1.7477398015435501</v>
          </cell>
          <cell r="AT77">
            <v>12.126984126984127</v>
          </cell>
          <cell r="AV77">
            <v>11.141613999999997</v>
          </cell>
          <cell r="AW77">
            <v>1.0037444454244762</v>
          </cell>
          <cell r="AX77">
            <v>6.964648253968253</v>
          </cell>
          <cell r="AZ77">
            <v>10</v>
          </cell>
          <cell r="BA77">
            <v>10</v>
          </cell>
          <cell r="BB77">
            <v>10</v>
          </cell>
          <cell r="BC77">
            <v>10</v>
          </cell>
          <cell r="BD77">
            <v>10</v>
          </cell>
          <cell r="BE77">
            <v>10</v>
          </cell>
          <cell r="BF77">
            <v>9.0089680491935581E-2</v>
          </cell>
          <cell r="BI77">
            <v>41</v>
          </cell>
          <cell r="BK77">
            <v>35565.5</v>
          </cell>
          <cell r="CD77">
            <v>0</v>
          </cell>
          <cell r="CF77">
            <v>35565.5</v>
          </cell>
          <cell r="CG77">
            <v>9.75</v>
          </cell>
          <cell r="CH77">
            <v>9.75</v>
          </cell>
          <cell r="CI77">
            <v>9.75</v>
          </cell>
          <cell r="CU77">
            <v>10</v>
          </cell>
          <cell r="CV77">
            <v>10</v>
          </cell>
          <cell r="CY77">
            <v>0</v>
          </cell>
        </row>
        <row r="78">
          <cell r="A78">
            <v>35595.9375</v>
          </cell>
          <cell r="B78">
            <v>109.4</v>
          </cell>
          <cell r="D78">
            <v>101.578</v>
          </cell>
          <cell r="E78">
            <v>99.721000000000004</v>
          </cell>
          <cell r="F78">
            <v>101.747</v>
          </cell>
          <cell r="G78">
            <v>98.736000000000004</v>
          </cell>
          <cell r="H78">
            <v>101.699</v>
          </cell>
          <cell r="J78">
            <v>100.931</v>
          </cell>
          <cell r="K78">
            <v>100.45399999999999</v>
          </cell>
          <cell r="L78">
            <v>105.252</v>
          </cell>
          <cell r="M78">
            <v>103.75700000000001</v>
          </cell>
          <cell r="N78">
            <v>104.37</v>
          </cell>
          <cell r="R78">
            <v>42</v>
          </cell>
          <cell r="T78">
            <v>35595.9375</v>
          </cell>
          <cell r="U78">
            <v>0</v>
          </cell>
          <cell r="V78">
            <v>79.995862488172165</v>
          </cell>
          <cell r="W78">
            <v>16.965733044728861</v>
          </cell>
          <cell r="X78">
            <v>7.4680513354050948</v>
          </cell>
          <cell r="Y78">
            <v>95.517640265356277</v>
          </cell>
          <cell r="Z78">
            <v>154.83112840473393</v>
          </cell>
          <cell r="AA78">
            <v>88.56448979060184</v>
          </cell>
          <cell r="AB78">
            <v>137.27534857814956</v>
          </cell>
          <cell r="AC78">
            <v>18.399843307417939</v>
          </cell>
          <cell r="AD78">
            <v>93.218313432576167</v>
          </cell>
          <cell r="AE78">
            <v>88.329520156273745</v>
          </cell>
          <cell r="AF78">
            <v>117.97895834864701</v>
          </cell>
          <cell r="AG78">
            <v>130.07155751300968</v>
          </cell>
          <cell r="AH78">
            <v>118.28451340061748</v>
          </cell>
          <cell r="AI78">
            <v>75.238449009669353</v>
          </cell>
          <cell r="AJ78">
            <v>88.57</v>
          </cell>
          <cell r="AN78">
            <v>42</v>
          </cell>
          <cell r="AP78">
            <v>35595.9375</v>
          </cell>
          <cell r="AQ78">
            <v>582.9</v>
          </cell>
          <cell r="AR78">
            <v>17.920000000000002</v>
          </cell>
          <cell r="AS78">
            <v>1.775303197353914</v>
          </cell>
          <cell r="AT78">
            <v>12.009523809523811</v>
          </cell>
          <cell r="AV78">
            <v>10.445568000000002</v>
          </cell>
          <cell r="AW78">
            <v>1.0348242337375964</v>
          </cell>
          <cell r="AX78">
            <v>7.0003514285714292</v>
          </cell>
          <cell r="AZ78">
            <v>10</v>
          </cell>
          <cell r="BA78">
            <v>10</v>
          </cell>
          <cell r="BB78">
            <v>10</v>
          </cell>
          <cell r="BC78">
            <v>10</v>
          </cell>
          <cell r="BD78">
            <v>10</v>
          </cell>
          <cell r="BE78">
            <v>10</v>
          </cell>
          <cell r="BF78">
            <v>9.9068258780910357E-2</v>
          </cell>
          <cell r="BI78">
            <v>42</v>
          </cell>
          <cell r="BK78">
            <v>35595.9375</v>
          </cell>
          <cell r="CD78">
            <v>0</v>
          </cell>
          <cell r="CF78">
            <v>35595.9375</v>
          </cell>
          <cell r="CG78">
            <v>9.75</v>
          </cell>
          <cell r="CH78">
            <v>9.75</v>
          </cell>
          <cell r="CI78">
            <v>9.75</v>
          </cell>
          <cell r="CU78">
            <v>10</v>
          </cell>
          <cell r="CV78">
            <v>10</v>
          </cell>
          <cell r="CY78">
            <v>0</v>
          </cell>
        </row>
        <row r="79">
          <cell r="A79">
            <v>35626.375</v>
          </cell>
          <cell r="B79">
            <v>108.59699999999999</v>
          </cell>
          <cell r="D79">
            <v>101.56699999999999</v>
          </cell>
          <cell r="E79">
            <v>101.866</v>
          </cell>
          <cell r="F79">
            <v>101.688</v>
          </cell>
          <cell r="G79">
            <v>98.736000000000004</v>
          </cell>
          <cell r="H79">
            <v>102.533</v>
          </cell>
          <cell r="J79">
            <v>100.9</v>
          </cell>
          <cell r="K79">
            <v>100.45099999999999</v>
          </cell>
          <cell r="L79">
            <v>105.44799999999999</v>
          </cell>
          <cell r="M79">
            <v>103.768</v>
          </cell>
          <cell r="N79">
            <v>104.42700000000001</v>
          </cell>
          <cell r="R79">
            <v>43</v>
          </cell>
          <cell r="T79">
            <v>35626.375</v>
          </cell>
          <cell r="U79">
            <v>0</v>
          </cell>
          <cell r="V79">
            <v>83.573962407981028</v>
          </cell>
          <cell r="W79">
            <v>12.171893529395165</v>
          </cell>
          <cell r="X79">
            <v>6.7535446439766966</v>
          </cell>
          <cell r="Y79">
            <v>88.639629173626616</v>
          </cell>
          <cell r="Z79">
            <v>159.39105040478034</v>
          </cell>
          <cell r="AA79">
            <v>80.345642534922249</v>
          </cell>
          <cell r="AB79">
            <v>149.91987569827282</v>
          </cell>
          <cell r="AC79">
            <v>17.734091157457904</v>
          </cell>
          <cell r="AD79">
            <v>66.87853587579761</v>
          </cell>
          <cell r="AE79">
            <v>70.633264728440125</v>
          </cell>
          <cell r="AF79">
            <v>99.391793153403071</v>
          </cell>
          <cell r="AG79">
            <v>121.42845243934393</v>
          </cell>
          <cell r="AH79">
            <v>130.5513322782347</v>
          </cell>
          <cell r="AI79">
            <v>69.812402957080536</v>
          </cell>
          <cell r="AJ79">
            <v>87.98</v>
          </cell>
          <cell r="AN79">
            <v>43</v>
          </cell>
          <cell r="AP79">
            <v>35626.375</v>
          </cell>
          <cell r="AQ79">
            <v>604.36</v>
          </cell>
          <cell r="AR79">
            <v>18.350000000000001</v>
          </cell>
          <cell r="AS79">
            <v>1.7900771775082691</v>
          </cell>
          <cell r="AT79">
            <v>11.43174603174603</v>
          </cell>
          <cell r="AV79">
            <v>11.090006000000001</v>
          </cell>
          <cell r="AW79">
            <v>1.0818510429988977</v>
          </cell>
          <cell r="AX79">
            <v>6.9088900317460311</v>
          </cell>
          <cell r="AZ79">
            <v>10</v>
          </cell>
          <cell r="BA79">
            <v>10</v>
          </cell>
          <cell r="BB79">
            <v>10</v>
          </cell>
          <cell r="BC79">
            <v>10</v>
          </cell>
          <cell r="BD79">
            <v>10</v>
          </cell>
          <cell r="BE79">
            <v>10</v>
          </cell>
          <cell r="BF79">
            <v>9.7551889782466983E-2</v>
          </cell>
          <cell r="BI79">
            <v>43</v>
          </cell>
          <cell r="BK79">
            <v>35626.375</v>
          </cell>
          <cell r="CD79">
            <v>0</v>
          </cell>
          <cell r="CF79">
            <v>35626.375</v>
          </cell>
          <cell r="CG79">
            <v>9.75</v>
          </cell>
          <cell r="CH79">
            <v>9.75</v>
          </cell>
          <cell r="CI79">
            <v>9.75</v>
          </cell>
          <cell r="CU79">
            <v>10</v>
          </cell>
          <cell r="CV79">
            <v>10</v>
          </cell>
          <cell r="CY79">
            <v>0</v>
          </cell>
        </row>
        <row r="80">
          <cell r="A80">
            <v>35656.8125</v>
          </cell>
          <cell r="B80">
            <v>107.505</v>
          </cell>
          <cell r="D80">
            <v>101.56699999999999</v>
          </cell>
          <cell r="E80">
            <v>101.378</v>
          </cell>
          <cell r="F80">
            <v>101.714</v>
          </cell>
          <cell r="G80">
            <v>98.736000000000004</v>
          </cell>
          <cell r="H80">
            <v>101.666</v>
          </cell>
          <cell r="J80">
            <v>100.931</v>
          </cell>
          <cell r="K80">
            <v>101.723</v>
          </cell>
          <cell r="L80">
            <v>105.48099999999999</v>
          </cell>
          <cell r="M80">
            <v>103.768</v>
          </cell>
          <cell r="N80">
            <v>103.959</v>
          </cell>
          <cell r="R80">
            <v>44</v>
          </cell>
          <cell r="T80">
            <v>35656.8125</v>
          </cell>
          <cell r="U80">
            <v>0</v>
          </cell>
          <cell r="V80">
            <v>74.44768679017497</v>
          </cell>
          <cell r="W80">
            <v>6.6635972973415969</v>
          </cell>
          <cell r="X80">
            <v>4.7612808773243778</v>
          </cell>
          <cell r="Y80">
            <v>80.3159955574381</v>
          </cell>
          <cell r="Z80">
            <v>137.83072706786237</v>
          </cell>
          <cell r="AA80">
            <v>73.57370817472075</v>
          </cell>
          <cell r="AB80">
            <v>136.21392645660504</v>
          </cell>
          <cell r="AC80">
            <v>16.801984285499056</v>
          </cell>
          <cell r="AD80">
            <v>36.613171963415368</v>
          </cell>
          <cell r="AE80">
            <v>65.191324311032915</v>
          </cell>
          <cell r="AF80">
            <v>82.441003857356478</v>
          </cell>
          <cell r="AG80">
            <v>118.76620626533325</v>
          </cell>
          <cell r="AH80">
            <v>123.72051993876968</v>
          </cell>
          <cell r="AI80">
            <v>63.194217958940314</v>
          </cell>
          <cell r="AJ80">
            <v>77.03</v>
          </cell>
          <cell r="AN80">
            <v>44</v>
          </cell>
          <cell r="AP80">
            <v>35656.8125</v>
          </cell>
          <cell r="AQ80">
            <v>620.5</v>
          </cell>
          <cell r="AR80">
            <v>18.7</v>
          </cell>
          <cell r="AS80">
            <v>1.7907386990077176</v>
          </cell>
          <cell r="AT80">
            <v>11.431393298059964</v>
          </cell>
          <cell r="AV80">
            <v>11.603350000000001</v>
          </cell>
          <cell r="AW80">
            <v>1.1111533627342887</v>
          </cell>
          <cell r="AX80">
            <v>7.093179541446208</v>
          </cell>
          <cell r="AZ80">
            <v>10</v>
          </cell>
          <cell r="BA80">
            <v>10</v>
          </cell>
          <cell r="BB80">
            <v>10</v>
          </cell>
          <cell r="BC80">
            <v>10</v>
          </cell>
          <cell r="BD80">
            <v>10</v>
          </cell>
          <cell r="BE80">
            <v>10</v>
          </cell>
          <cell r="BF80">
            <v>9.5761427754423381E-2</v>
          </cell>
          <cell r="BI80">
            <v>44</v>
          </cell>
          <cell r="BK80">
            <v>35656.8125</v>
          </cell>
          <cell r="CD80">
            <v>0</v>
          </cell>
          <cell r="CF80">
            <v>35656.8125</v>
          </cell>
          <cell r="CG80">
            <v>9.75</v>
          </cell>
          <cell r="CH80">
            <v>9.75</v>
          </cell>
          <cell r="CI80">
            <v>9.75</v>
          </cell>
          <cell r="CU80">
            <v>10</v>
          </cell>
          <cell r="CV80">
            <v>10</v>
          </cell>
          <cell r="CY80">
            <v>0</v>
          </cell>
        </row>
        <row r="81">
          <cell r="A81">
            <v>35687.25</v>
          </cell>
          <cell r="B81">
            <v>105.43300000000001</v>
          </cell>
          <cell r="D81">
            <v>101.56699999999999</v>
          </cell>
          <cell r="E81">
            <v>101.917</v>
          </cell>
          <cell r="F81">
            <v>101.729</v>
          </cell>
          <cell r="G81">
            <v>98.736000000000004</v>
          </cell>
          <cell r="H81">
            <v>101.667</v>
          </cell>
          <cell r="J81">
            <v>100.91500000000001</v>
          </cell>
          <cell r="K81">
            <v>106.23</v>
          </cell>
          <cell r="L81">
            <v>105.345</v>
          </cell>
          <cell r="M81">
            <v>103.768</v>
          </cell>
          <cell r="N81">
            <v>103.453</v>
          </cell>
          <cell r="R81">
            <v>45</v>
          </cell>
          <cell r="T81">
            <v>35687.25</v>
          </cell>
          <cell r="U81">
            <v>0</v>
          </cell>
          <cell r="V81">
            <v>72.100292295263642</v>
          </cell>
          <cell r="W81">
            <v>6.0554861280950121</v>
          </cell>
          <cell r="X81">
            <v>8.0676857383954808</v>
          </cell>
          <cell r="Y81">
            <v>80.440552198388815</v>
          </cell>
          <cell r="Z81">
            <v>130.46537891738541</v>
          </cell>
          <cell r="AA81">
            <v>74.576284920204927</v>
          </cell>
          <cell r="AB81">
            <v>147.07061591095939</v>
          </cell>
          <cell r="AC81">
            <v>11.541878984961157</v>
          </cell>
          <cell r="AD81">
            <v>33.271901802719853</v>
          </cell>
          <cell r="AE81">
            <v>64.001197962967126</v>
          </cell>
          <cell r="AF81">
            <v>112.8669183676171</v>
          </cell>
          <cell r="AG81">
            <v>113.85805614112209</v>
          </cell>
          <cell r="AH81">
            <v>120.99940326388709</v>
          </cell>
          <cell r="AI81">
            <v>63.443468788234767</v>
          </cell>
          <cell r="AJ81">
            <v>79.52</v>
          </cell>
          <cell r="AN81">
            <v>45</v>
          </cell>
          <cell r="AP81">
            <v>35687.25</v>
          </cell>
          <cell r="AQ81">
            <v>601.49</v>
          </cell>
          <cell r="AR81">
            <v>18.66</v>
          </cell>
          <cell r="AS81">
            <v>1.7561190738699006</v>
          </cell>
          <cell r="AT81">
            <v>11.384126984126985</v>
          </cell>
          <cell r="AV81">
            <v>11.223803400000001</v>
          </cell>
          <cell r="AW81">
            <v>1.0562880617420065</v>
          </cell>
          <cell r="AX81">
            <v>6.8474385396825399</v>
          </cell>
          <cell r="AZ81">
            <v>10</v>
          </cell>
          <cell r="BA81">
            <v>10</v>
          </cell>
          <cell r="BB81">
            <v>10</v>
          </cell>
          <cell r="BC81">
            <v>10</v>
          </cell>
          <cell r="BD81">
            <v>10</v>
          </cell>
          <cell r="BE81">
            <v>10</v>
          </cell>
          <cell r="BF81">
            <v>9.4111418749726714E-2</v>
          </cell>
          <cell r="BI81">
            <v>45</v>
          </cell>
          <cell r="BK81">
            <v>35687.25</v>
          </cell>
          <cell r="CD81">
            <v>0</v>
          </cell>
          <cell r="CF81">
            <v>35687.25</v>
          </cell>
          <cell r="CG81">
            <v>9.75</v>
          </cell>
          <cell r="CH81">
            <v>9.75</v>
          </cell>
          <cell r="CI81">
            <v>9.75</v>
          </cell>
          <cell r="CU81">
            <v>10</v>
          </cell>
          <cell r="CV81">
            <v>10</v>
          </cell>
          <cell r="CY81">
            <v>0</v>
          </cell>
        </row>
        <row r="82">
          <cell r="A82">
            <v>35717.6875</v>
          </cell>
          <cell r="B82">
            <v>105.098</v>
          </cell>
          <cell r="D82">
            <v>101.98699999999999</v>
          </cell>
          <cell r="E82">
            <v>100.682</v>
          </cell>
          <cell r="F82">
            <v>102.31</v>
          </cell>
          <cell r="G82">
            <v>99.66</v>
          </cell>
          <cell r="H82">
            <v>101.66800000000001</v>
          </cell>
          <cell r="J82">
            <v>100.53700000000001</v>
          </cell>
          <cell r="K82">
            <v>102.084</v>
          </cell>
          <cell r="L82">
            <v>106.726</v>
          </cell>
          <cell r="M82">
            <v>104.235</v>
          </cell>
          <cell r="N82">
            <v>103.322</v>
          </cell>
          <cell r="R82">
            <v>46</v>
          </cell>
          <cell r="T82">
            <v>35717.6875</v>
          </cell>
          <cell r="U82">
            <v>0</v>
          </cell>
          <cell r="V82">
            <v>80.061640063125623</v>
          </cell>
          <cell r="W82">
            <v>10.508574764560965</v>
          </cell>
          <cell r="X82">
            <v>5.5460187949667707</v>
          </cell>
          <cell r="Y82">
            <v>95.827205336818182</v>
          </cell>
          <cell r="Z82">
            <v>151.05073954762085</v>
          </cell>
          <cell r="AA82">
            <v>89.353508456722835</v>
          </cell>
          <cell r="AB82">
            <v>154.00781212291753</v>
          </cell>
          <cell r="AC82">
            <v>13.528277095834795</v>
          </cell>
          <cell r="AD82">
            <v>57.739421783302006</v>
          </cell>
          <cell r="AE82">
            <v>62.746477867816438</v>
          </cell>
          <cell r="AF82">
            <v>179.2199215571811</v>
          </cell>
          <cell r="AG82">
            <v>134.41683759949083</v>
          </cell>
          <cell r="AH82">
            <v>106.16713800171237</v>
          </cell>
          <cell r="AI82">
            <v>75.392699599476686</v>
          </cell>
          <cell r="AJ82">
            <v>133.80000000000001</v>
          </cell>
          <cell r="AN82">
            <v>46</v>
          </cell>
          <cell r="AP82">
            <v>35717.6875</v>
          </cell>
          <cell r="AQ82">
            <v>589.28</v>
          </cell>
          <cell r="AR82">
            <v>20.04</v>
          </cell>
          <cell r="AS82">
            <v>1.7144432194046306</v>
          </cell>
          <cell r="AT82">
            <v>11.459259259259259</v>
          </cell>
          <cell r="AV82">
            <v>11.809171199999998</v>
          </cell>
          <cell r="AW82">
            <v>1.0102871003307607</v>
          </cell>
          <cell r="AX82">
            <v>6.7527122962962958</v>
          </cell>
          <cell r="AZ82">
            <v>10</v>
          </cell>
          <cell r="BA82">
            <v>10</v>
          </cell>
          <cell r="BB82">
            <v>10</v>
          </cell>
          <cell r="BC82">
            <v>10</v>
          </cell>
          <cell r="BD82">
            <v>10</v>
          </cell>
          <cell r="BE82">
            <v>10</v>
          </cell>
          <cell r="BF82">
            <v>8.5551058852526493E-2</v>
          </cell>
          <cell r="BI82">
            <v>46</v>
          </cell>
          <cell r="BK82">
            <v>35717.6875</v>
          </cell>
          <cell r="CD82">
            <v>0</v>
          </cell>
          <cell r="CF82">
            <v>35717.6875</v>
          </cell>
          <cell r="CG82">
            <v>9.75</v>
          </cell>
          <cell r="CH82">
            <v>9.75</v>
          </cell>
          <cell r="CI82">
            <v>9.75</v>
          </cell>
          <cell r="CU82">
            <v>10</v>
          </cell>
          <cell r="CV82">
            <v>10</v>
          </cell>
          <cell r="CY82">
            <v>0</v>
          </cell>
        </row>
        <row r="83">
          <cell r="A83">
            <v>35748.125</v>
          </cell>
          <cell r="B83">
            <v>106.334</v>
          </cell>
          <cell r="D83">
            <v>101.65900000000001</v>
          </cell>
          <cell r="E83">
            <v>103.018</v>
          </cell>
          <cell r="F83">
            <v>103.066</v>
          </cell>
          <cell r="G83">
            <v>99.733999999999995</v>
          </cell>
          <cell r="H83">
            <v>101.66800000000001</v>
          </cell>
          <cell r="J83">
            <v>100.622</v>
          </cell>
          <cell r="K83">
            <v>102.09099999999999</v>
          </cell>
          <cell r="L83">
            <v>107.036</v>
          </cell>
          <cell r="M83">
            <v>104.959</v>
          </cell>
          <cell r="N83">
            <v>104.093</v>
          </cell>
          <cell r="R83">
            <v>47</v>
          </cell>
          <cell r="T83">
            <v>35748.125</v>
          </cell>
          <cell r="U83">
            <v>282.48919105272756</v>
          </cell>
          <cell r="V83">
            <v>95.410584910930439</v>
          </cell>
          <cell r="W83">
            <v>244.38588383518228</v>
          </cell>
          <cell r="X83">
            <v>6.0211672128480842</v>
          </cell>
          <cell r="Y83">
            <v>109.90472085461204</v>
          </cell>
          <cell r="Z83">
            <v>153.39214633835994</v>
          </cell>
          <cell r="AA83">
            <v>104.80681441488898</v>
          </cell>
          <cell r="AB83">
            <v>112.09060527069894</v>
          </cell>
          <cell r="AC83">
            <v>59.13207331079537</v>
          </cell>
          <cell r="AD83">
            <v>73.058441566713029</v>
          </cell>
          <cell r="AE83">
            <v>73.274393127580637</v>
          </cell>
          <cell r="AF83">
            <v>197.16990242973446</v>
          </cell>
          <cell r="AG83">
            <v>142.35363801193836</v>
          </cell>
          <cell r="AH83">
            <v>116.87725397607866</v>
          </cell>
          <cell r="AI83">
            <v>134.48920824466228</v>
          </cell>
          <cell r="AJ83">
            <v>168.48</v>
          </cell>
          <cell r="AN83">
            <v>47</v>
          </cell>
          <cell r="AP83">
            <v>35748.125</v>
          </cell>
          <cell r="AQ83">
            <v>580.82000000000005</v>
          </cell>
          <cell r="AR83">
            <v>19.09</v>
          </cell>
          <cell r="AS83">
            <v>1.7029768467475193</v>
          </cell>
          <cell r="AT83">
            <v>10.799294532627865</v>
          </cell>
          <cell r="AV83">
            <v>11.087853800000001</v>
          </cell>
          <cell r="AW83">
            <v>0.98912301212789422</v>
          </cell>
          <cell r="AX83">
            <v>6.2724462504409173</v>
          </cell>
          <cell r="AZ83">
            <v>10</v>
          </cell>
          <cell r="BA83">
            <v>10</v>
          </cell>
          <cell r="BB83">
            <v>10</v>
          </cell>
          <cell r="BC83">
            <v>10</v>
          </cell>
          <cell r="BD83">
            <v>10</v>
          </cell>
          <cell r="BE83">
            <v>10</v>
          </cell>
          <cell r="BF83">
            <v>8.9207797105684605E-2</v>
          </cell>
          <cell r="BI83">
            <v>47</v>
          </cell>
          <cell r="BK83">
            <v>35748.125</v>
          </cell>
          <cell r="CD83">
            <v>0</v>
          </cell>
          <cell r="CF83">
            <v>35748.125</v>
          </cell>
          <cell r="CG83">
            <v>9.75</v>
          </cell>
          <cell r="CH83">
            <v>9.75</v>
          </cell>
          <cell r="CI83">
            <v>9.75</v>
          </cell>
          <cell r="CU83">
            <v>10</v>
          </cell>
          <cell r="CV83">
            <v>10</v>
          </cell>
          <cell r="CY83">
            <v>0</v>
          </cell>
        </row>
        <row r="84">
          <cell r="A84">
            <v>35778.5625</v>
          </cell>
          <cell r="B84">
            <v>105.93</v>
          </cell>
          <cell r="D84">
            <v>101.764</v>
          </cell>
          <cell r="E84">
            <v>104.021</v>
          </cell>
          <cell r="F84">
            <v>104.545</v>
          </cell>
          <cell r="G84">
            <v>99.831000000000003</v>
          </cell>
          <cell r="H84">
            <v>101.697</v>
          </cell>
          <cell r="J84">
            <v>100.622</v>
          </cell>
          <cell r="K84">
            <v>102.07899999999999</v>
          </cell>
          <cell r="L84">
            <v>106.934</v>
          </cell>
          <cell r="M84">
            <v>104.959</v>
          </cell>
          <cell r="N84">
            <v>104.16500000000001</v>
          </cell>
          <cell r="R84">
            <v>48</v>
          </cell>
          <cell r="T84">
            <v>35778.5625</v>
          </cell>
          <cell r="U84">
            <v>315.8119756638884</v>
          </cell>
          <cell r="V84">
            <v>145.41143377786068</v>
          </cell>
          <cell r="W84">
            <v>273.50538767640239</v>
          </cell>
          <cell r="X84">
            <v>7.4754218361862419</v>
          </cell>
          <cell r="Y84">
            <v>130.83032547988873</v>
          </cell>
          <cell r="Z84">
            <v>145.65900340959413</v>
          </cell>
          <cell r="AA84">
            <v>129.09200200202096</v>
          </cell>
          <cell r="AB84">
            <v>128.77387734293572</v>
          </cell>
          <cell r="AC84">
            <v>152.16058959548545</v>
          </cell>
          <cell r="AD84">
            <v>83.27779328046617</v>
          </cell>
          <cell r="AE84">
            <v>71.305098668818985</v>
          </cell>
          <cell r="AF84">
            <v>172.13521276603143</v>
          </cell>
          <cell r="AG84">
            <v>141.02090187445404</v>
          </cell>
          <cell r="AH84">
            <v>98.252860441584716</v>
          </cell>
          <cell r="AI84">
            <v>156.63013601719501</v>
          </cell>
          <cell r="AJ84">
            <v>126.13</v>
          </cell>
          <cell r="AN84">
            <v>48</v>
          </cell>
          <cell r="AP84">
            <v>35778.5625</v>
          </cell>
          <cell r="AQ84">
            <v>595.02</v>
          </cell>
          <cell r="AR84">
            <v>17.190000000000001</v>
          </cell>
          <cell r="AS84">
            <v>1.6394707828004409</v>
          </cell>
          <cell r="AT84">
            <v>10.184832451499117</v>
          </cell>
          <cell r="AV84">
            <v>10.228393799999999</v>
          </cell>
          <cell r="AW84">
            <v>0.97551790518191828</v>
          </cell>
          <cell r="AX84">
            <v>6.0601790052910047</v>
          </cell>
          <cell r="AZ84">
            <v>10</v>
          </cell>
          <cell r="BA84">
            <v>10</v>
          </cell>
          <cell r="BB84">
            <v>10</v>
          </cell>
          <cell r="BC84">
            <v>10</v>
          </cell>
          <cell r="BD84">
            <v>10</v>
          </cell>
          <cell r="BE84">
            <v>10</v>
          </cell>
          <cell r="BF84">
            <v>9.5373518487518377E-2</v>
          </cell>
          <cell r="BI84">
            <v>48</v>
          </cell>
          <cell r="BK84">
            <v>35778.5625</v>
          </cell>
          <cell r="CD84">
            <v>0</v>
          </cell>
          <cell r="CF84">
            <v>35778.5625</v>
          </cell>
          <cell r="CG84">
            <v>9.75</v>
          </cell>
          <cell r="CH84">
            <v>9.75</v>
          </cell>
          <cell r="CI84">
            <v>9.75</v>
          </cell>
          <cell r="CU84">
            <v>10</v>
          </cell>
          <cell r="CV84">
            <v>10</v>
          </cell>
          <cell r="CY84">
            <v>0</v>
          </cell>
        </row>
        <row r="85">
          <cell r="A85">
            <v>35809</v>
          </cell>
          <cell r="B85">
            <v>103.589</v>
          </cell>
          <cell r="D85">
            <v>102.203</v>
          </cell>
          <cell r="E85">
            <v>100.52800000000001</v>
          </cell>
          <cell r="F85">
            <v>103.681</v>
          </cell>
          <cell r="G85">
            <v>98.667000000000002</v>
          </cell>
          <cell r="H85">
            <v>100.825</v>
          </cell>
          <cell r="J85">
            <v>102.34699999999999</v>
          </cell>
          <cell r="K85">
            <v>102.04900000000001</v>
          </cell>
          <cell r="L85">
            <v>107.143</v>
          </cell>
          <cell r="M85">
            <v>105.021</v>
          </cell>
          <cell r="N85">
            <v>102.881</v>
          </cell>
          <cell r="R85">
            <v>49</v>
          </cell>
          <cell r="T85">
            <v>35809</v>
          </cell>
          <cell r="U85">
            <v>317.60000000000002</v>
          </cell>
          <cell r="V85">
            <v>194.9</v>
          </cell>
          <cell r="W85">
            <v>276.2</v>
          </cell>
          <cell r="X85">
            <v>8</v>
          </cell>
          <cell r="Y85">
            <v>153.6</v>
          </cell>
          <cell r="Z85">
            <v>173.8</v>
          </cell>
          <cell r="AA85">
            <v>151.19999999999999</v>
          </cell>
          <cell r="AB85">
            <v>64.900000000000006</v>
          </cell>
          <cell r="AC85">
            <v>259.2</v>
          </cell>
          <cell r="AD85">
            <v>90</v>
          </cell>
          <cell r="AE85">
            <v>82.9</v>
          </cell>
          <cell r="AF85">
            <v>116.4</v>
          </cell>
          <cell r="AG85">
            <v>148.4</v>
          </cell>
          <cell r="AH85">
            <v>110.6</v>
          </cell>
          <cell r="AI85">
            <v>174.8</v>
          </cell>
          <cell r="AJ85">
            <v>118.87</v>
          </cell>
          <cell r="AN85">
            <v>49</v>
          </cell>
          <cell r="AP85">
            <v>35809</v>
          </cell>
          <cell r="AQ85">
            <v>608.36</v>
          </cell>
          <cell r="AR85">
            <v>15.02</v>
          </cell>
          <cell r="AS85">
            <v>1.5907386990077177</v>
          </cell>
          <cell r="AT85">
            <v>10.211640211640212</v>
          </cell>
          <cell r="AV85">
            <v>9.1375671999999994</v>
          </cell>
          <cell r="AW85">
            <v>0.96774179492833512</v>
          </cell>
          <cell r="AX85">
            <v>6.2123534391534392</v>
          </cell>
          <cell r="AZ85">
            <v>10</v>
          </cell>
          <cell r="BA85">
            <v>10</v>
          </cell>
          <cell r="BB85">
            <v>10</v>
          </cell>
          <cell r="BC85">
            <v>10</v>
          </cell>
          <cell r="BD85">
            <v>10</v>
          </cell>
          <cell r="BE85">
            <v>10</v>
          </cell>
          <cell r="BF85">
            <v>0.10590803588599985</v>
          </cell>
          <cell r="BI85">
            <v>49</v>
          </cell>
          <cell r="BK85">
            <v>35809</v>
          </cell>
          <cell r="CD85">
            <v>0</v>
          </cell>
          <cell r="CF85">
            <v>35809</v>
          </cell>
          <cell r="CG85">
            <v>9.75</v>
          </cell>
          <cell r="CH85">
            <v>9.75</v>
          </cell>
          <cell r="CI85">
            <v>9.75</v>
          </cell>
          <cell r="CU85">
            <v>10</v>
          </cell>
          <cell r="CV85">
            <v>10</v>
          </cell>
          <cell r="CY85">
            <v>0</v>
          </cell>
        </row>
        <row r="86">
          <cell r="A86">
            <v>35839.4375</v>
          </cell>
          <cell r="B86">
            <v>104.907</v>
          </cell>
          <cell r="D86">
            <v>105.476</v>
          </cell>
          <cell r="E86">
            <v>101.779</v>
          </cell>
          <cell r="F86">
            <v>104.465</v>
          </cell>
          <cell r="G86">
            <v>98.667000000000002</v>
          </cell>
          <cell r="H86">
            <v>102.012</v>
          </cell>
          <cell r="J86">
            <v>100.52800000000001</v>
          </cell>
          <cell r="K86">
            <v>100.184</v>
          </cell>
          <cell r="L86">
            <v>111.79900000000001</v>
          </cell>
          <cell r="M86">
            <v>105.437</v>
          </cell>
          <cell r="N86">
            <v>104.256</v>
          </cell>
          <cell r="R86">
            <v>50</v>
          </cell>
          <cell r="T86">
            <v>35839.4375</v>
          </cell>
          <cell r="U86">
            <v>306.5</v>
          </cell>
          <cell r="V86">
            <v>165</v>
          </cell>
          <cell r="W86">
            <v>264.2</v>
          </cell>
          <cell r="X86">
            <v>5.9</v>
          </cell>
          <cell r="Y86">
            <v>140.9</v>
          </cell>
          <cell r="Z86">
            <v>154.69999999999999</v>
          </cell>
          <cell r="AA86">
            <v>139.30000000000001</v>
          </cell>
          <cell r="AB86">
            <v>75</v>
          </cell>
          <cell r="AC86">
            <v>207.3</v>
          </cell>
          <cell r="AD86">
            <v>74.2</v>
          </cell>
          <cell r="AE86">
            <v>80.3</v>
          </cell>
          <cell r="AF86">
            <v>122.3</v>
          </cell>
          <cell r="AG86">
            <v>156.19999999999999</v>
          </cell>
          <cell r="AH86">
            <v>109.4</v>
          </cell>
          <cell r="AI86">
            <v>162.9</v>
          </cell>
          <cell r="AJ86">
            <v>120.4</v>
          </cell>
          <cell r="AN86">
            <v>50</v>
          </cell>
          <cell r="AP86">
            <v>35839.4375</v>
          </cell>
          <cell r="AQ86">
            <v>608.42999999999995</v>
          </cell>
          <cell r="AR86">
            <v>14.58</v>
          </cell>
          <cell r="AS86">
            <v>1.5177508269018742</v>
          </cell>
          <cell r="AT86">
            <v>10.49206349206349</v>
          </cell>
          <cell r="AV86">
            <v>8.8709093999999986</v>
          </cell>
          <cell r="AW86">
            <v>0.92344513561190733</v>
          </cell>
          <cell r="AX86">
            <v>6.3836861904761895</v>
          </cell>
          <cell r="AZ86">
            <v>10</v>
          </cell>
          <cell r="BA86">
            <v>10</v>
          </cell>
          <cell r="BB86">
            <v>10</v>
          </cell>
          <cell r="BC86">
            <v>10</v>
          </cell>
          <cell r="BD86">
            <v>10</v>
          </cell>
          <cell r="BE86">
            <v>10</v>
          </cell>
          <cell r="BF86">
            <v>0.10409813627584873</v>
          </cell>
          <cell r="BI86">
            <v>50</v>
          </cell>
          <cell r="BK86">
            <v>35839.4375</v>
          </cell>
          <cell r="CD86">
            <v>0</v>
          </cell>
          <cell r="CF86">
            <v>35839.4375</v>
          </cell>
          <cell r="CG86">
            <v>9.75</v>
          </cell>
          <cell r="CH86">
            <v>9.75</v>
          </cell>
          <cell r="CI86">
            <v>9.75</v>
          </cell>
          <cell r="CU86">
            <v>10</v>
          </cell>
          <cell r="CV86">
            <v>10</v>
          </cell>
          <cell r="CY86">
            <v>0</v>
          </cell>
        </row>
        <row r="87">
          <cell r="A87">
            <v>35869.875</v>
          </cell>
          <cell r="B87">
            <v>105.79600000000001</v>
          </cell>
          <cell r="D87">
            <v>104.008</v>
          </cell>
          <cell r="E87">
            <v>99.295000000000002</v>
          </cell>
          <cell r="F87">
            <v>104.502</v>
          </cell>
          <cell r="G87">
            <v>98.212000000000003</v>
          </cell>
          <cell r="H87">
            <v>101.413</v>
          </cell>
          <cell r="J87">
            <v>101.102</v>
          </cell>
          <cell r="K87">
            <v>100.221</v>
          </cell>
          <cell r="L87">
            <v>116.136</v>
          </cell>
          <cell r="M87">
            <v>112.193</v>
          </cell>
          <cell r="N87">
            <v>104.92100000000001</v>
          </cell>
          <cell r="R87">
            <v>51</v>
          </cell>
          <cell r="T87">
            <v>35869.875</v>
          </cell>
          <cell r="U87">
            <v>326.7</v>
          </cell>
          <cell r="V87">
            <v>200.8</v>
          </cell>
          <cell r="W87">
            <v>284.3</v>
          </cell>
          <cell r="X87">
            <v>4.5</v>
          </cell>
          <cell r="Y87">
            <v>168.4</v>
          </cell>
          <cell r="Z87">
            <v>174.5</v>
          </cell>
          <cell r="AA87">
            <v>167.7</v>
          </cell>
          <cell r="AB87">
            <v>87.6</v>
          </cell>
          <cell r="AC87">
            <v>260.8</v>
          </cell>
          <cell r="AD87">
            <v>93.8</v>
          </cell>
          <cell r="AE87">
            <v>93.5</v>
          </cell>
          <cell r="AF87">
            <v>155.4</v>
          </cell>
          <cell r="AG87">
            <v>175.9</v>
          </cell>
          <cell r="AH87">
            <v>104.7</v>
          </cell>
          <cell r="AI87">
            <v>187.8</v>
          </cell>
          <cell r="AJ87">
            <v>128.85</v>
          </cell>
          <cell r="AN87">
            <v>51</v>
          </cell>
          <cell r="AP87">
            <v>35869.875</v>
          </cell>
          <cell r="AQ87">
            <v>612.22</v>
          </cell>
          <cell r="AR87">
            <v>12.88</v>
          </cell>
          <cell r="AS87">
            <v>1.5089305402425579</v>
          </cell>
          <cell r="AT87">
            <v>10.439153439153438</v>
          </cell>
          <cell r="AV87">
            <v>7.8853936000000013</v>
          </cell>
          <cell r="AW87">
            <v>0.92379745534729885</v>
          </cell>
          <cell r="AX87">
            <v>6.391058518518518</v>
          </cell>
          <cell r="AZ87">
            <v>10</v>
          </cell>
          <cell r="BA87">
            <v>10</v>
          </cell>
          <cell r="BB87">
            <v>10</v>
          </cell>
          <cell r="BC87">
            <v>10</v>
          </cell>
          <cell r="BD87">
            <v>10</v>
          </cell>
          <cell r="BE87">
            <v>10</v>
          </cell>
          <cell r="BF87">
            <v>0.11715299225485697</v>
          </cell>
          <cell r="BI87">
            <v>51</v>
          </cell>
          <cell r="BK87">
            <v>35869.875</v>
          </cell>
          <cell r="CD87">
            <v>0</v>
          </cell>
          <cell r="CF87">
            <v>35869.875</v>
          </cell>
          <cell r="CG87">
            <v>9.75</v>
          </cell>
          <cell r="CH87">
            <v>9.75</v>
          </cell>
          <cell r="CI87">
            <v>9.75</v>
          </cell>
          <cell r="CU87">
            <v>10</v>
          </cell>
          <cell r="CV87">
            <v>10</v>
          </cell>
          <cell r="CY87">
            <v>0</v>
          </cell>
        </row>
        <row r="88">
          <cell r="A88">
            <v>35900.3125</v>
          </cell>
          <cell r="B88">
            <v>114.48</v>
          </cell>
          <cell r="D88">
            <v>106.077</v>
          </cell>
          <cell r="E88">
            <v>101.44799999999999</v>
          </cell>
          <cell r="F88">
            <v>104.428</v>
          </cell>
          <cell r="G88">
            <v>98.212000000000003</v>
          </cell>
          <cell r="H88">
            <v>101.31100000000001</v>
          </cell>
          <cell r="J88">
            <v>101.102</v>
          </cell>
          <cell r="K88">
            <v>107.119</v>
          </cell>
          <cell r="L88">
            <v>116.074</v>
          </cell>
          <cell r="M88">
            <v>112.336</v>
          </cell>
          <cell r="N88">
            <v>108.44</v>
          </cell>
          <cell r="R88">
            <v>52</v>
          </cell>
          <cell r="T88">
            <v>35900.3125</v>
          </cell>
          <cell r="U88">
            <v>207.1</v>
          </cell>
          <cell r="V88">
            <v>123.4</v>
          </cell>
          <cell r="W88">
            <v>181.3</v>
          </cell>
          <cell r="X88">
            <v>0</v>
          </cell>
          <cell r="Y88">
            <v>119.5</v>
          </cell>
          <cell r="Z88">
            <v>201.1</v>
          </cell>
          <cell r="AA88">
            <v>109.9</v>
          </cell>
          <cell r="AB88">
            <v>89.3</v>
          </cell>
          <cell r="AC88">
            <v>98.1</v>
          </cell>
          <cell r="AD88">
            <v>65.400000000000006</v>
          </cell>
          <cell r="AE88">
            <v>65.3</v>
          </cell>
          <cell r="AF88">
            <v>124.8</v>
          </cell>
          <cell r="AG88">
            <v>164.9</v>
          </cell>
          <cell r="AH88">
            <v>77.099999999999994</v>
          </cell>
          <cell r="AI88">
            <v>128.9</v>
          </cell>
          <cell r="AJ88">
            <v>110.89</v>
          </cell>
          <cell r="AN88">
            <v>52</v>
          </cell>
          <cell r="AP88">
            <v>35900.3125</v>
          </cell>
          <cell r="AQ88">
            <v>608.34</v>
          </cell>
          <cell r="AR88">
            <v>13.39</v>
          </cell>
          <cell r="AS88">
            <v>1.4487320837927233</v>
          </cell>
          <cell r="AT88">
            <v>10.874779541446209</v>
          </cell>
          <cell r="AV88">
            <v>8.145672600000001</v>
          </cell>
          <cell r="AW88">
            <v>0.88132167585446541</v>
          </cell>
          <cell r="AX88">
            <v>6.6155633862433874</v>
          </cell>
          <cell r="AZ88">
            <v>10</v>
          </cell>
          <cell r="BA88">
            <v>10</v>
          </cell>
          <cell r="BB88">
            <v>10</v>
          </cell>
          <cell r="BC88">
            <v>10</v>
          </cell>
          <cell r="BD88">
            <v>10</v>
          </cell>
          <cell r="BE88">
            <v>10</v>
          </cell>
          <cell r="BF88">
            <v>0.10819507720632736</v>
          </cell>
          <cell r="BI88">
            <v>52</v>
          </cell>
          <cell r="BK88">
            <v>35900.3125</v>
          </cell>
          <cell r="CD88">
            <v>0</v>
          </cell>
          <cell r="CF88">
            <v>35900.3125</v>
          </cell>
          <cell r="CG88">
            <v>9.75</v>
          </cell>
          <cell r="CH88">
            <v>9.75</v>
          </cell>
          <cell r="CI88">
            <v>9.75</v>
          </cell>
          <cell r="CU88">
            <v>10</v>
          </cell>
          <cell r="CV88">
            <v>10</v>
          </cell>
          <cell r="CY88">
            <v>0</v>
          </cell>
        </row>
        <row r="89">
          <cell r="A89">
            <v>35930.75</v>
          </cell>
          <cell r="B89">
            <v>120.884</v>
          </cell>
          <cell r="D89">
            <v>105.059</v>
          </cell>
          <cell r="E89">
            <v>100.679</v>
          </cell>
          <cell r="F89">
            <v>104.015</v>
          </cell>
          <cell r="G89">
            <v>97.046999999999997</v>
          </cell>
          <cell r="H89">
            <v>101.35299999999999</v>
          </cell>
          <cell r="J89">
            <v>101.14</v>
          </cell>
          <cell r="K89">
            <v>107.09</v>
          </cell>
          <cell r="L89">
            <v>116.313</v>
          </cell>
          <cell r="M89">
            <v>112.14100000000001</v>
          </cell>
          <cell r="N89">
            <v>110.41</v>
          </cell>
          <cell r="R89">
            <v>53</v>
          </cell>
          <cell r="T89">
            <v>35930.75</v>
          </cell>
          <cell r="U89">
            <v>6.5</v>
          </cell>
          <cell r="V89">
            <v>82.2</v>
          </cell>
          <cell r="W89">
            <v>13</v>
          </cell>
          <cell r="X89">
            <v>0</v>
          </cell>
          <cell r="Y89">
            <v>92.7</v>
          </cell>
          <cell r="Z89">
            <v>197.9</v>
          </cell>
          <cell r="AA89">
            <v>80.3</v>
          </cell>
          <cell r="AB89">
            <v>87</v>
          </cell>
          <cell r="AC89">
            <v>21.5</v>
          </cell>
          <cell r="AD89">
            <v>42.2</v>
          </cell>
          <cell r="AE89">
            <v>55.7</v>
          </cell>
          <cell r="AF89">
            <v>124.8</v>
          </cell>
          <cell r="AG89">
            <v>145.9</v>
          </cell>
          <cell r="AH89">
            <v>110.3</v>
          </cell>
          <cell r="AI89">
            <v>73.8</v>
          </cell>
          <cell r="AJ89">
            <v>84.63</v>
          </cell>
          <cell r="AN89">
            <v>53</v>
          </cell>
          <cell r="AP89">
            <v>35930.75</v>
          </cell>
          <cell r="AQ89">
            <v>595.19000000000005</v>
          </cell>
          <cell r="AR89">
            <v>13.97</v>
          </cell>
          <cell r="AS89">
            <v>1.4191841234840132</v>
          </cell>
          <cell r="AT89">
            <v>10.546031746031748</v>
          </cell>
          <cell r="AV89">
            <v>8.3148043000000023</v>
          </cell>
          <cell r="AW89">
            <v>0.84468419845644993</v>
          </cell>
          <cell r="AX89">
            <v>6.2768926349206371</v>
          </cell>
          <cell r="AZ89">
            <v>10</v>
          </cell>
          <cell r="BA89">
            <v>10</v>
          </cell>
          <cell r="BB89">
            <v>10</v>
          </cell>
          <cell r="BC89">
            <v>10</v>
          </cell>
          <cell r="BD89">
            <v>10</v>
          </cell>
          <cell r="BE89">
            <v>10</v>
          </cell>
          <cell r="BF89">
            <v>0.10158798306972176</v>
          </cell>
          <cell r="BI89">
            <v>53</v>
          </cell>
          <cell r="BK89">
            <v>35930.75</v>
          </cell>
          <cell r="CD89">
            <v>0</v>
          </cell>
          <cell r="CF89">
            <v>35930.75</v>
          </cell>
          <cell r="CG89">
            <v>9.75</v>
          </cell>
          <cell r="CH89">
            <v>9.75</v>
          </cell>
          <cell r="CI89">
            <v>9.75</v>
          </cell>
          <cell r="CU89">
            <v>10</v>
          </cell>
          <cell r="CV89">
            <v>10</v>
          </cell>
          <cell r="CY89">
            <v>0</v>
          </cell>
        </row>
        <row r="90">
          <cell r="A90">
            <v>35961.1875</v>
          </cell>
          <cell r="B90">
            <v>127.44199999999999</v>
          </cell>
          <cell r="D90">
            <v>104.873</v>
          </cell>
          <cell r="E90">
            <v>99.679000000000002</v>
          </cell>
          <cell r="F90">
            <v>104.464</v>
          </cell>
          <cell r="G90">
            <v>97.18</v>
          </cell>
          <cell r="H90">
            <v>100.58799999999999</v>
          </cell>
          <cell r="J90">
            <v>101.11799999999999</v>
          </cell>
          <cell r="K90">
            <v>107.09</v>
          </cell>
          <cell r="L90">
            <v>116.358</v>
          </cell>
          <cell r="M90">
            <v>112.226</v>
          </cell>
          <cell r="N90">
            <v>112.443</v>
          </cell>
          <cell r="R90">
            <v>54</v>
          </cell>
          <cell r="T90">
            <v>35961.1875</v>
          </cell>
          <cell r="U90">
            <v>0</v>
          </cell>
          <cell r="V90">
            <v>70.3</v>
          </cell>
          <cell r="W90">
            <v>15.8</v>
          </cell>
          <cell r="X90">
            <v>14.5</v>
          </cell>
          <cell r="Y90">
            <v>87.3</v>
          </cell>
          <cell r="Z90">
            <v>145</v>
          </cell>
          <cell r="AA90">
            <v>80.599999999999994</v>
          </cell>
          <cell r="AB90">
            <v>89</v>
          </cell>
          <cell r="AC90">
            <v>24.6</v>
          </cell>
          <cell r="AD90">
            <v>86.7</v>
          </cell>
          <cell r="AE90">
            <v>59</v>
          </cell>
          <cell r="AF90">
            <v>107.3</v>
          </cell>
          <cell r="AG90">
            <v>138.30000000000001</v>
          </cell>
          <cell r="AH90">
            <v>116.8</v>
          </cell>
          <cell r="AI90">
            <v>69.099999999999994</v>
          </cell>
          <cell r="AJ90">
            <v>91.49</v>
          </cell>
          <cell r="AN90">
            <v>54</v>
          </cell>
          <cell r="AP90">
            <v>35961.1875</v>
          </cell>
          <cell r="AQ90">
            <v>601.11</v>
          </cell>
          <cell r="AR90">
            <v>12.48</v>
          </cell>
          <cell r="AS90">
            <v>1.5201764057331861</v>
          </cell>
          <cell r="AT90">
            <v>10.318871252204586</v>
          </cell>
          <cell r="AV90">
            <v>7.5018528000000009</v>
          </cell>
          <cell r="AW90">
            <v>0.91379323925027556</v>
          </cell>
          <cell r="AX90">
            <v>6.2027766984126984</v>
          </cell>
          <cell r="AZ90">
            <v>10</v>
          </cell>
          <cell r="BA90">
            <v>10</v>
          </cell>
          <cell r="BB90">
            <v>10</v>
          </cell>
          <cell r="BC90">
            <v>10</v>
          </cell>
          <cell r="BD90">
            <v>10</v>
          </cell>
          <cell r="BE90">
            <v>10</v>
          </cell>
          <cell r="BF90">
            <v>0.12180900686964631</v>
          </cell>
          <cell r="BI90">
            <v>54</v>
          </cell>
          <cell r="BK90">
            <v>35961.1875</v>
          </cell>
          <cell r="CD90">
            <v>0</v>
          </cell>
          <cell r="CF90">
            <v>35961.1875</v>
          </cell>
          <cell r="CG90">
            <v>9.75</v>
          </cell>
          <cell r="CH90">
            <v>9.75</v>
          </cell>
          <cell r="CI90">
            <v>9.75</v>
          </cell>
          <cell r="CU90">
            <v>10</v>
          </cell>
          <cell r="CV90">
            <v>10</v>
          </cell>
          <cell r="CY90">
            <v>0</v>
          </cell>
        </row>
        <row r="91">
          <cell r="A91">
            <v>35991.625</v>
          </cell>
          <cell r="B91">
            <v>121.215</v>
          </cell>
          <cell r="D91">
            <v>104.873</v>
          </cell>
          <cell r="E91">
            <v>99.576999999999998</v>
          </cell>
          <cell r="F91">
            <v>104.553</v>
          </cell>
          <cell r="G91">
            <v>94.981999999999999</v>
          </cell>
          <cell r="H91">
            <v>100.804</v>
          </cell>
          <cell r="J91">
            <v>101.11799999999999</v>
          </cell>
          <cell r="K91">
            <v>107.105</v>
          </cell>
          <cell r="L91">
            <v>116.78100000000001</v>
          </cell>
          <cell r="M91">
            <v>112.211</v>
          </cell>
          <cell r="N91">
            <v>110.309</v>
          </cell>
          <cell r="R91">
            <v>55</v>
          </cell>
          <cell r="T91">
            <v>35991.625</v>
          </cell>
          <cell r="U91">
            <v>0</v>
          </cell>
          <cell r="V91">
            <v>74</v>
          </cell>
          <cell r="W91">
            <v>14.3</v>
          </cell>
          <cell r="X91">
            <v>4.9000000000000004</v>
          </cell>
          <cell r="Y91">
            <v>97.2</v>
          </cell>
          <cell r="Z91">
            <v>174.1</v>
          </cell>
          <cell r="AA91">
            <v>88.2</v>
          </cell>
          <cell r="AB91">
            <v>85.8</v>
          </cell>
          <cell r="AC91">
            <v>18.399999999999999</v>
          </cell>
          <cell r="AD91">
            <v>78.8</v>
          </cell>
          <cell r="AE91">
            <v>95</v>
          </cell>
          <cell r="AF91">
            <v>122.3</v>
          </cell>
          <cell r="AG91">
            <v>143.1</v>
          </cell>
          <cell r="AH91">
            <v>88.6</v>
          </cell>
          <cell r="AI91">
            <v>76.5</v>
          </cell>
          <cell r="AJ91">
            <v>107.62</v>
          </cell>
          <cell r="AN91">
            <v>55</v>
          </cell>
          <cell r="AP91">
            <v>35991.625</v>
          </cell>
          <cell r="AQ91">
            <v>602.27</v>
          </cell>
          <cell r="AR91">
            <v>12.72</v>
          </cell>
          <cell r="AS91">
            <v>1.5404630650496141</v>
          </cell>
          <cell r="AT91">
            <v>10.326278659611994</v>
          </cell>
          <cell r="AV91">
            <v>7.6608744000000009</v>
          </cell>
          <cell r="AW91">
            <v>0.92777469018743097</v>
          </cell>
          <cell r="AX91">
            <v>6.2192078483245146</v>
          </cell>
          <cell r="AZ91">
            <v>10</v>
          </cell>
          <cell r="BA91">
            <v>10</v>
          </cell>
          <cell r="BB91">
            <v>10</v>
          </cell>
          <cell r="BC91">
            <v>10</v>
          </cell>
          <cell r="BD91">
            <v>10</v>
          </cell>
          <cell r="BE91">
            <v>10</v>
          </cell>
          <cell r="BF91">
            <v>0.12110558687496964</v>
          </cell>
          <cell r="BI91">
            <v>55</v>
          </cell>
          <cell r="BK91">
            <v>35991.625</v>
          </cell>
          <cell r="CD91">
            <v>0</v>
          </cell>
          <cell r="CF91">
            <v>35991.625</v>
          </cell>
          <cell r="CG91">
            <v>9.75</v>
          </cell>
          <cell r="CH91">
            <v>9.75</v>
          </cell>
          <cell r="CI91">
            <v>9.75</v>
          </cell>
          <cell r="CU91">
            <v>10</v>
          </cell>
          <cell r="CV91">
            <v>10</v>
          </cell>
          <cell r="CY91">
            <v>0</v>
          </cell>
        </row>
        <row r="92">
          <cell r="A92">
            <v>36022.0625</v>
          </cell>
          <cell r="B92">
            <v>123.01600000000001</v>
          </cell>
          <cell r="D92">
            <v>104.93899999999999</v>
          </cell>
          <cell r="E92">
            <v>100.598</v>
          </cell>
          <cell r="F92">
            <v>105.197</v>
          </cell>
          <cell r="G92">
            <v>94.343999999999994</v>
          </cell>
          <cell r="H92">
            <v>100.533</v>
          </cell>
          <cell r="J92">
            <v>101.11799999999999</v>
          </cell>
          <cell r="K92">
            <v>107.12</v>
          </cell>
          <cell r="L92">
            <v>116.413</v>
          </cell>
          <cell r="M92">
            <v>112.502</v>
          </cell>
          <cell r="N92">
            <v>110.985</v>
          </cell>
          <cell r="R92">
            <v>56</v>
          </cell>
          <cell r="T92">
            <v>36022.0625</v>
          </cell>
          <cell r="U92">
            <v>0</v>
          </cell>
          <cell r="V92">
            <v>65.099999999999994</v>
          </cell>
          <cell r="W92">
            <v>3</v>
          </cell>
          <cell r="X92">
            <v>11.2</v>
          </cell>
          <cell r="Y92">
            <v>71.5</v>
          </cell>
          <cell r="Z92">
            <v>137.5</v>
          </cell>
          <cell r="AA92">
            <v>63.8</v>
          </cell>
          <cell r="AB92">
            <v>87</v>
          </cell>
          <cell r="AC92">
            <v>19.3</v>
          </cell>
          <cell r="AD92">
            <v>16.2</v>
          </cell>
          <cell r="AE92">
            <v>63.2</v>
          </cell>
          <cell r="AF92">
            <v>103.4</v>
          </cell>
          <cell r="AG92">
            <v>95.1</v>
          </cell>
          <cell r="AH92">
            <v>72.400000000000006</v>
          </cell>
          <cell r="AI92">
            <v>56.6</v>
          </cell>
          <cell r="AJ92">
            <v>98.73</v>
          </cell>
          <cell r="AN92">
            <v>56</v>
          </cell>
          <cell r="AP92">
            <v>36022.0625</v>
          </cell>
          <cell r="AQ92">
            <v>599.5</v>
          </cell>
          <cell r="AR92">
            <v>12.49</v>
          </cell>
          <cell r="AS92">
            <v>1.5034178610804851</v>
          </cell>
          <cell r="AT92">
            <v>10.021516754850088</v>
          </cell>
          <cell r="AV92">
            <v>7.4877549999999999</v>
          </cell>
          <cell r="AW92">
            <v>0.90129900771775084</v>
          </cell>
          <cell r="AX92">
            <v>6.0078992945326277</v>
          </cell>
          <cell r="AZ92">
            <v>10</v>
          </cell>
          <cell r="BA92">
            <v>10</v>
          </cell>
          <cell r="BB92">
            <v>10</v>
          </cell>
          <cell r="BC92">
            <v>10</v>
          </cell>
          <cell r="BD92">
            <v>10</v>
          </cell>
          <cell r="BE92">
            <v>10</v>
          </cell>
          <cell r="BF92">
            <v>0.12036972466617175</v>
          </cell>
          <cell r="BI92">
            <v>56</v>
          </cell>
          <cell r="BK92">
            <v>36022.0625</v>
          </cell>
          <cell r="CD92">
            <v>0</v>
          </cell>
          <cell r="CF92">
            <v>36022.0625</v>
          </cell>
          <cell r="CG92">
            <v>9.75</v>
          </cell>
          <cell r="CH92">
            <v>9.75</v>
          </cell>
          <cell r="CI92">
            <v>9.75</v>
          </cell>
          <cell r="CU92">
            <v>10</v>
          </cell>
          <cell r="CV92">
            <v>10</v>
          </cell>
          <cell r="CY92">
            <v>0</v>
          </cell>
        </row>
        <row r="93">
          <cell r="A93">
            <v>36052.5</v>
          </cell>
          <cell r="B93">
            <v>116.92400000000001</v>
          </cell>
          <cell r="D93">
            <v>105.035</v>
          </cell>
          <cell r="E93">
            <v>104.982</v>
          </cell>
          <cell r="F93">
            <v>105.226</v>
          </cell>
          <cell r="G93">
            <v>94.575999999999993</v>
          </cell>
          <cell r="H93">
            <v>100.639</v>
          </cell>
          <cell r="J93">
            <v>101.11799999999999</v>
          </cell>
          <cell r="K93">
            <v>109.426</v>
          </cell>
          <cell r="L93">
            <v>116.312</v>
          </cell>
          <cell r="M93">
            <v>111.866</v>
          </cell>
          <cell r="N93">
            <v>109.447</v>
          </cell>
          <cell r="R93">
            <v>57</v>
          </cell>
          <cell r="T93">
            <v>36052.5</v>
          </cell>
          <cell r="U93">
            <v>0</v>
          </cell>
          <cell r="V93">
            <v>69.099999999999994</v>
          </cell>
          <cell r="W93">
            <v>5</v>
          </cell>
          <cell r="X93">
            <v>0</v>
          </cell>
          <cell r="Y93">
            <v>76.900000000000006</v>
          </cell>
          <cell r="Z93">
            <v>159</v>
          </cell>
          <cell r="AA93">
            <v>67.3</v>
          </cell>
          <cell r="AB93">
            <v>88.2</v>
          </cell>
          <cell r="AC93">
            <v>15.6</v>
          </cell>
          <cell r="AD93">
            <v>27.6</v>
          </cell>
          <cell r="AE93">
            <v>67.2</v>
          </cell>
          <cell r="AF93">
            <v>105.6</v>
          </cell>
          <cell r="AG93">
            <v>105.2</v>
          </cell>
          <cell r="AH93">
            <v>88.5</v>
          </cell>
          <cell r="AI93">
            <v>60.3</v>
          </cell>
          <cell r="AJ93">
            <v>100.4</v>
          </cell>
          <cell r="AN93">
            <v>57</v>
          </cell>
          <cell r="AP93">
            <v>36052.5</v>
          </cell>
          <cell r="AQ93">
            <v>570.67999999999995</v>
          </cell>
          <cell r="AR93">
            <v>13.07</v>
          </cell>
          <cell r="AS93">
            <v>1.4639470782800441</v>
          </cell>
          <cell r="AT93">
            <v>10.193298059964727</v>
          </cell>
          <cell r="AV93">
            <v>7.4587876</v>
          </cell>
          <cell r="AW93">
            <v>0.83544531863285543</v>
          </cell>
          <cell r="AX93">
            <v>5.8171113368606706</v>
          </cell>
          <cell r="AZ93">
            <v>10</v>
          </cell>
          <cell r="BA93">
            <v>10</v>
          </cell>
          <cell r="BB93">
            <v>10</v>
          </cell>
          <cell r="BC93">
            <v>10</v>
          </cell>
          <cell r="BD93">
            <v>10</v>
          </cell>
          <cell r="BE93">
            <v>10</v>
          </cell>
          <cell r="BF93">
            <v>0.11200819267636143</v>
          </cell>
          <cell r="BI93">
            <v>57</v>
          </cell>
          <cell r="BK93">
            <v>36052.5</v>
          </cell>
          <cell r="CD93">
            <v>0</v>
          </cell>
          <cell r="CF93">
            <v>36052.5</v>
          </cell>
          <cell r="CG93">
            <v>9.75</v>
          </cell>
          <cell r="CH93">
            <v>9.75</v>
          </cell>
          <cell r="CI93">
            <v>9.75</v>
          </cell>
          <cell r="CU93">
            <v>10</v>
          </cell>
          <cell r="CV93">
            <v>10</v>
          </cell>
          <cell r="CY93">
            <v>0</v>
          </cell>
        </row>
        <row r="94">
          <cell r="A94">
            <v>36082.9375</v>
          </cell>
          <cell r="B94">
            <v>115.37</v>
          </cell>
          <cell r="D94">
            <v>105.035</v>
          </cell>
          <cell r="E94">
            <v>101.881</v>
          </cell>
          <cell r="F94">
            <v>105.224</v>
          </cell>
          <cell r="G94">
            <v>94.575999999999993</v>
          </cell>
          <cell r="H94">
            <v>100.639</v>
          </cell>
          <cell r="J94">
            <v>101.11799999999999</v>
          </cell>
          <cell r="K94">
            <v>109.426</v>
          </cell>
          <cell r="L94">
            <v>116.718</v>
          </cell>
          <cell r="M94">
            <v>112.008</v>
          </cell>
          <cell r="N94">
            <v>108.642</v>
          </cell>
          <cell r="R94">
            <v>58</v>
          </cell>
          <cell r="T94">
            <v>36082.9375</v>
          </cell>
          <cell r="U94">
            <v>0</v>
          </cell>
          <cell r="V94">
            <v>66.3</v>
          </cell>
          <cell r="W94">
            <v>13.8</v>
          </cell>
          <cell r="X94">
            <v>5.0999999999999996</v>
          </cell>
          <cell r="Y94">
            <v>94</v>
          </cell>
          <cell r="Z94">
            <v>171.4</v>
          </cell>
          <cell r="AA94">
            <v>84.9</v>
          </cell>
          <cell r="AB94">
            <v>85.4</v>
          </cell>
          <cell r="AC94">
            <v>5.2</v>
          </cell>
          <cell r="AD94">
            <v>75.900000000000006</v>
          </cell>
          <cell r="AE94">
            <v>69.7</v>
          </cell>
          <cell r="AF94">
            <v>225.3</v>
          </cell>
          <cell r="AG94">
            <v>124.4</v>
          </cell>
          <cell r="AH94">
            <v>127.3</v>
          </cell>
          <cell r="AI94">
            <v>73.900000000000006</v>
          </cell>
          <cell r="AJ94">
            <v>110.27</v>
          </cell>
          <cell r="AN94">
            <v>58</v>
          </cell>
          <cell r="AP94">
            <v>36082.9375</v>
          </cell>
          <cell r="AQ94">
            <v>549.5</v>
          </cell>
          <cell r="AR94">
            <v>12.81</v>
          </cell>
          <cell r="AS94">
            <v>1.355237045203969</v>
          </cell>
          <cell r="AT94">
            <v>10.438447971781304</v>
          </cell>
          <cell r="AV94">
            <v>7.0390950000000005</v>
          </cell>
          <cell r="AW94">
            <v>0.74470275633958105</v>
          </cell>
          <cell r="AX94">
            <v>5.7359271604938264</v>
          </cell>
          <cell r="AZ94">
            <v>10</v>
          </cell>
          <cell r="BA94">
            <v>10</v>
          </cell>
          <cell r="BB94">
            <v>10</v>
          </cell>
          <cell r="BC94">
            <v>10</v>
          </cell>
          <cell r="BD94">
            <v>10</v>
          </cell>
          <cell r="BE94">
            <v>10</v>
          </cell>
          <cell r="BF94">
            <v>0.1057952416240413</v>
          </cell>
          <cell r="BI94">
            <v>58</v>
          </cell>
          <cell r="BK94">
            <v>36082.9375</v>
          </cell>
          <cell r="CD94">
            <v>0</v>
          </cell>
          <cell r="CF94">
            <v>36082.9375</v>
          </cell>
          <cell r="CG94">
            <v>9.75</v>
          </cell>
          <cell r="CH94">
            <v>9.75</v>
          </cell>
          <cell r="CI94">
            <v>9.75</v>
          </cell>
          <cell r="CU94">
            <v>10</v>
          </cell>
          <cell r="CV94">
            <v>10</v>
          </cell>
          <cell r="CY94">
            <v>0</v>
          </cell>
        </row>
        <row r="95">
          <cell r="A95">
            <v>36113.375</v>
          </cell>
          <cell r="B95">
            <v>113.298</v>
          </cell>
          <cell r="D95">
            <v>105.035</v>
          </cell>
          <cell r="E95">
            <v>104.008</v>
          </cell>
          <cell r="F95">
            <v>105.248</v>
          </cell>
          <cell r="G95">
            <v>94.602000000000004</v>
          </cell>
          <cell r="H95">
            <v>100.639</v>
          </cell>
          <cell r="J95">
            <v>100.89</v>
          </cell>
          <cell r="K95">
            <v>109.449</v>
          </cell>
          <cell r="L95">
            <v>116.623</v>
          </cell>
          <cell r="M95">
            <v>112.434</v>
          </cell>
          <cell r="N95">
            <v>108.17100000000001</v>
          </cell>
          <cell r="R95">
            <v>59</v>
          </cell>
          <cell r="T95">
            <v>36113.375</v>
          </cell>
          <cell r="U95">
            <v>107.9</v>
          </cell>
          <cell r="V95">
            <v>118.4</v>
          </cell>
          <cell r="W95">
            <v>97.3</v>
          </cell>
          <cell r="X95">
            <v>6.6</v>
          </cell>
          <cell r="Y95">
            <v>114.5</v>
          </cell>
          <cell r="Z95">
            <v>171.9</v>
          </cell>
          <cell r="AA95">
            <v>107.8</v>
          </cell>
          <cell r="AB95">
            <v>75.5</v>
          </cell>
          <cell r="AC95">
            <v>109</v>
          </cell>
          <cell r="AD95">
            <v>49.3</v>
          </cell>
          <cell r="AE95">
            <v>74.599999999999994</v>
          </cell>
          <cell r="AF95">
            <v>224.6</v>
          </cell>
          <cell r="AG95">
            <v>109.2</v>
          </cell>
          <cell r="AH95">
            <v>105.9</v>
          </cell>
          <cell r="AI95">
            <v>108.4</v>
          </cell>
          <cell r="AJ95">
            <v>116.12</v>
          </cell>
          <cell r="AN95">
            <v>59</v>
          </cell>
          <cell r="AP95">
            <v>36113.375</v>
          </cell>
          <cell r="AQ95">
            <v>563.82000000000005</v>
          </cell>
          <cell r="AR95">
            <v>11.88</v>
          </cell>
          <cell r="AS95">
            <v>1.236604189636163</v>
          </cell>
          <cell r="AT95">
            <v>10.378130511463846</v>
          </cell>
          <cell r="AV95">
            <v>6.6981816000000007</v>
          </cell>
          <cell r="AW95">
            <v>0.69722217420066146</v>
          </cell>
          <cell r="AX95">
            <v>5.8513975449735458</v>
          </cell>
          <cell r="AZ95">
            <v>10</v>
          </cell>
          <cell r="BA95">
            <v>10</v>
          </cell>
          <cell r="BB95">
            <v>10</v>
          </cell>
          <cell r="BC95">
            <v>10</v>
          </cell>
          <cell r="BD95">
            <v>10</v>
          </cell>
          <cell r="BE95">
            <v>10</v>
          </cell>
          <cell r="BF95">
            <v>0.10409126175388576</v>
          </cell>
          <cell r="BI95">
            <v>59</v>
          </cell>
          <cell r="BK95">
            <v>36113.375</v>
          </cell>
          <cell r="CD95">
            <v>0</v>
          </cell>
          <cell r="CF95">
            <v>36113.375</v>
          </cell>
          <cell r="CG95">
            <v>9.75</v>
          </cell>
          <cell r="CH95">
            <v>9.75</v>
          </cell>
          <cell r="CI95">
            <v>9.75</v>
          </cell>
          <cell r="CU95">
            <v>10</v>
          </cell>
          <cell r="CV95">
            <v>10</v>
          </cell>
          <cell r="CY95">
            <v>0</v>
          </cell>
        </row>
        <row r="96">
          <cell r="A96">
            <v>36143.8125</v>
          </cell>
          <cell r="B96">
            <v>104.83499999999999</v>
          </cell>
          <cell r="D96">
            <v>105.035</v>
          </cell>
          <cell r="E96">
            <v>102.925</v>
          </cell>
          <cell r="F96">
            <v>105.15600000000001</v>
          </cell>
          <cell r="G96">
            <v>95.373000000000005</v>
          </cell>
          <cell r="H96">
            <v>100.639</v>
          </cell>
          <cell r="J96">
            <v>100.89</v>
          </cell>
          <cell r="K96">
            <v>109.434</v>
          </cell>
          <cell r="L96">
            <v>116.498</v>
          </cell>
          <cell r="M96">
            <v>112.014</v>
          </cell>
          <cell r="N96">
            <v>105.17700000000001</v>
          </cell>
          <cell r="R96">
            <v>60</v>
          </cell>
          <cell r="T96">
            <v>36143.8125</v>
          </cell>
          <cell r="U96">
            <v>362.1</v>
          </cell>
          <cell r="V96">
            <v>167.9</v>
          </cell>
          <cell r="W96">
            <v>308.60000000000002</v>
          </cell>
          <cell r="X96">
            <v>4.2</v>
          </cell>
          <cell r="Y96">
            <v>139.19999999999999</v>
          </cell>
          <cell r="Z96">
            <v>185.5</v>
          </cell>
          <cell r="AA96">
            <v>133.80000000000001</v>
          </cell>
          <cell r="AB96">
            <v>82.7</v>
          </cell>
          <cell r="AC96">
            <v>194.1</v>
          </cell>
          <cell r="AD96">
            <v>68</v>
          </cell>
          <cell r="AE96">
            <v>80.900000000000006</v>
          </cell>
          <cell r="AF96">
            <v>248.1</v>
          </cell>
          <cell r="AG96">
            <v>99.3</v>
          </cell>
          <cell r="AH96">
            <v>101.7</v>
          </cell>
          <cell r="AI96">
            <v>170.9</v>
          </cell>
          <cell r="AJ96">
            <v>122.77</v>
          </cell>
          <cell r="AN96">
            <v>60</v>
          </cell>
          <cell r="AP96">
            <v>36143.8125</v>
          </cell>
          <cell r="AQ96">
            <v>560.01</v>
          </cell>
          <cell r="AR96">
            <v>10.41</v>
          </cell>
          <cell r="AS96">
            <v>1.2348401323042999</v>
          </cell>
          <cell r="AT96">
            <v>10.288536155202822</v>
          </cell>
          <cell r="AV96">
            <v>5.8297040999999998</v>
          </cell>
          <cell r="AW96">
            <v>0.69152282249173092</v>
          </cell>
          <cell r="AX96">
            <v>5.7616831322751318</v>
          </cell>
          <cell r="AZ96">
            <v>10</v>
          </cell>
          <cell r="BA96">
            <v>10</v>
          </cell>
          <cell r="BB96">
            <v>10</v>
          </cell>
          <cell r="BC96">
            <v>10</v>
          </cell>
          <cell r="BD96">
            <v>10</v>
          </cell>
          <cell r="BE96">
            <v>10</v>
          </cell>
          <cell r="BF96">
            <v>0.11862056986592698</v>
          </cell>
          <cell r="BI96">
            <v>60</v>
          </cell>
          <cell r="BK96">
            <v>36143.8125</v>
          </cell>
          <cell r="CD96">
            <v>0</v>
          </cell>
          <cell r="CF96">
            <v>36143.8125</v>
          </cell>
          <cell r="CG96">
            <v>9.75</v>
          </cell>
          <cell r="CH96">
            <v>9.75</v>
          </cell>
          <cell r="CI96">
            <v>9.75</v>
          </cell>
          <cell r="CU96">
            <v>10</v>
          </cell>
          <cell r="CV96">
            <v>10</v>
          </cell>
          <cell r="CY96">
            <v>0</v>
          </cell>
        </row>
        <row r="97">
          <cell r="A97">
            <v>36174.25</v>
          </cell>
          <cell r="B97">
            <v>102.849</v>
          </cell>
          <cell r="D97">
            <v>106.652</v>
          </cell>
          <cell r="E97">
            <v>103.81100000000001</v>
          </cell>
          <cell r="F97">
            <v>105.15600000000001</v>
          </cell>
          <cell r="G97">
            <v>92.588999999999999</v>
          </cell>
          <cell r="H97">
            <v>99.971000000000004</v>
          </cell>
          <cell r="J97">
            <v>100.83</v>
          </cell>
          <cell r="K97">
            <v>109.434</v>
          </cell>
          <cell r="L97">
            <v>116.788</v>
          </cell>
          <cell r="M97">
            <v>116.07899999999999</v>
          </cell>
          <cell r="N97">
            <v>104.729</v>
          </cell>
          <cell r="R97">
            <v>61</v>
          </cell>
          <cell r="T97">
            <v>36174.25</v>
          </cell>
          <cell r="U97">
            <v>383.8</v>
          </cell>
          <cell r="V97">
            <v>151.30000000000001</v>
          </cell>
          <cell r="W97">
            <v>322.3</v>
          </cell>
          <cell r="X97">
            <v>0</v>
          </cell>
          <cell r="Y97">
            <v>123.4</v>
          </cell>
          <cell r="Z97">
            <v>140.69999999999999</v>
          </cell>
          <cell r="AA97">
            <v>121.3</v>
          </cell>
          <cell r="AB97">
            <v>69.599999999999994</v>
          </cell>
          <cell r="AC97">
            <v>190.4</v>
          </cell>
          <cell r="AD97">
            <v>45.9</v>
          </cell>
          <cell r="AE97">
            <v>89.1</v>
          </cell>
          <cell r="AF97">
            <v>105.9</v>
          </cell>
          <cell r="AG97">
            <v>114.5</v>
          </cell>
          <cell r="AH97">
            <v>77.599999999999994</v>
          </cell>
          <cell r="AI97">
            <v>162</v>
          </cell>
          <cell r="AJ97">
            <v>109.6</v>
          </cell>
          <cell r="AN97">
            <v>61</v>
          </cell>
          <cell r="AP97">
            <v>36174.25</v>
          </cell>
          <cell r="AQ97">
            <v>565.1</v>
          </cell>
          <cell r="AR97">
            <v>10.78</v>
          </cell>
          <cell r="AS97">
            <v>1.2299889746416759</v>
          </cell>
          <cell r="AT97">
            <v>10.121340388007054</v>
          </cell>
          <cell r="AV97">
            <v>6.0917780000000006</v>
          </cell>
          <cell r="AW97">
            <v>0.69506676957001101</v>
          </cell>
          <cell r="AX97">
            <v>5.7195694532627863</v>
          </cell>
          <cell r="AZ97">
            <v>10</v>
          </cell>
          <cell r="BA97">
            <v>10</v>
          </cell>
          <cell r="BB97">
            <v>10</v>
          </cell>
          <cell r="BC97">
            <v>10</v>
          </cell>
          <cell r="BD97">
            <v>10</v>
          </cell>
          <cell r="BE97">
            <v>10</v>
          </cell>
          <cell r="BF97">
            <v>0.1140991627682445</v>
          </cell>
          <cell r="BI97">
            <v>61</v>
          </cell>
          <cell r="BK97">
            <v>36174.25</v>
          </cell>
          <cell r="CD97">
            <v>0</v>
          </cell>
          <cell r="CF97">
            <v>36174.25</v>
          </cell>
          <cell r="CG97">
            <v>9.75</v>
          </cell>
          <cell r="CH97">
            <v>9.75</v>
          </cell>
          <cell r="CI97">
            <v>9.75</v>
          </cell>
          <cell r="CU97">
            <v>10</v>
          </cell>
          <cell r="CV97">
            <v>10</v>
          </cell>
          <cell r="CY97">
            <v>0</v>
          </cell>
        </row>
        <row r="98">
          <cell r="A98">
            <v>36204.6875</v>
          </cell>
          <cell r="B98">
            <v>103.732</v>
          </cell>
          <cell r="D98">
            <v>107.61</v>
          </cell>
          <cell r="E98">
            <v>102.08499999999999</v>
          </cell>
          <cell r="F98">
            <v>105.212</v>
          </cell>
          <cell r="G98">
            <v>92.49</v>
          </cell>
          <cell r="H98">
            <v>99.986000000000004</v>
          </cell>
          <cell r="J98">
            <v>101.227</v>
          </cell>
          <cell r="K98">
            <v>109.438</v>
          </cell>
          <cell r="L98">
            <v>116.83</v>
          </cell>
          <cell r="M98">
            <v>116.35</v>
          </cell>
          <cell r="N98">
            <v>104.94499999999999</v>
          </cell>
          <cell r="R98">
            <v>62</v>
          </cell>
          <cell r="T98">
            <v>36204.6875</v>
          </cell>
          <cell r="U98">
            <v>354</v>
          </cell>
          <cell r="V98">
            <v>139</v>
          </cell>
          <cell r="W98">
            <v>298</v>
          </cell>
          <cell r="X98">
            <v>6.5</v>
          </cell>
          <cell r="Y98">
            <v>125.2</v>
          </cell>
          <cell r="Z98">
            <v>185</v>
          </cell>
          <cell r="AA98">
            <v>118.2</v>
          </cell>
          <cell r="AB98">
            <v>68.5</v>
          </cell>
          <cell r="AC98">
            <v>144.80000000000001</v>
          </cell>
          <cell r="AD98">
            <v>46.4</v>
          </cell>
          <cell r="AE98">
            <v>109.4</v>
          </cell>
          <cell r="AF98">
            <v>156.80000000000001</v>
          </cell>
          <cell r="AG98">
            <v>114.7</v>
          </cell>
          <cell r="AH98">
            <v>95.4</v>
          </cell>
          <cell r="AI98">
            <v>158.69999999999999</v>
          </cell>
          <cell r="AJ98">
            <v>113.41</v>
          </cell>
          <cell r="AN98">
            <v>62</v>
          </cell>
          <cell r="AP98">
            <v>36204.6875</v>
          </cell>
          <cell r="AQ98">
            <v>585.36</v>
          </cell>
          <cell r="AR98">
            <v>10.75</v>
          </cell>
          <cell r="AS98">
            <v>1.2390297684674751</v>
          </cell>
          <cell r="AT98">
            <v>10.135097001763668</v>
          </cell>
          <cell r="AV98">
            <v>6.2926200000000003</v>
          </cell>
          <cell r="AW98">
            <v>0.7252784652701213</v>
          </cell>
          <cell r="AX98">
            <v>5.9326803809523811</v>
          </cell>
          <cell r="AZ98">
            <v>10</v>
          </cell>
          <cell r="BA98">
            <v>10</v>
          </cell>
          <cell r="BB98">
            <v>10</v>
          </cell>
          <cell r="BC98">
            <v>10</v>
          </cell>
          <cell r="BD98">
            <v>10</v>
          </cell>
          <cell r="BE98">
            <v>10</v>
          </cell>
          <cell r="BF98">
            <v>0.1152585831132535</v>
          </cell>
          <cell r="BI98">
            <v>62</v>
          </cell>
          <cell r="BK98">
            <v>36204.6875</v>
          </cell>
          <cell r="CD98">
            <v>0</v>
          </cell>
          <cell r="CF98">
            <v>36204.6875</v>
          </cell>
          <cell r="CG98">
            <v>9.75</v>
          </cell>
          <cell r="CH98">
            <v>9.75</v>
          </cell>
          <cell r="CI98">
            <v>9.75</v>
          </cell>
          <cell r="CU98">
            <v>10</v>
          </cell>
          <cell r="CV98">
            <v>10</v>
          </cell>
          <cell r="CY98">
            <v>0</v>
          </cell>
        </row>
        <row r="99">
          <cell r="A99">
            <v>36235.125</v>
          </cell>
          <cell r="B99">
            <v>103.428</v>
          </cell>
          <cell r="D99">
            <v>107.68899999999999</v>
          </cell>
          <cell r="E99">
            <v>99.823999999999998</v>
          </cell>
          <cell r="F99">
            <v>104.41</v>
          </cell>
          <cell r="G99">
            <v>93.087999999999994</v>
          </cell>
          <cell r="H99">
            <v>101.1</v>
          </cell>
          <cell r="J99">
            <v>100.98</v>
          </cell>
          <cell r="K99">
            <v>109.438</v>
          </cell>
          <cell r="L99">
            <v>116.976</v>
          </cell>
          <cell r="M99">
            <v>116.35</v>
          </cell>
          <cell r="N99">
            <v>104.839</v>
          </cell>
          <cell r="R99">
            <v>63</v>
          </cell>
          <cell r="T99">
            <v>36235.125</v>
          </cell>
          <cell r="U99">
            <v>266.8</v>
          </cell>
          <cell r="V99">
            <v>78.099999999999994</v>
          </cell>
          <cell r="W99">
            <v>228.4</v>
          </cell>
          <cell r="X99">
            <v>4.2</v>
          </cell>
          <cell r="Y99">
            <v>109.6</v>
          </cell>
          <cell r="Z99">
            <v>208.8</v>
          </cell>
          <cell r="AA99">
            <v>97.9</v>
          </cell>
          <cell r="AB99">
            <v>58.1</v>
          </cell>
          <cell r="AC99">
            <v>20</v>
          </cell>
          <cell r="AD99">
            <v>56</v>
          </cell>
          <cell r="AE99">
            <v>136.6</v>
          </cell>
          <cell r="AF99">
            <v>147.9</v>
          </cell>
          <cell r="AG99">
            <v>151.1</v>
          </cell>
          <cell r="AH99">
            <v>86.5</v>
          </cell>
          <cell r="AI99">
            <v>131.5</v>
          </cell>
          <cell r="AJ99">
            <v>84.97</v>
          </cell>
          <cell r="AN99">
            <v>63</v>
          </cell>
          <cell r="AP99">
            <v>36235.125</v>
          </cell>
          <cell r="AQ99">
            <v>602.77</v>
          </cell>
          <cell r="AR99">
            <v>13.16</v>
          </cell>
          <cell r="AS99">
            <v>1.2504961411245865</v>
          </cell>
          <cell r="AT99">
            <v>10.095590828924161</v>
          </cell>
          <cell r="AV99">
            <v>7.9324532000000003</v>
          </cell>
          <cell r="AW99">
            <v>0.75376155898566699</v>
          </cell>
          <cell r="AX99">
            <v>6.0853192839506161</v>
          </cell>
          <cell r="AZ99">
            <v>10</v>
          </cell>
          <cell r="BA99">
            <v>10</v>
          </cell>
          <cell r="BB99">
            <v>10</v>
          </cell>
          <cell r="BC99">
            <v>10</v>
          </cell>
          <cell r="BD99">
            <v>10</v>
          </cell>
          <cell r="BE99">
            <v>10</v>
          </cell>
          <cell r="BF99">
            <v>9.5022503124968571E-2</v>
          </cell>
          <cell r="BI99">
            <v>63</v>
          </cell>
          <cell r="BK99">
            <v>36235.125</v>
          </cell>
          <cell r="CD99">
            <v>0</v>
          </cell>
          <cell r="CF99">
            <v>36235.125</v>
          </cell>
          <cell r="CG99">
            <v>9.75</v>
          </cell>
          <cell r="CH99">
            <v>9.75</v>
          </cell>
          <cell r="CI99">
            <v>9.75</v>
          </cell>
          <cell r="CU99">
            <v>10</v>
          </cell>
          <cell r="CV99">
            <v>10</v>
          </cell>
          <cell r="CY99">
            <v>0</v>
          </cell>
        </row>
        <row r="100">
          <cell r="A100">
            <v>36265.5625</v>
          </cell>
          <cell r="B100">
            <v>107.898</v>
          </cell>
          <cell r="D100">
            <v>106.626</v>
          </cell>
          <cell r="E100">
            <v>100.39100000000001</v>
          </cell>
          <cell r="F100">
            <v>104.41</v>
          </cell>
          <cell r="G100">
            <v>93.087999999999994</v>
          </cell>
          <cell r="H100">
            <v>101.1</v>
          </cell>
          <cell r="J100">
            <v>100.999</v>
          </cell>
          <cell r="K100">
            <v>109.438</v>
          </cell>
          <cell r="L100">
            <v>120.041</v>
          </cell>
          <cell r="M100">
            <v>116.35</v>
          </cell>
          <cell r="N100">
            <v>106.655</v>
          </cell>
          <cell r="R100">
            <v>64</v>
          </cell>
          <cell r="T100">
            <v>36265.5625</v>
          </cell>
          <cell r="U100">
            <v>1.5</v>
          </cell>
          <cell r="V100">
            <v>80</v>
          </cell>
          <cell r="W100">
            <v>7.6</v>
          </cell>
          <cell r="X100">
            <v>5.6</v>
          </cell>
          <cell r="Y100">
            <v>97.9</v>
          </cell>
          <cell r="Z100">
            <v>192.6</v>
          </cell>
          <cell r="AA100">
            <v>86.8</v>
          </cell>
          <cell r="AB100">
            <v>63.5</v>
          </cell>
          <cell r="AC100">
            <v>29.7</v>
          </cell>
          <cell r="AD100">
            <v>34.799999999999997</v>
          </cell>
          <cell r="AE100">
            <v>110.6</v>
          </cell>
          <cell r="AF100">
            <v>108</v>
          </cell>
          <cell r="AG100">
            <v>137.1</v>
          </cell>
          <cell r="AH100">
            <v>133.19999999999999</v>
          </cell>
          <cell r="AI100">
            <v>77.599999999999994</v>
          </cell>
          <cell r="AN100">
            <v>64</v>
          </cell>
          <cell r="AP100">
            <v>36265.5625</v>
          </cell>
          <cell r="AQ100">
            <v>612.83000000000004</v>
          </cell>
          <cell r="AR100">
            <v>15.86</v>
          </cell>
          <cell r="AS100">
            <v>1.2732083792723263</v>
          </cell>
          <cell r="AT100">
            <v>9.9689594356261022</v>
          </cell>
          <cell r="AV100">
            <v>9.7194838000000008</v>
          </cell>
          <cell r="AW100">
            <v>0.78026029106945971</v>
          </cell>
          <cell r="AX100">
            <v>6.1092774109347445</v>
          </cell>
          <cell r="AZ100">
            <v>10</v>
          </cell>
          <cell r="BA100">
            <v>10</v>
          </cell>
          <cell r="BB100">
            <v>10</v>
          </cell>
          <cell r="BC100">
            <v>10</v>
          </cell>
          <cell r="BD100">
            <v>10</v>
          </cell>
          <cell r="BE100">
            <v>10</v>
          </cell>
          <cell r="BF100">
            <v>8.0277955817927252E-2</v>
          </cell>
          <cell r="BI100">
            <v>64</v>
          </cell>
          <cell r="BK100">
            <v>36265.5625</v>
          </cell>
          <cell r="CD100">
            <v>0</v>
          </cell>
          <cell r="CF100">
            <v>36265.5625</v>
          </cell>
          <cell r="CG100">
            <v>9.75</v>
          </cell>
          <cell r="CH100">
            <v>9.75</v>
          </cell>
          <cell r="CI100">
            <v>9.75</v>
          </cell>
          <cell r="CU100">
            <v>10</v>
          </cell>
          <cell r="CV100">
            <v>10</v>
          </cell>
          <cell r="CY100">
            <v>0</v>
          </cell>
        </row>
        <row r="101">
          <cell r="A101">
            <v>36296</v>
          </cell>
          <cell r="B101">
            <v>109.806</v>
          </cell>
          <cell r="D101">
            <v>106.633</v>
          </cell>
          <cell r="E101">
            <v>100.223</v>
          </cell>
          <cell r="F101">
            <v>104.861</v>
          </cell>
          <cell r="G101">
            <v>95.927000000000007</v>
          </cell>
          <cell r="H101">
            <v>102.3</v>
          </cell>
          <cell r="J101">
            <v>100.999</v>
          </cell>
          <cell r="K101">
            <v>109.438</v>
          </cell>
          <cell r="L101">
            <v>120.626</v>
          </cell>
          <cell r="M101">
            <v>116.52200000000001</v>
          </cell>
          <cell r="N101">
            <v>107.691</v>
          </cell>
          <cell r="R101">
            <v>65</v>
          </cell>
          <cell r="T101">
            <v>36296</v>
          </cell>
          <cell r="U101">
            <v>0</v>
          </cell>
          <cell r="V101">
            <v>99.3</v>
          </cell>
          <cell r="W101">
            <v>4.3</v>
          </cell>
          <cell r="X101">
            <v>6.5</v>
          </cell>
          <cell r="Y101">
            <v>108.4</v>
          </cell>
          <cell r="Z101">
            <v>207</v>
          </cell>
          <cell r="AA101">
            <v>96.9</v>
          </cell>
          <cell r="AB101">
            <v>40.799999999999997</v>
          </cell>
          <cell r="AC101">
            <v>68.8</v>
          </cell>
          <cell r="AD101">
            <v>23.7</v>
          </cell>
          <cell r="AE101">
            <v>124.2</v>
          </cell>
          <cell r="AF101">
            <v>93</v>
          </cell>
          <cell r="AG101">
            <v>140.69999999999999</v>
          </cell>
          <cell r="AH101">
            <v>142.69999999999999</v>
          </cell>
          <cell r="AI101">
            <v>85.3</v>
          </cell>
          <cell r="AN101">
            <v>65</v>
          </cell>
          <cell r="AP101">
            <v>36296</v>
          </cell>
          <cell r="AQ101">
            <v>617.28</v>
          </cell>
          <cell r="AR101">
            <v>16.53</v>
          </cell>
          <cell r="AS101">
            <v>1.3208379272326349</v>
          </cell>
          <cell r="AT101">
            <v>9.7566137566137563</v>
          </cell>
          <cell r="AV101">
            <v>10.203638399999999</v>
          </cell>
          <cell r="AW101">
            <v>0.8153268357221608</v>
          </cell>
          <cell r="AX101">
            <v>6.0225625396825393</v>
          </cell>
          <cell r="AZ101">
            <v>10</v>
          </cell>
          <cell r="BA101">
            <v>10</v>
          </cell>
          <cell r="BB101">
            <v>10</v>
          </cell>
          <cell r="BC101">
            <v>10</v>
          </cell>
          <cell r="BD101">
            <v>10</v>
          </cell>
          <cell r="BE101">
            <v>10</v>
          </cell>
          <cell r="BF101">
            <v>7.9905500740026308E-2</v>
          </cell>
          <cell r="BI101">
            <v>65</v>
          </cell>
          <cell r="BK101">
            <v>36296</v>
          </cell>
          <cell r="CD101">
            <v>0</v>
          </cell>
          <cell r="CF101">
            <v>36296</v>
          </cell>
          <cell r="CG101">
            <v>9.75</v>
          </cell>
          <cell r="CH101">
            <v>9.75</v>
          </cell>
          <cell r="CI101">
            <v>9.75</v>
          </cell>
          <cell r="CU101">
            <v>10</v>
          </cell>
          <cell r="CV101">
            <v>10</v>
          </cell>
          <cell r="CY101">
            <v>0</v>
          </cell>
        </row>
        <row r="102">
          <cell r="A102">
            <v>36326.4375</v>
          </cell>
          <cell r="B102">
            <v>113.98</v>
          </cell>
          <cell r="D102">
            <v>106.633</v>
          </cell>
          <cell r="E102">
            <v>99.662999999999997</v>
          </cell>
          <cell r="F102">
            <v>104.861</v>
          </cell>
          <cell r="G102">
            <v>95.653000000000006</v>
          </cell>
          <cell r="H102">
            <v>102.315</v>
          </cell>
          <cell r="J102">
            <v>100.999</v>
          </cell>
          <cell r="K102">
            <v>109.438</v>
          </cell>
          <cell r="L102">
            <v>120.83199999999999</v>
          </cell>
          <cell r="M102">
            <v>116.52200000000001</v>
          </cell>
          <cell r="N102">
            <v>108.97499999999999</v>
          </cell>
          <cell r="R102">
            <v>66</v>
          </cell>
          <cell r="T102">
            <v>36326.4375</v>
          </cell>
          <cell r="U102">
            <v>0</v>
          </cell>
          <cell r="V102">
            <v>69.599999999999994</v>
          </cell>
          <cell r="W102">
            <v>5.2</v>
          </cell>
          <cell r="X102">
            <v>9.6</v>
          </cell>
          <cell r="Y102">
            <v>88</v>
          </cell>
          <cell r="Z102">
            <v>190</v>
          </cell>
          <cell r="AA102">
            <v>76.099999999999994</v>
          </cell>
          <cell r="AB102">
            <v>28.3</v>
          </cell>
          <cell r="AC102">
            <v>25.6</v>
          </cell>
          <cell r="AD102">
            <v>28.7</v>
          </cell>
          <cell r="AE102">
            <v>109.3</v>
          </cell>
          <cell r="AF102">
            <v>62.2</v>
          </cell>
          <cell r="AG102">
            <v>133.80000000000001</v>
          </cell>
          <cell r="AH102">
            <v>115.2</v>
          </cell>
          <cell r="AI102">
            <v>69.400000000000006</v>
          </cell>
          <cell r="AN102">
            <v>66</v>
          </cell>
          <cell r="AP102">
            <v>36326.4375</v>
          </cell>
          <cell r="AQ102">
            <v>632.11</v>
          </cell>
          <cell r="AR102">
            <v>16.71</v>
          </cell>
          <cell r="AS102">
            <v>1.2899669239250275</v>
          </cell>
          <cell r="AT102">
            <v>9.2172839506172846</v>
          </cell>
          <cell r="AV102">
            <v>10.5625581</v>
          </cell>
          <cell r="AW102">
            <v>0.81540099228224916</v>
          </cell>
          <cell r="AX102">
            <v>5.8263373580246913</v>
          </cell>
          <cell r="AZ102">
            <v>10</v>
          </cell>
          <cell r="BA102">
            <v>10</v>
          </cell>
          <cell r="BB102">
            <v>10</v>
          </cell>
          <cell r="BC102">
            <v>10</v>
          </cell>
          <cell r="BD102">
            <v>10</v>
          </cell>
          <cell r="BE102">
            <v>10</v>
          </cell>
          <cell r="BF102">
            <v>7.7197302449133906E-2</v>
          </cell>
          <cell r="BI102">
            <v>66</v>
          </cell>
          <cell r="BK102">
            <v>36326.4375</v>
          </cell>
          <cell r="CD102">
            <v>0</v>
          </cell>
          <cell r="CF102">
            <v>36326.4375</v>
          </cell>
          <cell r="CG102">
            <v>9.75</v>
          </cell>
          <cell r="CH102">
            <v>9.75</v>
          </cell>
          <cell r="CI102">
            <v>9.75</v>
          </cell>
          <cell r="CU102">
            <v>10</v>
          </cell>
          <cell r="CV102">
            <v>10</v>
          </cell>
          <cell r="CY102">
            <v>0</v>
          </cell>
        </row>
        <row r="103">
          <cell r="A103">
            <v>36356.875</v>
          </cell>
          <cell r="B103">
            <v>112.48699999999999</v>
          </cell>
          <cell r="D103">
            <v>106.633</v>
          </cell>
          <cell r="E103">
            <v>100.01300000000001</v>
          </cell>
          <cell r="F103">
            <v>104.58199999999999</v>
          </cell>
          <cell r="G103">
            <v>90.983999999999995</v>
          </cell>
          <cell r="H103">
            <v>102.23</v>
          </cell>
          <cell r="J103">
            <v>100.747</v>
          </cell>
          <cell r="K103">
            <v>109.438</v>
          </cell>
          <cell r="L103">
            <v>121.077</v>
          </cell>
          <cell r="M103">
            <v>116.345</v>
          </cell>
          <cell r="N103">
            <v>108.283</v>
          </cell>
          <cell r="R103">
            <v>67</v>
          </cell>
          <cell r="T103">
            <v>36356.875</v>
          </cell>
          <cell r="U103">
            <v>0</v>
          </cell>
          <cell r="V103">
            <v>81.900000000000006</v>
          </cell>
          <cell r="W103">
            <v>3.1</v>
          </cell>
          <cell r="X103">
            <v>5.0999999999999996</v>
          </cell>
          <cell r="Y103">
            <v>90.8</v>
          </cell>
          <cell r="Z103">
            <v>225.8</v>
          </cell>
          <cell r="AA103">
            <v>75</v>
          </cell>
          <cell r="AB103">
            <v>37.1</v>
          </cell>
          <cell r="AC103">
            <v>27.6</v>
          </cell>
          <cell r="AD103">
            <v>17.2</v>
          </cell>
          <cell r="AE103">
            <v>93.5</v>
          </cell>
          <cell r="AF103">
            <v>78.7</v>
          </cell>
          <cell r="AG103">
            <v>132.5</v>
          </cell>
          <cell r="AH103">
            <v>135.80000000000001</v>
          </cell>
          <cell r="AI103">
            <v>71.5</v>
          </cell>
          <cell r="AN103">
            <v>67</v>
          </cell>
          <cell r="AP103">
            <v>36356.875</v>
          </cell>
          <cell r="AQ103">
            <v>633.84</v>
          </cell>
          <cell r="AR103">
            <v>18.95</v>
          </cell>
          <cell r="AS103">
            <v>1.201984564498346</v>
          </cell>
          <cell r="AT103">
            <v>9.0328042328042315</v>
          </cell>
          <cell r="AV103">
            <v>12.011267999999999</v>
          </cell>
          <cell r="AW103">
            <v>0.76186589636163171</v>
          </cell>
          <cell r="AX103">
            <v>5.7253526349206343</v>
          </cell>
          <cell r="AZ103">
            <v>10</v>
          </cell>
          <cell r="BA103">
            <v>10</v>
          </cell>
          <cell r="BB103">
            <v>10</v>
          </cell>
          <cell r="BC103">
            <v>10</v>
          </cell>
          <cell r="BD103">
            <v>10</v>
          </cell>
          <cell r="BE103">
            <v>10</v>
          </cell>
          <cell r="BF103">
            <v>6.342926461732698E-2</v>
          </cell>
          <cell r="BI103">
            <v>67</v>
          </cell>
          <cell r="BK103">
            <v>36356.875</v>
          </cell>
          <cell r="CD103">
            <v>0</v>
          </cell>
          <cell r="CF103">
            <v>36356.875</v>
          </cell>
          <cell r="CG103">
            <v>9.75</v>
          </cell>
          <cell r="CH103">
            <v>9.75</v>
          </cell>
          <cell r="CI103">
            <v>9.75</v>
          </cell>
          <cell r="CU103">
            <v>10</v>
          </cell>
          <cell r="CV103">
            <v>10</v>
          </cell>
          <cell r="CY103">
            <v>0</v>
          </cell>
        </row>
        <row r="104">
          <cell r="A104">
            <v>36387.3125</v>
          </cell>
          <cell r="B104">
            <v>110.193</v>
          </cell>
          <cell r="D104">
            <v>106.633</v>
          </cell>
          <cell r="E104">
            <v>104.902</v>
          </cell>
          <cell r="F104">
            <v>104.834</v>
          </cell>
          <cell r="G104">
            <v>91.65</v>
          </cell>
          <cell r="H104">
            <v>101.187</v>
          </cell>
          <cell r="J104">
            <v>100.736</v>
          </cell>
          <cell r="K104">
            <v>110.349</v>
          </cell>
          <cell r="L104">
            <v>121.176</v>
          </cell>
          <cell r="M104">
            <v>116.345</v>
          </cell>
          <cell r="N104">
            <v>107.941</v>
          </cell>
          <cell r="R104">
            <v>68</v>
          </cell>
          <cell r="T104">
            <v>36387.3125</v>
          </cell>
          <cell r="U104">
            <v>0</v>
          </cell>
          <cell r="V104">
            <v>65.5</v>
          </cell>
          <cell r="W104">
            <v>3.3</v>
          </cell>
          <cell r="X104">
            <v>3.3</v>
          </cell>
          <cell r="Y104">
            <v>71.400000000000006</v>
          </cell>
          <cell r="Z104">
            <v>133.1</v>
          </cell>
          <cell r="AA104">
            <v>64.2</v>
          </cell>
          <cell r="AB104">
            <v>41.3</v>
          </cell>
          <cell r="AC104">
            <v>41.2</v>
          </cell>
          <cell r="AD104">
            <v>18</v>
          </cell>
          <cell r="AE104">
            <v>69.900000000000006</v>
          </cell>
          <cell r="AF104">
            <v>27.3</v>
          </cell>
          <cell r="AG104">
            <v>114.3</v>
          </cell>
          <cell r="AH104">
            <v>123</v>
          </cell>
          <cell r="AI104">
            <v>56.1</v>
          </cell>
          <cell r="AN104">
            <v>68</v>
          </cell>
          <cell r="AP104">
            <v>36387.3125</v>
          </cell>
          <cell r="AQ104">
            <v>618.69864240000004</v>
          </cell>
          <cell r="AR104">
            <v>20.34</v>
          </cell>
          <cell r="AS104">
            <v>1.1241455347298785</v>
          </cell>
          <cell r="AT104">
            <v>9.055731922398591</v>
          </cell>
          <cell r="AV104">
            <v>12.584330386416001</v>
          </cell>
          <cell r="AW104">
            <v>0.69550731619739792</v>
          </cell>
          <cell r="AX104">
            <v>5.6027690463263511</v>
          </cell>
          <cell r="AZ104">
            <v>10</v>
          </cell>
          <cell r="BA104">
            <v>10</v>
          </cell>
          <cell r="BB104">
            <v>10</v>
          </cell>
          <cell r="BC104">
            <v>10</v>
          </cell>
          <cell r="BD104">
            <v>10</v>
          </cell>
          <cell r="BE104">
            <v>10</v>
          </cell>
          <cell r="BF104">
            <v>5.5267725404615463E-2</v>
          </cell>
          <cell r="BI104">
            <v>68</v>
          </cell>
          <cell r="BK104">
            <v>36387.3125</v>
          </cell>
          <cell r="CD104">
            <v>0</v>
          </cell>
          <cell r="CF104">
            <v>36387.3125</v>
          </cell>
          <cell r="CG104">
            <v>9.75</v>
          </cell>
          <cell r="CH104">
            <v>9.75</v>
          </cell>
          <cell r="CI104">
            <v>9.75</v>
          </cell>
          <cell r="CU104">
            <v>10</v>
          </cell>
          <cell r="CV104">
            <v>10</v>
          </cell>
          <cell r="CY104">
            <v>0</v>
          </cell>
        </row>
        <row r="105">
          <cell r="A105">
            <v>36417.75</v>
          </cell>
          <cell r="B105">
            <v>106.581</v>
          </cell>
          <cell r="D105">
            <v>107.872</v>
          </cell>
          <cell r="E105">
            <v>107.786</v>
          </cell>
          <cell r="F105">
            <v>104.536</v>
          </cell>
          <cell r="G105">
            <v>90.983999999999995</v>
          </cell>
          <cell r="H105">
            <v>101.19499999999999</v>
          </cell>
          <cell r="J105">
            <v>100.748</v>
          </cell>
          <cell r="K105">
            <v>110.444</v>
          </cell>
          <cell r="L105">
            <v>121.235</v>
          </cell>
          <cell r="M105">
            <v>116.345</v>
          </cell>
          <cell r="N105">
            <v>107.06</v>
          </cell>
          <cell r="R105">
            <v>69</v>
          </cell>
          <cell r="T105">
            <v>36417.75</v>
          </cell>
          <cell r="U105">
            <v>0</v>
          </cell>
          <cell r="V105">
            <v>59.8</v>
          </cell>
          <cell r="W105">
            <v>0.3</v>
          </cell>
          <cell r="X105">
            <v>0</v>
          </cell>
          <cell r="Y105">
            <v>67.099999999999994</v>
          </cell>
          <cell r="Z105">
            <v>149.9</v>
          </cell>
          <cell r="AA105">
            <v>57.4</v>
          </cell>
          <cell r="AB105">
            <v>31.6</v>
          </cell>
          <cell r="AC105">
            <v>25.8</v>
          </cell>
          <cell r="AD105">
            <v>1.6</v>
          </cell>
          <cell r="AE105">
            <v>71.3</v>
          </cell>
          <cell r="AF105">
            <v>73</v>
          </cell>
          <cell r="AG105">
            <v>93</v>
          </cell>
          <cell r="AH105">
            <v>103.4</v>
          </cell>
          <cell r="AI105">
            <v>52.6</v>
          </cell>
          <cell r="AN105">
            <v>69</v>
          </cell>
          <cell r="AP105">
            <v>36417.75</v>
          </cell>
          <cell r="AQ105">
            <v>624.73344680000002</v>
          </cell>
          <cell r="AR105">
            <v>22.7</v>
          </cell>
          <cell r="AS105">
            <v>1.091069459757442</v>
          </cell>
          <cell r="AT105">
            <v>9.3382716049382726</v>
          </cell>
          <cell r="AV105">
            <v>14.181449242360001</v>
          </cell>
          <cell r="AW105">
            <v>0.6816275842924806</v>
          </cell>
          <cell r="AX105">
            <v>5.8339306069076553</v>
          </cell>
          <cell r="AZ105">
            <v>10</v>
          </cell>
          <cell r="BA105">
            <v>10</v>
          </cell>
          <cell r="BB105">
            <v>10</v>
          </cell>
          <cell r="BC105">
            <v>10</v>
          </cell>
          <cell r="BD105">
            <v>10</v>
          </cell>
          <cell r="BE105">
            <v>10</v>
          </cell>
          <cell r="BF105">
            <v>4.8064733910019468E-2</v>
          </cell>
          <cell r="BI105">
            <v>69</v>
          </cell>
          <cell r="BK105">
            <v>36417.75</v>
          </cell>
          <cell r="CD105">
            <v>0</v>
          </cell>
          <cell r="CF105">
            <v>36417.75</v>
          </cell>
          <cell r="CG105">
            <v>9.75</v>
          </cell>
          <cell r="CH105">
            <v>9.75</v>
          </cell>
          <cell r="CI105">
            <v>9.75</v>
          </cell>
          <cell r="CU105">
            <v>10</v>
          </cell>
          <cell r="CV105">
            <v>10</v>
          </cell>
          <cell r="CY105">
            <v>0</v>
          </cell>
        </row>
        <row r="106">
          <cell r="A106">
            <v>36448.1875</v>
          </cell>
          <cell r="B106">
            <v>108.611</v>
          </cell>
          <cell r="D106">
            <v>107.872</v>
          </cell>
          <cell r="E106">
            <v>111.544</v>
          </cell>
          <cell r="F106">
            <v>104.73099999999999</v>
          </cell>
          <cell r="G106">
            <v>90.811000000000007</v>
          </cell>
          <cell r="H106">
            <v>101.191</v>
          </cell>
          <cell r="J106">
            <v>100.521</v>
          </cell>
          <cell r="K106">
            <v>110.444</v>
          </cell>
          <cell r="L106">
            <v>121.008</v>
          </cell>
          <cell r="M106">
            <v>117.788</v>
          </cell>
          <cell r="N106">
            <v>108.197</v>
          </cell>
          <cell r="R106">
            <v>70</v>
          </cell>
          <cell r="T106">
            <v>36448.1875</v>
          </cell>
          <cell r="U106">
            <v>0</v>
          </cell>
          <cell r="V106">
            <v>76.2</v>
          </cell>
          <cell r="W106">
            <v>13.8</v>
          </cell>
          <cell r="X106">
            <v>0</v>
          </cell>
          <cell r="Y106">
            <v>80.7</v>
          </cell>
          <cell r="Z106">
            <v>217.7</v>
          </cell>
          <cell r="AA106">
            <v>64.599999999999994</v>
          </cell>
          <cell r="AB106">
            <v>38.700000000000003</v>
          </cell>
          <cell r="AC106">
            <v>19.899999999999999</v>
          </cell>
          <cell r="AD106">
            <v>75.900000000000006</v>
          </cell>
          <cell r="AE106">
            <v>66.599999999999994</v>
          </cell>
          <cell r="AF106">
            <v>77.400000000000006</v>
          </cell>
          <cell r="AG106">
            <v>110.2</v>
          </cell>
          <cell r="AH106">
            <v>101.6</v>
          </cell>
          <cell r="AI106">
            <v>63.3</v>
          </cell>
          <cell r="AN106">
            <v>70</v>
          </cell>
          <cell r="AP106">
            <v>36448.1875</v>
          </cell>
          <cell r="AQ106">
            <v>612.66</v>
          </cell>
          <cell r="AR106">
            <v>21.95</v>
          </cell>
          <cell r="AS106">
            <v>1.0458654906284455</v>
          </cell>
          <cell r="AT106">
            <v>10.960141093474427</v>
          </cell>
          <cell r="AV106">
            <v>13.447886999999998</v>
          </cell>
          <cell r="AW106">
            <v>0.64075995148842335</v>
          </cell>
          <cell r="AX106">
            <v>6.7148400423280421</v>
          </cell>
          <cell r="AZ106">
            <v>10</v>
          </cell>
          <cell r="BA106">
            <v>10</v>
          </cell>
          <cell r="BB106">
            <v>10</v>
          </cell>
          <cell r="BC106">
            <v>10</v>
          </cell>
          <cell r="BD106">
            <v>10</v>
          </cell>
          <cell r="BE106">
            <v>10</v>
          </cell>
          <cell r="BF106">
            <v>4.7647630552548774E-2</v>
          </cell>
          <cell r="BI106">
            <v>70</v>
          </cell>
          <cell r="BK106">
            <v>36448.1875</v>
          </cell>
          <cell r="CD106">
            <v>0</v>
          </cell>
          <cell r="CF106">
            <v>36448.1875</v>
          </cell>
          <cell r="CG106">
            <v>9.75</v>
          </cell>
          <cell r="CH106">
            <v>9.75</v>
          </cell>
          <cell r="CI106">
            <v>9.75</v>
          </cell>
          <cell r="CU106">
            <v>10</v>
          </cell>
          <cell r="CV106">
            <v>10</v>
          </cell>
          <cell r="CY106">
            <v>0</v>
          </cell>
        </row>
        <row r="107">
          <cell r="A107">
            <v>36478.625</v>
          </cell>
          <cell r="B107">
            <v>105.872</v>
          </cell>
          <cell r="D107">
            <v>107.872</v>
          </cell>
          <cell r="E107">
            <v>107.578</v>
          </cell>
          <cell r="F107">
            <v>104.72499999999999</v>
          </cell>
          <cell r="G107">
            <v>93.052000000000007</v>
          </cell>
          <cell r="H107">
            <v>101.191</v>
          </cell>
          <cell r="J107">
            <v>100.521</v>
          </cell>
          <cell r="K107">
            <v>110.444</v>
          </cell>
          <cell r="L107">
            <v>120.76300000000001</v>
          </cell>
          <cell r="M107">
            <v>117.375</v>
          </cell>
          <cell r="N107">
            <v>106.89700000000001</v>
          </cell>
          <cell r="R107">
            <v>71</v>
          </cell>
          <cell r="T107">
            <v>36478.625</v>
          </cell>
          <cell r="U107">
            <v>0</v>
          </cell>
          <cell r="V107">
            <v>107.5</v>
          </cell>
          <cell r="W107">
            <v>9</v>
          </cell>
          <cell r="X107">
            <v>10.199999999999999</v>
          </cell>
          <cell r="Y107">
            <v>98.2</v>
          </cell>
          <cell r="Z107">
            <v>206.4</v>
          </cell>
          <cell r="AA107">
            <v>85.5</v>
          </cell>
          <cell r="AB107">
            <v>20.6</v>
          </cell>
          <cell r="AC107">
            <v>93.2</v>
          </cell>
          <cell r="AD107">
            <v>49.3</v>
          </cell>
          <cell r="AE107">
            <v>88.5</v>
          </cell>
          <cell r="AF107">
            <v>63.1</v>
          </cell>
          <cell r="AG107">
            <v>114</v>
          </cell>
          <cell r="AH107">
            <v>91.7</v>
          </cell>
          <cell r="AI107">
            <v>77.5</v>
          </cell>
          <cell r="AN107">
            <v>71</v>
          </cell>
          <cell r="AP107">
            <v>36478.625</v>
          </cell>
          <cell r="AQ107">
            <v>634.17922759999999</v>
          </cell>
          <cell r="AR107">
            <v>24.16</v>
          </cell>
          <cell r="AS107">
            <v>1.0189636163175304</v>
          </cell>
          <cell r="AT107">
            <v>10.341446208112876</v>
          </cell>
          <cell r="AV107">
            <v>15.321770138815999</v>
          </cell>
          <cell r="AW107">
            <v>0.64620555914875422</v>
          </cell>
          <cell r="AX107">
            <v>6.5583303685279724</v>
          </cell>
          <cell r="AZ107">
            <v>10</v>
          </cell>
          <cell r="BA107">
            <v>10</v>
          </cell>
          <cell r="BB107">
            <v>10</v>
          </cell>
          <cell r="BC107">
            <v>10</v>
          </cell>
          <cell r="BD107">
            <v>10</v>
          </cell>
          <cell r="BE107">
            <v>10</v>
          </cell>
          <cell r="BF107">
            <v>4.2175646370758713E-2</v>
          </cell>
          <cell r="BI107">
            <v>71</v>
          </cell>
          <cell r="BK107">
            <v>36478.625</v>
          </cell>
          <cell r="CD107">
            <v>0</v>
          </cell>
          <cell r="CF107">
            <v>36478.625</v>
          </cell>
          <cell r="CG107">
            <v>9.75</v>
          </cell>
          <cell r="CH107">
            <v>9.75</v>
          </cell>
          <cell r="CI107">
            <v>9.75</v>
          </cell>
          <cell r="CU107">
            <v>10</v>
          </cell>
          <cell r="CV107">
            <v>10</v>
          </cell>
          <cell r="CY107">
            <v>0</v>
          </cell>
        </row>
        <row r="108">
          <cell r="A108">
            <v>36509.0625</v>
          </cell>
          <cell r="B108">
            <v>102.39400000000001</v>
          </cell>
          <cell r="D108">
            <v>107.872</v>
          </cell>
          <cell r="E108">
            <v>106.29900000000001</v>
          </cell>
          <cell r="F108">
            <v>104.54</v>
          </cell>
          <cell r="G108">
            <v>93.052000000000007</v>
          </cell>
          <cell r="H108">
            <v>102.905</v>
          </cell>
          <cell r="J108">
            <v>100.521</v>
          </cell>
          <cell r="K108">
            <v>110.459</v>
          </cell>
          <cell r="L108">
            <v>121.078</v>
          </cell>
          <cell r="M108">
            <v>117.375</v>
          </cell>
          <cell r="N108">
            <v>105.87</v>
          </cell>
          <cell r="R108">
            <v>72</v>
          </cell>
          <cell r="T108">
            <v>36509.0625</v>
          </cell>
          <cell r="U108">
            <v>136.1</v>
          </cell>
          <cell r="V108">
            <v>161</v>
          </cell>
          <cell r="W108">
            <v>123.7</v>
          </cell>
          <cell r="X108">
            <v>8.6</v>
          </cell>
          <cell r="Y108">
            <v>119.8</v>
          </cell>
          <cell r="Z108">
            <v>189.5</v>
          </cell>
          <cell r="AA108">
            <v>111.7</v>
          </cell>
          <cell r="AB108">
            <v>26.2</v>
          </cell>
          <cell r="AC108">
            <v>202.2</v>
          </cell>
          <cell r="AD108">
            <v>68</v>
          </cell>
          <cell r="AE108">
            <v>70.5</v>
          </cell>
          <cell r="AF108">
            <v>59.5</v>
          </cell>
          <cell r="AG108">
            <v>109.3</v>
          </cell>
          <cell r="AH108">
            <v>28.9</v>
          </cell>
          <cell r="AI108">
            <v>117.5</v>
          </cell>
          <cell r="AN108">
            <v>72</v>
          </cell>
          <cell r="AP108">
            <v>36509.0625</v>
          </cell>
          <cell r="AQ108">
            <v>648.80706869999995</v>
          </cell>
          <cell r="AR108">
            <v>25.1</v>
          </cell>
          <cell r="AS108">
            <v>0.97464167585446526</v>
          </cell>
          <cell r="AT108">
            <v>9.9805996472663132</v>
          </cell>
          <cell r="AV108">
            <v>16.285057424369999</v>
          </cell>
          <cell r="AW108">
            <v>0.63235440874399118</v>
          </cell>
          <cell r="AX108">
            <v>6.4754836010111099</v>
          </cell>
          <cell r="AZ108">
            <v>10</v>
          </cell>
          <cell r="BA108">
            <v>10</v>
          </cell>
          <cell r="BB108">
            <v>10</v>
          </cell>
          <cell r="BC108">
            <v>10</v>
          </cell>
          <cell r="BD108">
            <v>10</v>
          </cell>
          <cell r="BE108">
            <v>10</v>
          </cell>
          <cell r="BF108">
            <v>3.8830345651572326E-2</v>
          </cell>
          <cell r="BI108">
            <v>72</v>
          </cell>
          <cell r="BK108">
            <v>36509.0625</v>
          </cell>
          <cell r="CD108">
            <v>0</v>
          </cell>
          <cell r="CF108">
            <v>36509.0625</v>
          </cell>
          <cell r="CG108">
            <v>9.82</v>
          </cell>
          <cell r="CH108">
            <v>10.952380952380999</v>
          </cell>
          <cell r="CI108">
            <v>9.75</v>
          </cell>
          <cell r="CU108">
            <v>10</v>
          </cell>
          <cell r="CV108">
            <v>10</v>
          </cell>
          <cell r="CY108">
            <v>0</v>
          </cell>
        </row>
        <row r="109">
          <cell r="A109">
            <v>36539.5</v>
          </cell>
          <cell r="B109">
            <v>99.19571174820814</v>
          </cell>
          <cell r="C109">
            <v>104.96479781420763</v>
          </cell>
          <cell r="D109">
            <v>107.85229606299215</v>
          </cell>
          <cell r="E109">
            <v>106.31861619047618</v>
          </cell>
          <cell r="F109">
            <v>104.31943093093095</v>
          </cell>
          <cell r="G109">
            <v>93.018498806682587</v>
          </cell>
          <cell r="H109">
            <v>104.06963134232498</v>
          </cell>
          <cell r="I109">
            <v>116.07536842105263</v>
          </cell>
          <cell r="J109">
            <v>103.34078455284553</v>
          </cell>
          <cell r="K109">
            <v>109.18</v>
          </cell>
          <cell r="L109">
            <v>121.11521084337348</v>
          </cell>
          <cell r="M109">
            <v>117.71332723112128</v>
          </cell>
          <cell r="N109">
            <v>105.1</v>
          </cell>
          <cell r="R109">
            <v>73</v>
          </cell>
          <cell r="T109">
            <v>36539.5</v>
          </cell>
          <cell r="U109">
            <v>393.5</v>
          </cell>
          <cell r="V109">
            <v>147.4</v>
          </cell>
          <cell r="W109">
            <v>325.5</v>
          </cell>
          <cell r="X109">
            <v>0</v>
          </cell>
          <cell r="Y109">
            <v>140.4</v>
          </cell>
          <cell r="Z109">
            <v>125.9</v>
          </cell>
          <cell r="AA109">
            <v>142.4</v>
          </cell>
          <cell r="AB109">
            <v>29.9</v>
          </cell>
          <cell r="AC109">
            <v>206.9</v>
          </cell>
          <cell r="AD109">
            <v>19.7</v>
          </cell>
          <cell r="AE109">
            <v>75.599999999999994</v>
          </cell>
          <cell r="AF109">
            <v>100.7</v>
          </cell>
          <cell r="AG109">
            <v>205.2</v>
          </cell>
          <cell r="AH109">
            <v>83.1</v>
          </cell>
          <cell r="AI109">
            <v>177</v>
          </cell>
          <cell r="AJ109">
            <v>148</v>
          </cell>
          <cell r="AN109">
            <v>73</v>
          </cell>
          <cell r="AP109">
            <v>36539.5</v>
          </cell>
          <cell r="AQ109">
            <v>647.23277189999999</v>
          </cell>
          <cell r="AR109">
            <v>25.24</v>
          </cell>
          <cell r="AS109">
            <v>1.0458654906284455</v>
          </cell>
          <cell r="AT109">
            <v>10.028924162257496</v>
          </cell>
          <cell r="AV109">
            <v>16.336155162755997</v>
          </cell>
          <cell r="AW109">
            <v>0.67691842053400231</v>
          </cell>
          <cell r="AX109">
            <v>6.491048384712804</v>
          </cell>
          <cell r="AZ109">
            <v>10</v>
          </cell>
          <cell r="BA109">
            <v>10</v>
          </cell>
          <cell r="BB109">
            <v>10</v>
          </cell>
          <cell r="BC109">
            <v>10</v>
          </cell>
          <cell r="BD109">
            <v>10</v>
          </cell>
          <cell r="BE109">
            <v>10</v>
          </cell>
          <cell r="BF109">
            <v>4.1436826094629391E-2</v>
          </cell>
          <cell r="BI109">
            <v>73</v>
          </cell>
          <cell r="BK109">
            <v>36539.5</v>
          </cell>
          <cell r="CD109">
            <v>0</v>
          </cell>
          <cell r="CF109">
            <v>36539.5</v>
          </cell>
          <cell r="CG109">
            <v>9.82</v>
          </cell>
          <cell r="CH109">
            <v>12.0833333333333</v>
          </cell>
          <cell r="CI109">
            <v>10.952380952381001</v>
          </cell>
          <cell r="CU109">
            <v>10</v>
          </cell>
          <cell r="CV109">
            <v>10</v>
          </cell>
          <cell r="CY109">
            <v>0</v>
          </cell>
        </row>
        <row r="110">
          <cell r="A110">
            <v>36569.9375</v>
          </cell>
          <cell r="B110">
            <v>97.92385540666875</v>
          </cell>
          <cell r="C110">
            <v>104.75660109289616</v>
          </cell>
          <cell r="D110">
            <v>107.85229606299215</v>
          </cell>
          <cell r="E110">
            <v>106.7131419047619</v>
          </cell>
          <cell r="F110">
            <v>104.74207207207208</v>
          </cell>
          <cell r="G110">
            <v>94.256778042959425</v>
          </cell>
          <cell r="H110">
            <v>103.99810918432883</v>
          </cell>
          <cell r="I110">
            <v>116.07536842105263</v>
          </cell>
          <cell r="J110">
            <v>103.36697967479675</v>
          </cell>
          <cell r="K110">
            <v>109.18</v>
          </cell>
          <cell r="L110">
            <v>121.15117469879517</v>
          </cell>
          <cell r="M110">
            <v>117.71332723112128</v>
          </cell>
          <cell r="N110">
            <v>104.8</v>
          </cell>
          <cell r="R110">
            <v>74</v>
          </cell>
          <cell r="T110">
            <v>36569.9375</v>
          </cell>
          <cell r="U110">
            <v>400.3</v>
          </cell>
          <cell r="V110">
            <v>140.19999999999999</v>
          </cell>
          <cell r="W110">
            <v>328.7</v>
          </cell>
          <cell r="X110">
            <v>13</v>
          </cell>
          <cell r="Y110">
            <v>130.80000000000001</v>
          </cell>
          <cell r="Z110">
            <v>135.19999999999999</v>
          </cell>
          <cell r="AA110">
            <v>130.30000000000001</v>
          </cell>
          <cell r="AB110">
            <v>29.7</v>
          </cell>
          <cell r="AC110">
            <v>188.4</v>
          </cell>
          <cell r="AD110">
            <v>6.8</v>
          </cell>
          <cell r="AE110">
            <v>82.4</v>
          </cell>
          <cell r="AF110">
            <v>71.5</v>
          </cell>
          <cell r="AG110">
            <v>189.2</v>
          </cell>
          <cell r="AH110">
            <v>105.8</v>
          </cell>
          <cell r="AI110">
            <v>171.3</v>
          </cell>
          <cell r="AJ110">
            <v>151.1</v>
          </cell>
          <cell r="AN110">
            <v>74</v>
          </cell>
          <cell r="AP110">
            <v>36569.9375</v>
          </cell>
          <cell r="AQ110">
            <v>667.10826899999995</v>
          </cell>
          <cell r="AR110">
            <v>26.94</v>
          </cell>
          <cell r="AS110">
            <v>1.1783902976846747</v>
          </cell>
          <cell r="AT110">
            <v>10.577072310405644</v>
          </cell>
          <cell r="AU110">
            <v>0.64189226123924248</v>
          </cell>
          <cell r="AV110">
            <v>17.971896766859999</v>
          </cell>
          <cell r="AW110">
            <v>0.78611391169481803</v>
          </cell>
          <cell r="AX110">
            <v>7.0560524000825389</v>
          </cell>
          <cell r="AY110">
            <v>428.21163527980679</v>
          </cell>
          <cell r="AZ110">
            <v>10</v>
          </cell>
          <cell r="BA110">
            <v>10</v>
          </cell>
          <cell r="BB110">
            <v>10</v>
          </cell>
          <cell r="BC110">
            <v>10</v>
          </cell>
          <cell r="BD110">
            <v>10</v>
          </cell>
          <cell r="BE110">
            <v>10</v>
          </cell>
          <cell r="BF110">
            <v>4.3741287961569217E-2</v>
          </cell>
          <cell r="BI110">
            <v>74</v>
          </cell>
          <cell r="BK110">
            <v>36569.9375</v>
          </cell>
          <cell r="CD110">
            <v>0</v>
          </cell>
          <cell r="CF110">
            <v>36569.9375</v>
          </cell>
          <cell r="CG110">
            <v>9.82</v>
          </cell>
          <cell r="CH110">
            <v>12.0833333333333</v>
          </cell>
          <cell r="CI110">
            <v>10.952380952381001</v>
          </cell>
          <cell r="CU110">
            <v>10</v>
          </cell>
          <cell r="CV110">
            <v>10</v>
          </cell>
          <cell r="CY110">
            <v>0</v>
          </cell>
        </row>
        <row r="111">
          <cell r="A111">
            <v>36600.375</v>
          </cell>
          <cell r="B111">
            <v>98.180292302898053</v>
          </cell>
          <cell r="C111">
            <v>104.28537704918031</v>
          </cell>
          <cell r="D111">
            <v>106.5070913385827</v>
          </cell>
          <cell r="E111">
            <v>105.43265999999998</v>
          </cell>
          <cell r="F111">
            <v>104.72622972972972</v>
          </cell>
          <cell r="G111">
            <v>94.256778042959425</v>
          </cell>
          <cell r="H111">
            <v>103.99810918432883</v>
          </cell>
          <cell r="I111">
            <v>116.07536842105263</v>
          </cell>
          <cell r="J111">
            <v>103.3653861788618</v>
          </cell>
          <cell r="K111">
            <v>109.18</v>
          </cell>
          <cell r="L111">
            <v>120.89343373493976</v>
          </cell>
          <cell r="M111">
            <v>117.71332723112128</v>
          </cell>
          <cell r="N111">
            <v>104.601</v>
          </cell>
          <cell r="R111">
            <v>75</v>
          </cell>
          <cell r="T111">
            <v>36600.375</v>
          </cell>
          <cell r="U111">
            <v>333.4</v>
          </cell>
          <cell r="V111">
            <v>105.4</v>
          </cell>
          <cell r="W111">
            <v>274.7</v>
          </cell>
          <cell r="X111">
            <v>0</v>
          </cell>
          <cell r="Y111">
            <v>124.7</v>
          </cell>
          <cell r="Z111">
            <v>192.5</v>
          </cell>
          <cell r="AA111">
            <v>116.7</v>
          </cell>
          <cell r="AB111">
            <v>39.799999999999997</v>
          </cell>
          <cell r="AC111">
            <v>88.4</v>
          </cell>
          <cell r="AD111">
            <v>10.3</v>
          </cell>
          <cell r="AE111">
            <v>86.8</v>
          </cell>
          <cell r="AF111">
            <v>72.7</v>
          </cell>
          <cell r="AG111">
            <v>232</v>
          </cell>
          <cell r="AH111">
            <v>105.3</v>
          </cell>
          <cell r="AI111">
            <v>154.5</v>
          </cell>
          <cell r="AJ111">
            <v>139.30000000000001</v>
          </cell>
          <cell r="AN111">
            <v>75</v>
          </cell>
          <cell r="AP111">
            <v>36600.375</v>
          </cell>
          <cell r="AQ111">
            <v>680.22740899999997</v>
          </cell>
          <cell r="AR111">
            <v>27.49</v>
          </cell>
          <cell r="AS111">
            <v>1.2635060639470781</v>
          </cell>
          <cell r="AT111">
            <v>10.102292768959435</v>
          </cell>
          <cell r="AU111">
            <v>0.62222046889329241</v>
          </cell>
          <cell r="AV111">
            <v>18.699451473409997</v>
          </cell>
          <cell r="AW111">
            <v>0.85947145613450926</v>
          </cell>
          <cell r="AX111">
            <v>6.8718564351887119</v>
          </cell>
          <cell r="AY111">
            <v>423.2514173820494</v>
          </cell>
          <cell r="AZ111">
            <v>10</v>
          </cell>
          <cell r="BA111">
            <v>10</v>
          </cell>
          <cell r="BB111">
            <v>10</v>
          </cell>
          <cell r="BC111">
            <v>10</v>
          </cell>
          <cell r="BD111">
            <v>10</v>
          </cell>
          <cell r="BE111">
            <v>10</v>
          </cell>
          <cell r="BF111">
            <v>4.596238864849321E-2</v>
          </cell>
          <cell r="BI111">
            <v>75</v>
          </cell>
          <cell r="BK111">
            <v>36600.375</v>
          </cell>
          <cell r="CD111">
            <v>0</v>
          </cell>
          <cell r="CF111">
            <v>36600.375</v>
          </cell>
          <cell r="CG111">
            <v>9.82</v>
          </cell>
          <cell r="CH111">
            <v>12.0833333333333</v>
          </cell>
          <cell r="CI111">
            <v>10.952380952381001</v>
          </cell>
          <cell r="CU111">
            <v>10</v>
          </cell>
          <cell r="CV111">
            <v>10</v>
          </cell>
          <cell r="CY111">
            <v>0</v>
          </cell>
        </row>
        <row r="112">
          <cell r="A112">
            <v>36630.8125</v>
          </cell>
          <cell r="B112">
            <v>98.557816453723916</v>
          </cell>
          <cell r="C112">
            <v>104.62376502732241</v>
          </cell>
          <cell r="D112">
            <v>106.5070913385827</v>
          </cell>
          <cell r="E112">
            <v>104.03923142857143</v>
          </cell>
          <cell r="F112">
            <v>104.73931681681682</v>
          </cell>
          <cell r="G112">
            <v>94.571298329355599</v>
          </cell>
          <cell r="H112">
            <v>103.58633782915862</v>
          </cell>
          <cell r="I112">
            <v>116.07536842105263</v>
          </cell>
          <cell r="J112">
            <v>103.3653861788618</v>
          </cell>
          <cell r="K112">
            <v>109.18</v>
          </cell>
          <cell r="L112">
            <v>121.0932329317269</v>
          </cell>
          <cell r="M112">
            <v>117.71332723112128</v>
          </cell>
          <cell r="N112">
            <v>104.55200000000001</v>
          </cell>
          <cell r="R112">
            <v>76</v>
          </cell>
          <cell r="T112">
            <v>36630.8125</v>
          </cell>
          <cell r="U112">
            <v>0</v>
          </cell>
          <cell r="V112">
            <v>98.7</v>
          </cell>
          <cell r="W112">
            <v>0.9</v>
          </cell>
          <cell r="X112">
            <v>0</v>
          </cell>
          <cell r="Y112">
            <v>125.3</v>
          </cell>
          <cell r="Z112">
            <v>194.8</v>
          </cell>
          <cell r="AA112">
            <v>117.2</v>
          </cell>
          <cell r="AB112">
            <v>41.2</v>
          </cell>
          <cell r="AC112">
            <v>73.8</v>
          </cell>
          <cell r="AD112">
            <v>4.7</v>
          </cell>
          <cell r="AE112">
            <v>89.6</v>
          </cell>
          <cell r="AF112">
            <v>74.8</v>
          </cell>
          <cell r="AG112">
            <v>246.1</v>
          </cell>
          <cell r="AH112">
            <v>78.3</v>
          </cell>
          <cell r="AI112">
            <v>98.3</v>
          </cell>
          <cell r="AJ112">
            <v>92.1</v>
          </cell>
          <cell r="AN112">
            <v>76</v>
          </cell>
          <cell r="AP112">
            <v>36630.8125</v>
          </cell>
          <cell r="AQ112">
            <v>692.95297479999999</v>
          </cell>
          <cell r="AR112">
            <v>23.63</v>
          </cell>
          <cell r="AS112">
            <v>1.2959206174200661</v>
          </cell>
          <cell r="AT112">
            <v>9.864197530864196</v>
          </cell>
          <cell r="AU112">
            <v>0.5854300131639546</v>
          </cell>
          <cell r="AV112">
            <v>16.374478794523998</v>
          </cell>
          <cell r="AW112">
            <v>0.89801204694588754</v>
          </cell>
          <cell r="AX112">
            <v>6.8354250230271587</v>
          </cell>
          <cell r="AY112">
            <v>405.67546915916552</v>
          </cell>
          <cell r="AZ112">
            <v>10</v>
          </cell>
          <cell r="BA112">
            <v>10</v>
          </cell>
          <cell r="BB112">
            <v>10</v>
          </cell>
          <cell r="BC112">
            <v>10</v>
          </cell>
          <cell r="BD112">
            <v>10</v>
          </cell>
          <cell r="BE112">
            <v>10</v>
          </cell>
          <cell r="BF112">
            <v>5.4842175938216942E-2</v>
          </cell>
          <cell r="BI112">
            <v>76</v>
          </cell>
          <cell r="BK112">
            <v>36630.8125</v>
          </cell>
          <cell r="CD112">
            <v>0</v>
          </cell>
          <cell r="CF112">
            <v>36630.8125</v>
          </cell>
          <cell r="CG112">
            <v>9.82</v>
          </cell>
          <cell r="CH112">
            <v>12.0833333333333</v>
          </cell>
          <cell r="CI112">
            <v>10.952380952381001</v>
          </cell>
          <cell r="CU112">
            <v>10</v>
          </cell>
          <cell r="CV112">
            <v>10</v>
          </cell>
          <cell r="CY112">
            <v>0</v>
          </cell>
        </row>
        <row r="113">
          <cell r="A113">
            <v>36661.25</v>
          </cell>
          <cell r="B113">
            <v>103.40272826425677</v>
          </cell>
          <cell r="C113">
            <v>111.57350819672129</v>
          </cell>
          <cell r="D113">
            <v>106.71267086614174</v>
          </cell>
          <cell r="E113">
            <v>104.68773142857141</v>
          </cell>
          <cell r="F113">
            <v>104.85674624624623</v>
          </cell>
          <cell r="G113">
            <v>94.866138424820988</v>
          </cell>
          <cell r="H113">
            <v>105.15607835581245</v>
          </cell>
          <cell r="I113">
            <v>179.62810526315789</v>
          </cell>
          <cell r="J113">
            <v>103.37773577235774</v>
          </cell>
          <cell r="K113">
            <v>109.18</v>
          </cell>
          <cell r="L113">
            <v>121.13019578313252</v>
          </cell>
          <cell r="M113">
            <v>117.69045766590389</v>
          </cell>
          <cell r="N113">
            <v>107.747</v>
          </cell>
          <cell r="R113">
            <v>77</v>
          </cell>
          <cell r="T113">
            <v>36661.25</v>
          </cell>
          <cell r="U113">
            <v>0</v>
          </cell>
          <cell r="V113">
            <v>96</v>
          </cell>
          <cell r="W113">
            <v>0.9</v>
          </cell>
          <cell r="X113">
            <v>0</v>
          </cell>
          <cell r="Y113">
            <v>125.2</v>
          </cell>
          <cell r="Z113">
            <v>222.8</v>
          </cell>
          <cell r="AA113">
            <v>113.8</v>
          </cell>
          <cell r="AB113">
            <v>26.3</v>
          </cell>
          <cell r="AC113">
            <v>60.5</v>
          </cell>
          <cell r="AD113">
            <v>4.9000000000000004</v>
          </cell>
          <cell r="AE113">
            <v>97</v>
          </cell>
          <cell r="AF113">
            <v>86.6</v>
          </cell>
          <cell r="AG113">
            <v>242.3</v>
          </cell>
          <cell r="AH113">
            <v>39.299999999999997</v>
          </cell>
          <cell r="AI113">
            <v>98.2</v>
          </cell>
          <cell r="AJ113">
            <v>80</v>
          </cell>
          <cell r="AN113">
            <v>77</v>
          </cell>
          <cell r="AP113">
            <v>36661.25</v>
          </cell>
          <cell r="AQ113">
            <v>724.17652800000008</v>
          </cell>
          <cell r="AR113">
            <v>27.16</v>
          </cell>
          <cell r="AS113">
            <v>1.3340683572216097</v>
          </cell>
          <cell r="AT113">
            <v>9.7026455026455025</v>
          </cell>
          <cell r="AU113">
            <v>0.59004912693913103</v>
          </cell>
          <cell r="AV113">
            <v>19.668634500480003</v>
          </cell>
          <cell r="AW113">
            <v>0.9661009910474091</v>
          </cell>
          <cell r="AX113">
            <v>7.0264281325206355</v>
          </cell>
          <cell r="AY113">
            <v>427.2997280962112</v>
          </cell>
          <cell r="AZ113">
            <v>10</v>
          </cell>
          <cell r="BA113">
            <v>10</v>
          </cell>
          <cell r="BB113">
            <v>10</v>
          </cell>
          <cell r="BC113">
            <v>10</v>
          </cell>
          <cell r="BD113">
            <v>10</v>
          </cell>
          <cell r="BE113">
            <v>10</v>
          </cell>
          <cell r="BF113">
            <v>4.9118864404330248E-2</v>
          </cell>
          <cell r="BI113">
            <v>77</v>
          </cell>
          <cell r="BK113">
            <v>36661.25</v>
          </cell>
          <cell r="CD113">
            <v>0</v>
          </cell>
          <cell r="CF113">
            <v>36661.25</v>
          </cell>
          <cell r="CG113">
            <v>9.82</v>
          </cell>
          <cell r="CH113">
            <v>12.0833333333333</v>
          </cell>
          <cell r="CI113">
            <v>10.952380952381001</v>
          </cell>
          <cell r="CU113">
            <v>10</v>
          </cell>
          <cell r="CV113">
            <v>10</v>
          </cell>
          <cell r="CY113">
            <v>0</v>
          </cell>
        </row>
        <row r="114">
          <cell r="A114">
            <v>36691.6875</v>
          </cell>
          <cell r="B114">
            <v>106.27504643191024</v>
          </cell>
          <cell r="C114">
            <v>117.64645901639344</v>
          </cell>
          <cell r="D114">
            <v>106.70622677165356</v>
          </cell>
          <cell r="E114">
            <v>105.09896952380953</v>
          </cell>
          <cell r="F114">
            <v>104.97927477477479</v>
          </cell>
          <cell r="G114">
            <v>94.866138424820988</v>
          </cell>
          <cell r="H114">
            <v>105.1816814386641</v>
          </cell>
          <cell r="I114">
            <v>179.62810526315789</v>
          </cell>
          <cell r="J114">
            <v>103.37773577235774</v>
          </cell>
          <cell r="K114">
            <v>109.18</v>
          </cell>
          <cell r="L114">
            <v>120.99640963855423</v>
          </cell>
          <cell r="M114">
            <v>117.74412585812358</v>
          </cell>
          <cell r="N114">
            <v>108.384</v>
          </cell>
          <cell r="R114">
            <v>78</v>
          </cell>
          <cell r="T114">
            <v>36691.6875</v>
          </cell>
          <cell r="U114">
            <v>0</v>
          </cell>
          <cell r="V114">
            <v>83.1</v>
          </cell>
          <cell r="W114">
            <v>0.5</v>
          </cell>
          <cell r="X114">
            <v>0</v>
          </cell>
          <cell r="Y114">
            <v>107.5</v>
          </cell>
          <cell r="Z114">
            <v>203.6</v>
          </cell>
          <cell r="AA114">
            <v>96.2</v>
          </cell>
          <cell r="AB114">
            <v>18.100000000000001</v>
          </cell>
          <cell r="AC114">
            <v>48.9</v>
          </cell>
          <cell r="AD114">
            <v>2.7</v>
          </cell>
          <cell r="AE114">
            <v>86.1</v>
          </cell>
          <cell r="AF114">
            <v>54.8</v>
          </cell>
          <cell r="AG114">
            <v>212.8</v>
          </cell>
          <cell r="AH114">
            <v>110.7</v>
          </cell>
          <cell r="AI114">
            <v>84.3</v>
          </cell>
          <cell r="AJ114">
            <v>92.4</v>
          </cell>
          <cell r="AN114">
            <v>78</v>
          </cell>
          <cell r="AP114">
            <v>36691.6875</v>
          </cell>
          <cell r="AQ114">
            <v>691.1818909000001</v>
          </cell>
          <cell r="AR114">
            <v>29.62</v>
          </cell>
          <cell r="AS114">
            <v>1.3113561190738698</v>
          </cell>
          <cell r="AT114">
            <v>10.078659611992945</v>
          </cell>
          <cell r="AU114">
            <v>0.58050394085779022</v>
          </cell>
          <cell r="AV114">
            <v>20.472807608458002</v>
          </cell>
          <cell r="AW114">
            <v>0.90638560202476304</v>
          </cell>
          <cell r="AX114">
            <v>6.9661870083547459</v>
          </cell>
          <cell r="AY114">
            <v>401.23381151698925</v>
          </cell>
          <cell r="AZ114">
            <v>10</v>
          </cell>
          <cell r="BA114">
            <v>10</v>
          </cell>
          <cell r="BB114">
            <v>10</v>
          </cell>
          <cell r="BC114">
            <v>10</v>
          </cell>
          <cell r="BD114">
            <v>10</v>
          </cell>
          <cell r="BE114">
            <v>10</v>
          </cell>
          <cell r="BF114">
            <v>4.4272657632473664E-2</v>
          </cell>
          <cell r="BI114">
            <v>78</v>
          </cell>
          <cell r="BK114">
            <v>36691.6875</v>
          </cell>
          <cell r="CD114">
            <v>0</v>
          </cell>
          <cell r="CF114">
            <v>36691.6875</v>
          </cell>
          <cell r="CG114">
            <v>9.82</v>
          </cell>
          <cell r="CH114">
            <v>12.0833333333333</v>
          </cell>
          <cell r="CI114">
            <v>10.952380952381001</v>
          </cell>
          <cell r="CU114">
            <v>10</v>
          </cell>
          <cell r="CV114">
            <v>10</v>
          </cell>
          <cell r="CY114">
            <v>0</v>
          </cell>
        </row>
        <row r="115">
          <cell r="A115">
            <v>36722.125</v>
          </cell>
          <cell r="B115">
            <v>102.63056310377063</v>
          </cell>
          <cell r="C115">
            <v>117.16476502732239</v>
          </cell>
          <cell r="D115">
            <v>106.70622677165356</v>
          </cell>
          <cell r="E115">
            <v>104.12588190476191</v>
          </cell>
          <cell r="F115">
            <v>104.97927477477479</v>
          </cell>
          <cell r="G115">
            <v>94.866138424820988</v>
          </cell>
          <cell r="H115">
            <v>105.1816814386641</v>
          </cell>
          <cell r="I115">
            <v>179.62810526315789</v>
          </cell>
          <cell r="J115">
            <v>103.39367073170732</v>
          </cell>
          <cell r="K115">
            <v>109.18</v>
          </cell>
          <cell r="L115">
            <v>120.85155522088354</v>
          </cell>
          <cell r="M115">
            <v>117.74412585812358</v>
          </cell>
          <cell r="N115">
            <v>107.09</v>
          </cell>
          <cell r="R115">
            <v>79</v>
          </cell>
          <cell r="T115">
            <v>36722.125</v>
          </cell>
          <cell r="U115">
            <v>0</v>
          </cell>
          <cell r="V115">
            <v>84.8</v>
          </cell>
          <cell r="W115">
            <v>0</v>
          </cell>
          <cell r="X115">
            <v>0</v>
          </cell>
          <cell r="Y115">
            <v>102.8</v>
          </cell>
          <cell r="Z115">
            <v>211.8</v>
          </cell>
          <cell r="AA115">
            <v>90</v>
          </cell>
          <cell r="AB115">
            <v>8.6999999999999993</v>
          </cell>
          <cell r="AC115">
            <v>51.8</v>
          </cell>
          <cell r="AD115">
            <v>0</v>
          </cell>
          <cell r="AE115">
            <v>83.5</v>
          </cell>
          <cell r="AF115">
            <v>50.1</v>
          </cell>
          <cell r="AG115">
            <v>194.7</v>
          </cell>
          <cell r="AH115">
            <v>68.7</v>
          </cell>
          <cell r="AI115">
            <v>80.599999999999994</v>
          </cell>
          <cell r="AJ115">
            <v>76.900000000000006</v>
          </cell>
          <cell r="AN115">
            <v>79</v>
          </cell>
          <cell r="AP115">
            <v>36722.125</v>
          </cell>
          <cell r="AQ115">
            <v>698.2006308</v>
          </cell>
          <cell r="AR115">
            <v>27.93</v>
          </cell>
          <cell r="AS115">
            <v>1.2875413450937154</v>
          </cell>
          <cell r="AT115">
            <v>9.932627865961198</v>
          </cell>
          <cell r="AU115">
            <v>0.57731097650865626</v>
          </cell>
          <cell r="AV115">
            <v>19.500743618243998</v>
          </cell>
          <cell r="AW115">
            <v>0.89896217932551259</v>
          </cell>
          <cell r="AX115">
            <v>6.9349670415157663</v>
          </cell>
          <cell r="AY115">
            <v>403.0788879661078</v>
          </cell>
          <cell r="AZ115">
            <v>10</v>
          </cell>
          <cell r="BA115">
            <v>10</v>
          </cell>
          <cell r="BB115">
            <v>10</v>
          </cell>
          <cell r="BC115">
            <v>10</v>
          </cell>
          <cell r="BD115">
            <v>10</v>
          </cell>
          <cell r="BE115">
            <v>10</v>
          </cell>
          <cell r="BF115">
            <v>4.6098866634218243E-2</v>
          </cell>
          <cell r="BI115">
            <v>79</v>
          </cell>
          <cell r="BK115">
            <v>36722.125</v>
          </cell>
          <cell r="CD115">
            <v>0</v>
          </cell>
          <cell r="CF115">
            <v>36722.125</v>
          </cell>
          <cell r="CG115">
            <v>9.82</v>
          </cell>
          <cell r="CH115">
            <v>12.0833333333333</v>
          </cell>
          <cell r="CI115">
            <v>10.952380952381001</v>
          </cell>
          <cell r="CU115">
            <v>10</v>
          </cell>
          <cell r="CV115">
            <v>10</v>
          </cell>
          <cell r="CY115">
            <v>0</v>
          </cell>
        </row>
        <row r="116">
          <cell r="A116">
            <v>36752.5625</v>
          </cell>
          <cell r="B116">
            <v>100.4683957619196</v>
          </cell>
          <cell r="C116">
            <v>124.79536612021856</v>
          </cell>
          <cell r="D116">
            <v>106.70622677165356</v>
          </cell>
          <cell r="E116">
            <v>104.54254857142858</v>
          </cell>
          <cell r="F116">
            <v>104.97927477477479</v>
          </cell>
          <cell r="G116">
            <v>94.884040572792358</v>
          </cell>
          <cell r="H116">
            <v>107.89201477199742</v>
          </cell>
          <cell r="I116">
            <v>179.62810526315789</v>
          </cell>
          <cell r="J116">
            <v>103.39367073170732</v>
          </cell>
          <cell r="K116">
            <v>110.42100000000001</v>
          </cell>
          <cell r="L116">
            <v>121.28511947791165</v>
          </cell>
          <cell r="M116">
            <v>117.65829977116705</v>
          </cell>
          <cell r="N116">
            <v>108.42100000000001</v>
          </cell>
          <cell r="R116">
            <v>80</v>
          </cell>
          <cell r="T116">
            <v>36752.5625</v>
          </cell>
          <cell r="U116">
            <v>0</v>
          </cell>
          <cell r="V116">
            <v>91</v>
          </cell>
          <cell r="W116">
            <v>0</v>
          </cell>
          <cell r="X116">
            <v>0</v>
          </cell>
          <cell r="Y116">
            <v>96.7</v>
          </cell>
          <cell r="Z116">
            <v>182.8</v>
          </cell>
          <cell r="AA116">
            <v>86.6</v>
          </cell>
          <cell r="AB116">
            <v>19.3</v>
          </cell>
          <cell r="AC116">
            <v>74.099999999999994</v>
          </cell>
          <cell r="AD116">
            <v>0</v>
          </cell>
          <cell r="AE116">
            <v>48</v>
          </cell>
          <cell r="AF116">
            <v>39.4</v>
          </cell>
          <cell r="AG116">
            <v>186.3</v>
          </cell>
          <cell r="AH116">
            <v>63.6</v>
          </cell>
          <cell r="AI116">
            <v>75.8</v>
          </cell>
          <cell r="AJ116">
            <v>72.099999999999994</v>
          </cell>
          <cell r="AN116">
            <v>80</v>
          </cell>
          <cell r="AP116">
            <v>36752.5625</v>
          </cell>
          <cell r="AQ116">
            <v>725.63</v>
          </cell>
          <cell r="AR116">
            <v>29.38</v>
          </cell>
          <cell r="AS116">
            <v>1.3426681367144433</v>
          </cell>
          <cell r="AT116">
            <v>9.6800705467372143</v>
          </cell>
          <cell r="AU116">
            <v>0.56090581727836375</v>
          </cell>
          <cell r="AV116">
            <v>21.319009399999999</v>
          </cell>
          <cell r="AW116">
            <v>0.9742802800441015</v>
          </cell>
          <cell r="AX116">
            <v>7.024149590828924</v>
          </cell>
          <cell r="AY116">
            <v>407.01008819169908</v>
          </cell>
          <cell r="AZ116">
            <v>10</v>
          </cell>
          <cell r="BA116">
            <v>10</v>
          </cell>
          <cell r="BB116">
            <v>10</v>
          </cell>
          <cell r="BC116">
            <v>10</v>
          </cell>
          <cell r="BD116">
            <v>10</v>
          </cell>
          <cell r="BE116">
            <v>10</v>
          </cell>
          <cell r="BF116">
            <v>4.5700072726836058E-2</v>
          </cell>
          <cell r="BI116">
            <v>80</v>
          </cell>
          <cell r="BK116">
            <v>36752.5625</v>
          </cell>
          <cell r="CD116">
            <v>0</v>
          </cell>
          <cell r="CF116">
            <v>36752.5625</v>
          </cell>
          <cell r="CG116">
            <v>9.82</v>
          </cell>
          <cell r="CH116">
            <v>12.0833333333333</v>
          </cell>
          <cell r="CI116">
            <v>10.952380952381001</v>
          </cell>
          <cell r="CU116">
            <v>10</v>
          </cell>
          <cell r="CV116">
            <v>10</v>
          </cell>
          <cell r="CY116">
            <v>0</v>
          </cell>
        </row>
        <row r="117">
          <cell r="A117">
            <v>36783</v>
          </cell>
          <cell r="B117">
            <v>96.595540043627295</v>
          </cell>
          <cell r="C117">
            <v>141.57337158469946</v>
          </cell>
          <cell r="D117">
            <v>106.70622677165356</v>
          </cell>
          <cell r="E117">
            <v>104.10752000000001</v>
          </cell>
          <cell r="F117">
            <v>104.72715165165164</v>
          </cell>
          <cell r="G117">
            <v>98.260389021479696</v>
          </cell>
          <cell r="H117">
            <v>108.03203018625562</v>
          </cell>
          <cell r="I117">
            <v>179.62810526315789</v>
          </cell>
          <cell r="J117">
            <v>103.38769512195124</v>
          </cell>
          <cell r="K117">
            <v>110.42100000000001</v>
          </cell>
          <cell r="L117">
            <v>120.4169919678715</v>
          </cell>
          <cell r="M117">
            <v>117.65829977116705</v>
          </cell>
          <cell r="N117">
            <v>106.15</v>
          </cell>
          <cell r="R117">
            <v>81</v>
          </cell>
          <cell r="T117">
            <v>36783</v>
          </cell>
          <cell r="U117">
            <v>0</v>
          </cell>
          <cell r="V117">
            <v>93.9</v>
          </cell>
          <cell r="W117">
            <v>0</v>
          </cell>
          <cell r="X117">
            <v>0</v>
          </cell>
          <cell r="Y117">
            <v>106.5</v>
          </cell>
          <cell r="Z117">
            <v>161</v>
          </cell>
          <cell r="AA117">
            <v>100.1</v>
          </cell>
          <cell r="AB117">
            <v>23.5</v>
          </cell>
          <cell r="AC117">
            <v>89</v>
          </cell>
          <cell r="AD117">
            <v>0</v>
          </cell>
          <cell r="AE117">
            <v>63.2</v>
          </cell>
          <cell r="AF117">
            <v>57.3</v>
          </cell>
          <cell r="AG117">
            <v>201.4</v>
          </cell>
          <cell r="AH117">
            <v>49.3</v>
          </cell>
          <cell r="AI117">
            <v>83.5</v>
          </cell>
          <cell r="AJ117">
            <v>73</v>
          </cell>
          <cell r="AN117">
            <v>81</v>
          </cell>
          <cell r="AP117">
            <v>36783</v>
          </cell>
          <cell r="AQ117">
            <v>752.31708329999992</v>
          </cell>
          <cell r="AR117">
            <v>32.08</v>
          </cell>
          <cell r="AS117">
            <v>1.3592061742006616</v>
          </cell>
          <cell r="AT117">
            <v>9.6483245149911792</v>
          </cell>
          <cell r="AU117">
            <v>0.571007786073915</v>
          </cell>
          <cell r="AV117">
            <v>24.134332032263995</v>
          </cell>
          <cell r="AW117">
            <v>1.0225540245779934</v>
          </cell>
          <cell r="AX117">
            <v>7.2585993578500503</v>
          </cell>
          <cell r="AY117">
            <v>429.57891216071806</v>
          </cell>
          <cell r="AZ117">
            <v>10</v>
          </cell>
          <cell r="BA117">
            <v>10</v>
          </cell>
          <cell r="BB117">
            <v>10</v>
          </cell>
          <cell r="BC117">
            <v>10</v>
          </cell>
          <cell r="BD117">
            <v>10</v>
          </cell>
          <cell r="BE117">
            <v>10</v>
          </cell>
          <cell r="BF117">
            <v>4.2369269769347316E-2</v>
          </cell>
          <cell r="BI117">
            <v>81</v>
          </cell>
          <cell r="BK117">
            <v>36783</v>
          </cell>
          <cell r="CD117">
            <v>0</v>
          </cell>
          <cell r="CF117">
            <v>36783</v>
          </cell>
          <cell r="CG117">
            <v>9.82</v>
          </cell>
          <cell r="CH117">
            <v>12.0833333333333</v>
          </cell>
          <cell r="CI117">
            <v>10.952380952381001</v>
          </cell>
          <cell r="CU117">
            <v>10</v>
          </cell>
          <cell r="CV117">
            <v>10</v>
          </cell>
          <cell r="CY117">
            <v>0</v>
          </cell>
        </row>
        <row r="118">
          <cell r="A118">
            <v>36813.4375</v>
          </cell>
          <cell r="B118">
            <v>99.553585852290425</v>
          </cell>
          <cell r="C118">
            <v>140.16093989071038</v>
          </cell>
          <cell r="D118">
            <v>106.70622677165356</v>
          </cell>
          <cell r="E118">
            <v>102.94494761904762</v>
          </cell>
          <cell r="F118">
            <v>104.69791741741741</v>
          </cell>
          <cell r="G118">
            <v>93.336307875894988</v>
          </cell>
          <cell r="H118">
            <v>108.93703982016699</v>
          </cell>
          <cell r="I118">
            <v>179.62810526315789</v>
          </cell>
          <cell r="J118">
            <v>103.38769512195124</v>
          </cell>
          <cell r="K118">
            <v>110.42100000000001</v>
          </cell>
          <cell r="L118">
            <v>120.61379417670682</v>
          </cell>
          <cell r="M118">
            <v>117.65829977116705</v>
          </cell>
          <cell r="N118">
            <v>106.90300000000001</v>
          </cell>
          <cell r="R118">
            <v>82</v>
          </cell>
          <cell r="T118">
            <v>36813.4375</v>
          </cell>
          <cell r="U118">
            <v>0</v>
          </cell>
          <cell r="V118">
            <v>65.3</v>
          </cell>
          <cell r="W118">
            <v>0</v>
          </cell>
          <cell r="X118">
            <v>0</v>
          </cell>
          <cell r="Y118">
            <v>87.9</v>
          </cell>
          <cell r="Z118">
            <v>204.9</v>
          </cell>
          <cell r="AA118">
            <v>74.099999999999994</v>
          </cell>
          <cell r="AB118">
            <v>9.4</v>
          </cell>
          <cell r="AC118">
            <v>17.7</v>
          </cell>
          <cell r="AD118">
            <v>0</v>
          </cell>
          <cell r="AE118">
            <v>52.1</v>
          </cell>
          <cell r="AF118">
            <v>62.7</v>
          </cell>
          <cell r="AG118">
            <v>188.7</v>
          </cell>
          <cell r="AH118">
            <v>0</v>
          </cell>
          <cell r="AI118">
            <v>68.900000000000006</v>
          </cell>
          <cell r="AJ118">
            <v>47.6</v>
          </cell>
          <cell r="AN118">
            <v>82</v>
          </cell>
          <cell r="AP118">
            <v>36813.4375</v>
          </cell>
          <cell r="AQ118">
            <v>767.33849859999998</v>
          </cell>
          <cell r="AR118">
            <v>31.4</v>
          </cell>
          <cell r="AS118">
            <v>1.3426681367144433</v>
          </cell>
          <cell r="AT118">
            <v>9.5238095238095237</v>
          </cell>
          <cell r="AU118">
            <v>0.55104299532665457</v>
          </cell>
          <cell r="AV118">
            <v>24.094428856039997</v>
          </cell>
          <cell r="AW118">
            <v>1.0302809521445204</v>
          </cell>
          <cell r="AX118">
            <v>7.3079857009523801</v>
          </cell>
          <cell r="AY118">
            <v>422.83650469800193</v>
          </cell>
          <cell r="AZ118">
            <v>10</v>
          </cell>
          <cell r="BA118">
            <v>10</v>
          </cell>
          <cell r="BB118">
            <v>10</v>
          </cell>
          <cell r="BC118">
            <v>10</v>
          </cell>
          <cell r="BD118">
            <v>10</v>
          </cell>
          <cell r="BE118">
            <v>10</v>
          </cell>
          <cell r="BF118">
            <v>4.2760131742498202E-2</v>
          </cell>
          <cell r="BI118">
            <v>82</v>
          </cell>
          <cell r="BK118">
            <v>36813.4375</v>
          </cell>
          <cell r="CD118">
            <v>0</v>
          </cell>
          <cell r="CF118">
            <v>36813.4375</v>
          </cell>
          <cell r="CG118">
            <v>9.82</v>
          </cell>
          <cell r="CH118">
            <v>12.0833333333333</v>
          </cell>
          <cell r="CI118">
            <v>10.952380952381001</v>
          </cell>
          <cell r="CU118">
            <v>10</v>
          </cell>
          <cell r="CV118">
            <v>10</v>
          </cell>
          <cell r="CY118">
            <v>0</v>
          </cell>
        </row>
        <row r="119">
          <cell r="A119">
            <v>36843.875</v>
          </cell>
          <cell r="B119">
            <v>98.940351199750694</v>
          </cell>
          <cell r="C119">
            <v>125.54961202185791</v>
          </cell>
          <cell r="D119">
            <v>106.70622677165356</v>
          </cell>
          <cell r="E119">
            <v>101.65819809523811</v>
          </cell>
          <cell r="F119">
            <v>104.78446096096096</v>
          </cell>
          <cell r="G119">
            <v>93.374663484486888</v>
          </cell>
          <cell r="H119">
            <v>115.92059666024404</v>
          </cell>
          <cell r="I119">
            <v>179.62810526315789</v>
          </cell>
          <cell r="J119">
            <v>103.38769512195124</v>
          </cell>
          <cell r="K119">
            <v>110.42100000000001</v>
          </cell>
          <cell r="L119">
            <v>124.08830220883534</v>
          </cell>
          <cell r="M119">
            <v>117.71302517162471</v>
          </cell>
          <cell r="N119">
            <v>107.747</v>
          </cell>
          <cell r="R119">
            <v>83</v>
          </cell>
          <cell r="T119">
            <v>36843.875</v>
          </cell>
          <cell r="U119">
            <v>101.6</v>
          </cell>
          <cell r="V119">
            <v>117.1</v>
          </cell>
          <cell r="W119">
            <v>83.1</v>
          </cell>
          <cell r="X119">
            <v>0</v>
          </cell>
          <cell r="Y119">
            <v>106.4</v>
          </cell>
          <cell r="Z119">
            <v>212.1</v>
          </cell>
          <cell r="AA119">
            <v>94</v>
          </cell>
          <cell r="AB119">
            <v>30.5</v>
          </cell>
          <cell r="AC119">
            <v>104.8</v>
          </cell>
          <cell r="AD119">
            <v>0</v>
          </cell>
          <cell r="AE119">
            <v>53.9</v>
          </cell>
          <cell r="AF119">
            <v>53.1</v>
          </cell>
          <cell r="AG119">
            <v>169.1</v>
          </cell>
          <cell r="AH119">
            <v>0</v>
          </cell>
          <cell r="AI119">
            <v>100.7</v>
          </cell>
          <cell r="AJ119">
            <v>69.599999999999994</v>
          </cell>
          <cell r="AN119">
            <v>83</v>
          </cell>
          <cell r="AP119">
            <v>36843.875</v>
          </cell>
          <cell r="AQ119">
            <v>766</v>
          </cell>
          <cell r="AR119">
            <v>32.299999999999997</v>
          </cell>
          <cell r="AS119">
            <v>1.4108048511576625</v>
          </cell>
          <cell r="AT119">
            <v>9.3834215167548507</v>
          </cell>
          <cell r="AU119">
            <v>0.49530806190444204</v>
          </cell>
          <cell r="AV119">
            <v>24.741799999999998</v>
          </cell>
          <cell r="AW119">
            <v>1.0806765159867695</v>
          </cell>
          <cell r="AX119">
            <v>7.1877008818342158</v>
          </cell>
          <cell r="AY119">
            <v>379.4059754188026</v>
          </cell>
          <cell r="AZ119">
            <v>10</v>
          </cell>
          <cell r="BA119">
            <v>10</v>
          </cell>
          <cell r="BB119">
            <v>10</v>
          </cell>
          <cell r="BC119">
            <v>10</v>
          </cell>
          <cell r="BD119">
            <v>10</v>
          </cell>
          <cell r="BE119">
            <v>10</v>
          </cell>
          <cell r="BF119">
            <v>4.3678168766491103E-2</v>
          </cell>
          <cell r="BI119">
            <v>83</v>
          </cell>
          <cell r="BK119">
            <v>36843.875</v>
          </cell>
          <cell r="CD119">
            <v>0</v>
          </cell>
          <cell r="CF119">
            <v>36843.875</v>
          </cell>
          <cell r="CG119">
            <v>9.82</v>
          </cell>
          <cell r="CH119">
            <v>12.0833333333333</v>
          </cell>
          <cell r="CI119">
            <v>10.952380952381001</v>
          </cell>
          <cell r="CU119">
            <v>10</v>
          </cell>
          <cell r="CV119">
            <v>10</v>
          </cell>
          <cell r="CY119">
            <v>0</v>
          </cell>
        </row>
        <row r="120">
          <cell r="A120">
            <v>36874.3125</v>
          </cell>
          <cell r="B120">
            <v>100.78023932689314</v>
          </cell>
          <cell r="C120">
            <v>114.73088524590165</v>
          </cell>
          <cell r="D120">
            <v>106.70622677165356</v>
          </cell>
          <cell r="E120">
            <v>102.73305523809523</v>
          </cell>
          <cell r="F120">
            <v>104.74611861861862</v>
          </cell>
          <cell r="G120">
            <v>93.374663484486888</v>
          </cell>
          <cell r="H120">
            <v>116.03800706486834</v>
          </cell>
          <cell r="I120">
            <v>179.62810526315789</v>
          </cell>
          <cell r="J120">
            <v>103.38769512195124</v>
          </cell>
          <cell r="K120">
            <v>110.42100000000001</v>
          </cell>
          <cell r="L120">
            <v>125.61776506024096</v>
          </cell>
          <cell r="M120">
            <v>117.71302517162471</v>
          </cell>
          <cell r="N120">
            <v>108.42</v>
          </cell>
          <cell r="R120">
            <v>84</v>
          </cell>
          <cell r="T120">
            <v>36874.3125</v>
          </cell>
          <cell r="U120">
            <v>365.6</v>
          </cell>
          <cell r="V120">
            <v>179.9</v>
          </cell>
          <cell r="W120">
            <v>299.10000000000002</v>
          </cell>
          <cell r="X120">
            <v>0</v>
          </cell>
          <cell r="Y120">
            <v>143.69999999999999</v>
          </cell>
          <cell r="Z120">
            <v>195.3</v>
          </cell>
          <cell r="AA120">
            <v>137.6</v>
          </cell>
          <cell r="AB120">
            <v>22</v>
          </cell>
          <cell r="AC120">
            <v>237.3</v>
          </cell>
          <cell r="AD120">
            <v>0</v>
          </cell>
          <cell r="AE120">
            <v>73.099999999999994</v>
          </cell>
          <cell r="AF120">
            <v>130.4</v>
          </cell>
          <cell r="AG120">
            <v>155.1</v>
          </cell>
          <cell r="AH120">
            <v>0</v>
          </cell>
          <cell r="AI120">
            <v>174.8</v>
          </cell>
          <cell r="AJ120">
            <v>120.8</v>
          </cell>
          <cell r="AN120">
            <v>84</v>
          </cell>
          <cell r="AP120">
            <v>36874.3125</v>
          </cell>
          <cell r="AQ120">
            <v>731.3</v>
          </cell>
          <cell r="AR120">
            <v>25.3</v>
          </cell>
          <cell r="AS120">
            <v>1.4522601984564498</v>
          </cell>
          <cell r="AT120">
            <v>9.5749559082892404</v>
          </cell>
          <cell r="AU120">
            <v>0.48395774411804127</v>
          </cell>
          <cell r="AV120">
            <v>18.50189</v>
          </cell>
          <cell r="AW120">
            <v>1.0620378831312016</v>
          </cell>
          <cell r="AX120">
            <v>7.0021652557319216</v>
          </cell>
          <cell r="AY120">
            <v>353.91829827352353</v>
          </cell>
          <cell r="AZ120">
            <v>10</v>
          </cell>
          <cell r="BA120">
            <v>10</v>
          </cell>
          <cell r="BB120">
            <v>10</v>
          </cell>
          <cell r="BC120">
            <v>10</v>
          </cell>
          <cell r="BD120">
            <v>10</v>
          </cell>
          <cell r="BE120">
            <v>10</v>
          </cell>
          <cell r="BF120">
            <v>5.740158887179643E-2</v>
          </cell>
          <cell r="BI120">
            <v>84</v>
          </cell>
          <cell r="BK120">
            <v>36874.3125</v>
          </cell>
          <cell r="CD120">
            <v>0</v>
          </cell>
          <cell r="CF120">
            <v>36874.3125</v>
          </cell>
          <cell r="CG120">
            <v>9.82</v>
          </cell>
          <cell r="CH120">
            <v>12.0833333333333</v>
          </cell>
          <cell r="CI120">
            <v>10.952380952381001</v>
          </cell>
          <cell r="CU120">
            <v>10</v>
          </cell>
          <cell r="CV120">
            <v>10</v>
          </cell>
          <cell r="CY120">
            <v>0</v>
          </cell>
        </row>
        <row r="121">
          <cell r="A121">
            <v>36904.75</v>
          </cell>
          <cell r="B121">
            <v>100.75154222499222</v>
          </cell>
          <cell r="C121">
            <v>112.56067213114754</v>
          </cell>
          <cell r="D121">
            <v>106.70622677165356</v>
          </cell>
          <cell r="E121">
            <v>101.66307999999999</v>
          </cell>
          <cell r="F121">
            <v>104.56318168168168</v>
          </cell>
          <cell r="G121">
            <v>95.247288782816227</v>
          </cell>
          <cell r="H121">
            <v>118.80050096339112</v>
          </cell>
          <cell r="I121">
            <v>179.62810526315789</v>
          </cell>
          <cell r="J121">
            <v>103.37255691056912</v>
          </cell>
          <cell r="K121">
            <v>110.42100000000001</v>
          </cell>
          <cell r="L121">
            <v>125.72166064257028</v>
          </cell>
          <cell r="M121">
            <v>117.71302517162471</v>
          </cell>
          <cell r="N121">
            <v>108.765</v>
          </cell>
          <cell r="R121">
            <v>85</v>
          </cell>
          <cell r="T121">
            <v>36904.75</v>
          </cell>
          <cell r="U121">
            <v>412.7</v>
          </cell>
          <cell r="V121">
            <v>183.6</v>
          </cell>
          <cell r="W121">
            <v>337.6</v>
          </cell>
          <cell r="X121">
            <v>0</v>
          </cell>
          <cell r="Y121">
            <v>154</v>
          </cell>
          <cell r="Z121">
            <v>197.9</v>
          </cell>
          <cell r="AA121">
            <v>148.9</v>
          </cell>
          <cell r="AB121">
            <v>38.9</v>
          </cell>
          <cell r="AC121">
            <v>236.1</v>
          </cell>
          <cell r="AD121">
            <v>0</v>
          </cell>
          <cell r="AE121">
            <v>80.900000000000006</v>
          </cell>
          <cell r="AF121">
            <v>78.3</v>
          </cell>
          <cell r="AG121">
            <v>205.9</v>
          </cell>
          <cell r="AH121">
            <v>0</v>
          </cell>
          <cell r="AI121">
            <v>190.9</v>
          </cell>
          <cell r="AJ121">
            <v>0</v>
          </cell>
          <cell r="AN121">
            <v>85</v>
          </cell>
          <cell r="AP121">
            <v>36904.75</v>
          </cell>
          <cell r="AQ121">
            <v>699.3</v>
          </cell>
          <cell r="AR121">
            <v>27.85</v>
          </cell>
          <cell r="AS121">
            <v>1.4152149944873209</v>
          </cell>
          <cell r="AT121">
            <v>9.3647266313932978</v>
          </cell>
          <cell r="AU121">
            <v>0.50645315247690037</v>
          </cell>
          <cell r="AV121">
            <v>19.475505000000002</v>
          </cell>
          <cell r="AW121">
            <v>0.98965984564498344</v>
          </cell>
          <cell r="AX121">
            <v>6.548753333333333</v>
          </cell>
          <cell r="AY121">
            <v>354.1626895270964</v>
          </cell>
          <cell r="AZ121">
            <v>10</v>
          </cell>
          <cell r="BA121">
            <v>10</v>
          </cell>
          <cell r="BB121">
            <v>10</v>
          </cell>
          <cell r="BC121">
            <v>10</v>
          </cell>
          <cell r="BD121">
            <v>10</v>
          </cell>
          <cell r="BE121">
            <v>10</v>
          </cell>
          <cell r="BF121">
            <v>5.0815619191645268E-2</v>
          </cell>
          <cell r="BI121">
            <v>85</v>
          </cell>
          <cell r="BK121">
            <v>36904.75</v>
          </cell>
          <cell r="CD121">
            <v>0</v>
          </cell>
          <cell r="CF121">
            <v>36904.75</v>
          </cell>
          <cell r="CG121">
            <v>9.82</v>
          </cell>
          <cell r="CH121">
            <v>12.0833333333333</v>
          </cell>
          <cell r="CI121">
            <v>10.952380952381001</v>
          </cell>
          <cell r="CU121">
            <v>10</v>
          </cell>
          <cell r="CV121">
            <v>10</v>
          </cell>
          <cell r="CY121">
            <v>0</v>
          </cell>
        </row>
        <row r="122">
          <cell r="A122">
            <v>36935.1875</v>
          </cell>
          <cell r="B122">
            <v>101.19147647242129</v>
          </cell>
          <cell r="C122">
            <v>109.56709289617486</v>
          </cell>
          <cell r="D122">
            <v>106.70622677165356</v>
          </cell>
          <cell r="E122">
            <v>102.47283809523809</v>
          </cell>
          <cell r="F122">
            <v>104.52997447447449</v>
          </cell>
          <cell r="G122">
            <v>93.789062052505983</v>
          </cell>
          <cell r="H122">
            <v>119.23423635195888</v>
          </cell>
          <cell r="I122">
            <v>179.62810526315789</v>
          </cell>
          <cell r="J122">
            <v>103.3454593495935</v>
          </cell>
          <cell r="K122">
            <v>110.42100000000001</v>
          </cell>
          <cell r="L122">
            <v>125.77760441767069</v>
          </cell>
          <cell r="M122">
            <v>117.70643478260868</v>
          </cell>
          <cell r="N122">
            <v>108.94499999999999</v>
          </cell>
          <cell r="R122">
            <v>86</v>
          </cell>
          <cell r="T122">
            <v>36935.1875</v>
          </cell>
          <cell r="U122">
            <v>341.6</v>
          </cell>
          <cell r="V122">
            <v>158.19999999999999</v>
          </cell>
          <cell r="W122">
            <v>279.39999999999998</v>
          </cell>
          <cell r="X122">
            <v>0</v>
          </cell>
          <cell r="Y122">
            <v>142.69999999999999</v>
          </cell>
          <cell r="Z122">
            <v>171</v>
          </cell>
          <cell r="AA122">
            <v>139.30000000000001</v>
          </cell>
          <cell r="AB122">
            <v>27.1</v>
          </cell>
          <cell r="AC122">
            <v>205.9</v>
          </cell>
          <cell r="AD122">
            <v>0</v>
          </cell>
          <cell r="AE122">
            <v>76.2</v>
          </cell>
          <cell r="AF122">
            <v>112.4</v>
          </cell>
          <cell r="AG122">
            <v>195.9</v>
          </cell>
          <cell r="AH122">
            <v>0</v>
          </cell>
          <cell r="AI122">
            <v>170</v>
          </cell>
          <cell r="AJ122">
            <v>0</v>
          </cell>
          <cell r="AN122">
            <v>86</v>
          </cell>
          <cell r="AP122">
            <v>36935.1875</v>
          </cell>
          <cell r="AQ122">
            <v>711.713345</v>
          </cell>
          <cell r="AR122">
            <v>27.5</v>
          </cell>
          <cell r="AS122">
            <v>1.3327453142227121</v>
          </cell>
          <cell r="AT122">
            <v>9.2447971781305114</v>
          </cell>
          <cell r="AU122">
            <v>0.48536705239263112</v>
          </cell>
          <cell r="AV122">
            <v>19.572116987500003</v>
          </cell>
          <cell r="AW122">
            <v>0.94853262561852247</v>
          </cell>
          <cell r="AX122">
            <v>6.5796455234938271</v>
          </cell>
          <cell r="AY122">
            <v>345.44220841114975</v>
          </cell>
          <cell r="AZ122">
            <v>10</v>
          </cell>
          <cell r="BA122">
            <v>10</v>
          </cell>
          <cell r="BB122">
            <v>10</v>
          </cell>
          <cell r="BC122">
            <v>10</v>
          </cell>
          <cell r="BD122">
            <v>10</v>
          </cell>
          <cell r="BE122">
            <v>10</v>
          </cell>
          <cell r="BF122">
            <v>4.8463465971734974E-2</v>
          </cell>
          <cell r="BI122">
            <v>86</v>
          </cell>
          <cell r="BK122">
            <v>36935.1875</v>
          </cell>
          <cell r="CD122">
            <v>0</v>
          </cell>
          <cell r="CF122">
            <v>36935.1875</v>
          </cell>
          <cell r="CG122">
            <v>9.82</v>
          </cell>
          <cell r="CH122">
            <v>12.0833333333333</v>
          </cell>
          <cell r="CI122">
            <v>10.952380952381001</v>
          </cell>
          <cell r="CU122">
            <v>10</v>
          </cell>
          <cell r="CV122">
            <v>10</v>
          </cell>
          <cell r="CY122">
            <v>0</v>
          </cell>
        </row>
        <row r="123">
          <cell r="A123">
            <v>36965.625</v>
          </cell>
          <cell r="B123">
            <v>109.10790962916795</v>
          </cell>
          <cell r="C123">
            <v>124.65838797814207</v>
          </cell>
          <cell r="D123">
            <v>106.61487874015749</v>
          </cell>
          <cell r="E123">
            <v>103.20634857142856</v>
          </cell>
          <cell r="F123">
            <v>104.52997447447449</v>
          </cell>
          <cell r="G123">
            <v>94.718133651551312</v>
          </cell>
          <cell r="H123">
            <v>117.72687604367373</v>
          </cell>
          <cell r="I123">
            <v>179.62810526315789</v>
          </cell>
          <cell r="J123">
            <v>103.3454593495935</v>
          </cell>
          <cell r="K123">
            <v>110.42100000000001</v>
          </cell>
          <cell r="L123">
            <v>125.77560642570282</v>
          </cell>
          <cell r="M123">
            <v>117.70643478260868</v>
          </cell>
          <cell r="N123">
            <v>111.637</v>
          </cell>
          <cell r="R123">
            <v>87</v>
          </cell>
          <cell r="T123">
            <v>36965.625</v>
          </cell>
          <cell r="U123">
            <v>229</v>
          </cell>
          <cell r="V123">
            <v>160.4</v>
          </cell>
          <cell r="W123">
            <v>187.4</v>
          </cell>
          <cell r="X123">
            <v>0</v>
          </cell>
          <cell r="Y123">
            <v>158</v>
          </cell>
          <cell r="Z123">
            <v>254.3</v>
          </cell>
          <cell r="AA123">
            <v>146.80000000000001</v>
          </cell>
          <cell r="AB123">
            <v>32.799999999999997</v>
          </cell>
          <cell r="AC123">
            <v>165.4</v>
          </cell>
          <cell r="AD123">
            <v>0</v>
          </cell>
          <cell r="AE123">
            <v>86.2</v>
          </cell>
          <cell r="AF123">
            <v>112.9</v>
          </cell>
          <cell r="AG123">
            <v>254.3</v>
          </cell>
          <cell r="AH123">
            <v>0</v>
          </cell>
          <cell r="AI123">
            <v>162.9</v>
          </cell>
          <cell r="AJ123">
            <v>0</v>
          </cell>
          <cell r="AN123">
            <v>87</v>
          </cell>
          <cell r="AP123">
            <v>36965.625</v>
          </cell>
          <cell r="AQ123">
            <v>721.55270000000007</v>
          </cell>
          <cell r="AR123">
            <v>24.99</v>
          </cell>
          <cell r="AS123">
            <v>1.2030871003307608</v>
          </cell>
          <cell r="AT123">
            <v>9.2779541446208089</v>
          </cell>
          <cell r="AU123">
            <v>0.47977801627169087</v>
          </cell>
          <cell r="AV123">
            <v>18.031601973000001</v>
          </cell>
          <cell r="AW123">
            <v>0.86809074557883148</v>
          </cell>
          <cell r="AX123">
            <v>6.6945328635273356</v>
          </cell>
          <cell r="AY123">
            <v>346.18512304148254</v>
          </cell>
          <cell r="AZ123">
            <v>10</v>
          </cell>
          <cell r="BA123">
            <v>10</v>
          </cell>
          <cell r="BB123">
            <v>10</v>
          </cell>
          <cell r="BC123">
            <v>10</v>
          </cell>
          <cell r="BD123">
            <v>10</v>
          </cell>
          <cell r="BE123">
            <v>10</v>
          </cell>
          <cell r="BF123">
            <v>4.8142741109674307E-2</v>
          </cell>
          <cell r="BI123">
            <v>87</v>
          </cell>
          <cell r="BK123">
            <v>36965.625</v>
          </cell>
          <cell r="CD123">
            <v>0</v>
          </cell>
          <cell r="CF123">
            <v>36965.625</v>
          </cell>
          <cell r="CG123">
            <v>9.82</v>
          </cell>
          <cell r="CH123">
            <v>12.0833333333333</v>
          </cell>
          <cell r="CI123">
            <v>10.952380952381001</v>
          </cell>
          <cell r="CU123">
            <v>10</v>
          </cell>
          <cell r="CV123">
            <v>10</v>
          </cell>
          <cell r="CY123">
            <v>0</v>
          </cell>
        </row>
        <row r="124">
          <cell r="A124">
            <v>36996.0625</v>
          </cell>
          <cell r="B124">
            <v>105.41857338734808</v>
          </cell>
          <cell r="C124">
            <v>123.33620218579233</v>
          </cell>
          <cell r="D124">
            <v>106.61458582677166</v>
          </cell>
          <cell r="E124">
            <v>103.67893523809524</v>
          </cell>
          <cell r="F124">
            <v>104.18341591591592</v>
          </cell>
          <cell r="G124">
            <v>94.718133651551312</v>
          </cell>
          <cell r="H124">
            <v>114.55277199743094</v>
          </cell>
          <cell r="I124">
            <v>179.62810526315789</v>
          </cell>
          <cell r="J124">
            <v>105.94502235772356</v>
          </cell>
          <cell r="K124">
            <v>110.42100000000001</v>
          </cell>
          <cell r="L124">
            <v>127.72464759036146</v>
          </cell>
          <cell r="M124">
            <v>117.71596567505719</v>
          </cell>
          <cell r="N124">
            <v>110.283</v>
          </cell>
          <cell r="R124">
            <v>88</v>
          </cell>
          <cell r="T124">
            <v>36996.0625</v>
          </cell>
          <cell r="U124">
            <v>0</v>
          </cell>
          <cell r="V124">
            <v>105.9</v>
          </cell>
          <cell r="W124">
            <v>0</v>
          </cell>
          <cell r="X124">
            <v>0</v>
          </cell>
          <cell r="Y124">
            <v>136.30000000000001</v>
          </cell>
          <cell r="Z124">
            <v>208.1</v>
          </cell>
          <cell r="AA124">
            <v>127.9</v>
          </cell>
          <cell r="AB124">
            <v>41.1</v>
          </cell>
          <cell r="AC124">
            <v>81</v>
          </cell>
          <cell r="AD124">
            <v>0</v>
          </cell>
          <cell r="AE124">
            <v>103.6</v>
          </cell>
          <cell r="AF124">
            <v>112</v>
          </cell>
          <cell r="AG124">
            <v>254.5</v>
          </cell>
          <cell r="AH124">
            <v>148</v>
          </cell>
          <cell r="AI124">
            <v>106.9</v>
          </cell>
          <cell r="AJ124">
            <v>148</v>
          </cell>
          <cell r="AN124">
            <v>88</v>
          </cell>
          <cell r="AP124">
            <v>36996.0625</v>
          </cell>
          <cell r="AQ124">
            <v>735.57706066000003</v>
          </cell>
          <cell r="AR124">
            <v>25.66</v>
          </cell>
          <cell r="AS124">
            <v>1.1281146637265711</v>
          </cell>
          <cell r="AT124">
            <v>9.1880070546737223</v>
          </cell>
          <cell r="AU124">
            <v>0.4528503467075739</v>
          </cell>
          <cell r="AV124">
            <v>18.874907376535599</v>
          </cell>
          <cell r="AW124">
            <v>0.82981526843143549</v>
          </cell>
          <cell r="AX124">
            <v>6.758487222600241</v>
          </cell>
          <cell r="AY124">
            <v>333.10632695001914</v>
          </cell>
          <cell r="AZ124">
            <v>10</v>
          </cell>
          <cell r="BA124">
            <v>10</v>
          </cell>
          <cell r="BB124">
            <v>10</v>
          </cell>
          <cell r="BC124">
            <v>10</v>
          </cell>
          <cell r="BD124">
            <v>10</v>
          </cell>
          <cell r="BE124">
            <v>10</v>
          </cell>
          <cell r="BF124">
            <v>4.3963938570793885E-2</v>
          </cell>
          <cell r="BI124">
            <v>88</v>
          </cell>
          <cell r="BK124">
            <v>36996.0625</v>
          </cell>
          <cell r="CD124">
            <v>0</v>
          </cell>
          <cell r="CF124">
            <v>36996.0625</v>
          </cell>
          <cell r="CG124">
            <v>9.82</v>
          </cell>
          <cell r="CH124">
            <v>12.0833333333333</v>
          </cell>
          <cell r="CI124">
            <v>10.952380952381001</v>
          </cell>
          <cell r="CU124">
            <v>10</v>
          </cell>
          <cell r="CV124">
            <v>10</v>
          </cell>
          <cell r="CY124">
            <v>0</v>
          </cell>
        </row>
        <row r="125">
          <cell r="A125">
            <v>37026.5</v>
          </cell>
          <cell r="B125">
            <v>111.01961140542225</v>
          </cell>
          <cell r="C125">
            <v>125.19435519125683</v>
          </cell>
          <cell r="D125">
            <v>106.88836377952757</v>
          </cell>
          <cell r="E125">
            <v>101.88395714285714</v>
          </cell>
          <cell r="F125">
            <v>104.19061561561563</v>
          </cell>
          <cell r="G125">
            <v>94.718133651551312</v>
          </cell>
          <cell r="H125">
            <v>117.35995504174694</v>
          </cell>
          <cell r="I125">
            <v>179.62810526315789</v>
          </cell>
          <cell r="J125">
            <v>105.97505284552845</v>
          </cell>
          <cell r="K125">
            <v>110.42100000000001</v>
          </cell>
          <cell r="L125">
            <v>125.97540562248996</v>
          </cell>
          <cell r="M125">
            <v>117.71596567505719</v>
          </cell>
          <cell r="N125">
            <v>112.208</v>
          </cell>
          <cell r="R125">
            <v>89</v>
          </cell>
          <cell r="T125">
            <v>37026.5</v>
          </cell>
          <cell r="U125">
            <v>0</v>
          </cell>
          <cell r="V125">
            <v>86.5</v>
          </cell>
          <cell r="W125">
            <v>0</v>
          </cell>
          <cell r="X125">
            <v>0</v>
          </cell>
          <cell r="Y125">
            <v>117.7</v>
          </cell>
          <cell r="Z125">
            <v>210.5</v>
          </cell>
          <cell r="AA125">
            <v>106.8</v>
          </cell>
          <cell r="AB125">
            <v>26.1</v>
          </cell>
          <cell r="AC125">
            <v>48.7</v>
          </cell>
          <cell r="AD125">
            <v>0</v>
          </cell>
          <cell r="AE125">
            <v>104.3</v>
          </cell>
          <cell r="AF125">
            <v>89.1</v>
          </cell>
          <cell r="AG125">
            <v>223.2</v>
          </cell>
          <cell r="AH125">
            <v>151.1</v>
          </cell>
          <cell r="AI125">
            <v>92.3</v>
          </cell>
          <cell r="AJ125">
            <v>151.1</v>
          </cell>
          <cell r="AN125">
            <v>89</v>
          </cell>
          <cell r="AP125">
            <v>37026.5</v>
          </cell>
          <cell r="AQ125">
            <v>750.5</v>
          </cell>
          <cell r="AR125">
            <v>27.52</v>
          </cell>
          <cell r="AS125">
            <v>1.1018743109151046</v>
          </cell>
          <cell r="AT125">
            <v>9.6067019400352756</v>
          </cell>
          <cell r="AU125">
            <v>0.40992846991275</v>
          </cell>
          <cell r="AV125">
            <v>20.653759999999998</v>
          </cell>
          <cell r="AW125">
            <v>0.82695667034178599</v>
          </cell>
          <cell r="AX125">
            <v>7.2098298059964749</v>
          </cell>
          <cell r="AY125">
            <v>307.65131666951891</v>
          </cell>
          <cell r="AZ125">
            <v>10</v>
          </cell>
          <cell r="BA125">
            <v>10</v>
          </cell>
          <cell r="BB125">
            <v>10</v>
          </cell>
          <cell r="BC125">
            <v>10</v>
          </cell>
          <cell r="BD125">
            <v>10</v>
          </cell>
          <cell r="BE125">
            <v>10</v>
          </cell>
          <cell r="BF125">
            <v>4.003903746057793E-2</v>
          </cell>
          <cell r="BI125">
            <v>89</v>
          </cell>
          <cell r="BK125">
            <v>37026.5</v>
          </cell>
          <cell r="CD125">
            <v>0</v>
          </cell>
          <cell r="CF125">
            <v>37026.5</v>
          </cell>
          <cell r="CG125">
            <v>9.82</v>
          </cell>
          <cell r="CH125">
            <v>12.0833333333333</v>
          </cell>
          <cell r="CI125">
            <v>10.952380952381001</v>
          </cell>
          <cell r="CU125">
            <v>10</v>
          </cell>
          <cell r="CV125">
            <v>10</v>
          </cell>
          <cell r="CY125">
            <v>0</v>
          </cell>
        </row>
        <row r="126">
          <cell r="A126">
            <v>37056.9375</v>
          </cell>
          <cell r="B126">
            <v>115.37610314739794</v>
          </cell>
          <cell r="C126">
            <v>131.15495081967214</v>
          </cell>
          <cell r="D126">
            <v>106.88836377952757</v>
          </cell>
          <cell r="E126">
            <v>102.34279428571426</v>
          </cell>
          <cell r="F126">
            <v>104.16745795795796</v>
          </cell>
          <cell r="G126">
            <v>94.718133651551312</v>
          </cell>
          <cell r="H126">
            <v>119.98723827874116</v>
          </cell>
          <cell r="I126">
            <v>179.62810526315789</v>
          </cell>
          <cell r="J126">
            <v>105.95704065040651</v>
          </cell>
          <cell r="K126">
            <v>110.42100000000001</v>
          </cell>
          <cell r="L126">
            <v>126.21916064257029</v>
          </cell>
          <cell r="M126">
            <v>117.71596567505719</v>
          </cell>
          <cell r="N126">
            <v>114.19499999999999</v>
          </cell>
          <cell r="R126">
            <v>90</v>
          </cell>
          <cell r="T126">
            <v>37056.9375</v>
          </cell>
          <cell r="U126">
            <v>0</v>
          </cell>
          <cell r="V126">
            <v>86.5</v>
          </cell>
          <cell r="W126">
            <v>0</v>
          </cell>
          <cell r="X126">
            <v>0</v>
          </cell>
          <cell r="Y126">
            <v>109.7</v>
          </cell>
          <cell r="Z126">
            <v>232.2</v>
          </cell>
          <cell r="AA126">
            <v>95.3</v>
          </cell>
          <cell r="AB126">
            <v>18</v>
          </cell>
          <cell r="AC126">
            <v>41.1</v>
          </cell>
          <cell r="AD126">
            <v>0</v>
          </cell>
          <cell r="AE126">
            <v>103.1</v>
          </cell>
          <cell r="AF126">
            <v>77.2</v>
          </cell>
          <cell r="AG126">
            <v>197.7</v>
          </cell>
          <cell r="AH126">
            <v>148</v>
          </cell>
          <cell r="AI126">
            <v>86</v>
          </cell>
          <cell r="AJ126">
            <v>148</v>
          </cell>
          <cell r="AN126">
            <v>90</v>
          </cell>
          <cell r="AP126">
            <v>37056.9375</v>
          </cell>
          <cell r="AQ126">
            <v>768.89</v>
          </cell>
          <cell r="AR126">
            <v>26.97</v>
          </cell>
          <cell r="AS126">
            <v>1.0465270121278942</v>
          </cell>
          <cell r="AT126">
            <v>9.5308641975308639</v>
          </cell>
          <cell r="AU126">
            <v>0.40798245082236162</v>
          </cell>
          <cell r="AV126">
            <v>20.736963299999999</v>
          </cell>
          <cell r="AW126">
            <v>0.80466415435501648</v>
          </cell>
          <cell r="AX126">
            <v>7.3281861728395059</v>
          </cell>
          <cell r="AY126">
            <v>313.69362661280564</v>
          </cell>
          <cell r="AZ126">
            <v>10</v>
          </cell>
          <cell r="BA126">
            <v>10</v>
          </cell>
          <cell r="BB126">
            <v>10</v>
          </cell>
          <cell r="BC126">
            <v>10</v>
          </cell>
          <cell r="BD126">
            <v>10</v>
          </cell>
          <cell r="BE126">
            <v>10</v>
          </cell>
          <cell r="BF126">
            <v>3.8803374569072825E-2</v>
          </cell>
          <cell r="BI126">
            <v>90</v>
          </cell>
          <cell r="BK126">
            <v>37056.9375</v>
          </cell>
          <cell r="CD126">
            <v>0</v>
          </cell>
          <cell r="CF126">
            <v>37056.9375</v>
          </cell>
          <cell r="CG126">
            <v>9.82</v>
          </cell>
          <cell r="CH126">
            <v>12.0833333333333</v>
          </cell>
          <cell r="CI126">
            <v>10.952380952381001</v>
          </cell>
          <cell r="CU126">
            <v>10</v>
          </cell>
          <cell r="CV126">
            <v>10</v>
          </cell>
          <cell r="CY126">
            <v>0</v>
          </cell>
        </row>
        <row r="127">
          <cell r="A127">
            <v>37087.375</v>
          </cell>
          <cell r="B127">
            <v>114.81433561857276</v>
          </cell>
          <cell r="C127">
            <v>134.34825683060109</v>
          </cell>
          <cell r="D127">
            <v>106.88836377952757</v>
          </cell>
          <cell r="E127">
            <v>102.9491380952381</v>
          </cell>
          <cell r="F127">
            <v>104.16745795795796</v>
          </cell>
          <cell r="G127">
            <v>94.718133651551312</v>
          </cell>
          <cell r="H127">
            <v>121.03509955041744</v>
          </cell>
          <cell r="I127">
            <v>179.62810526315789</v>
          </cell>
          <cell r="J127">
            <v>105.95704065040651</v>
          </cell>
          <cell r="K127">
            <v>110.42100000000001</v>
          </cell>
          <cell r="L127">
            <v>126.40497389558233</v>
          </cell>
          <cell r="M127">
            <v>117.71596567505719</v>
          </cell>
          <cell r="N127">
            <v>114.318</v>
          </cell>
          <cell r="R127">
            <v>91</v>
          </cell>
          <cell r="T127">
            <v>37087.375</v>
          </cell>
          <cell r="U127">
            <v>0</v>
          </cell>
          <cell r="V127">
            <v>75.599999999999994</v>
          </cell>
          <cell r="W127">
            <v>0</v>
          </cell>
          <cell r="X127">
            <v>0</v>
          </cell>
          <cell r="Y127">
            <v>99.6</v>
          </cell>
          <cell r="Z127">
            <v>223.2</v>
          </cell>
          <cell r="AA127">
            <v>85.1</v>
          </cell>
          <cell r="AB127">
            <v>22.5</v>
          </cell>
          <cell r="AC127">
            <v>22.7</v>
          </cell>
          <cell r="AD127">
            <v>0</v>
          </cell>
          <cell r="AE127">
            <v>95.5</v>
          </cell>
          <cell r="AF127">
            <v>69</v>
          </cell>
          <cell r="AG127">
            <v>185</v>
          </cell>
          <cell r="AH127">
            <v>151.1</v>
          </cell>
          <cell r="AI127">
            <v>78.099999999999994</v>
          </cell>
          <cell r="AJ127">
            <v>151.1</v>
          </cell>
          <cell r="AN127">
            <v>91</v>
          </cell>
          <cell r="AP127">
            <v>37087.375</v>
          </cell>
          <cell r="AQ127">
            <v>762.33</v>
          </cell>
          <cell r="AR127">
            <v>24.78</v>
          </cell>
          <cell r="AS127">
            <v>1.0044101433296582</v>
          </cell>
          <cell r="AT127">
            <v>9.4366843033509689</v>
          </cell>
          <cell r="AU127">
            <v>0.41920190014292352</v>
          </cell>
          <cell r="AV127">
            <v>18.890537399999999</v>
          </cell>
          <cell r="AW127">
            <v>0.76569198456449838</v>
          </cell>
          <cell r="AX127">
            <v>7.1938675449735445</v>
          </cell>
          <cell r="AY127">
            <v>319.57018453595492</v>
          </cell>
          <cell r="AZ127">
            <v>10</v>
          </cell>
          <cell r="BA127">
            <v>10</v>
          </cell>
          <cell r="BB127">
            <v>10</v>
          </cell>
          <cell r="BC127">
            <v>10</v>
          </cell>
          <cell r="BD127">
            <v>10</v>
          </cell>
          <cell r="BE127">
            <v>10</v>
          </cell>
          <cell r="BF127">
            <v>4.0533096986669022E-2</v>
          </cell>
          <cell r="BI127">
            <v>91</v>
          </cell>
          <cell r="BK127">
            <v>37087.375</v>
          </cell>
          <cell r="CD127">
            <v>0</v>
          </cell>
          <cell r="CF127">
            <v>37087.375</v>
          </cell>
          <cell r="CG127">
            <v>9.82</v>
          </cell>
          <cell r="CH127">
            <v>12.0833333333333</v>
          </cell>
          <cell r="CI127">
            <v>10.952380952381001</v>
          </cell>
          <cell r="CU127">
            <v>10</v>
          </cell>
          <cell r="CV127">
            <v>10</v>
          </cell>
          <cell r="CY127">
            <v>0</v>
          </cell>
        </row>
        <row r="128">
          <cell r="A128">
            <v>37117.8125</v>
          </cell>
          <cell r="B128">
            <v>116.94334870676224</v>
          </cell>
          <cell r="C128">
            <v>135.04210928961749</v>
          </cell>
          <cell r="D128">
            <v>106.88836377952757</v>
          </cell>
          <cell r="E128">
            <v>104.95270857142857</v>
          </cell>
          <cell r="F128">
            <v>103.8851966966967</v>
          </cell>
          <cell r="G128">
            <v>94.596243436754179</v>
          </cell>
          <cell r="H128">
            <v>116.8411111111111</v>
          </cell>
          <cell r="I128">
            <v>179.62810526315789</v>
          </cell>
          <cell r="J128">
            <v>105.95704065040651</v>
          </cell>
          <cell r="K128">
            <v>110.42100000000001</v>
          </cell>
          <cell r="L128">
            <v>126.21316666666667</v>
          </cell>
          <cell r="M128">
            <v>117.71948054919909</v>
          </cell>
          <cell r="N128">
            <v>114.529</v>
          </cell>
          <cell r="R128">
            <v>92</v>
          </cell>
          <cell r="T128">
            <v>37117.8125</v>
          </cell>
          <cell r="U128">
            <v>0</v>
          </cell>
          <cell r="V128">
            <v>45</v>
          </cell>
          <cell r="W128">
            <v>0</v>
          </cell>
          <cell r="X128">
            <v>0</v>
          </cell>
          <cell r="Y128">
            <v>72.3</v>
          </cell>
          <cell r="Z128">
            <v>104.2</v>
          </cell>
          <cell r="AA128">
            <v>68.599999999999994</v>
          </cell>
          <cell r="AB128">
            <v>23.8</v>
          </cell>
          <cell r="AC128">
            <v>23.8</v>
          </cell>
          <cell r="AD128">
            <v>0</v>
          </cell>
          <cell r="AE128">
            <v>47.9</v>
          </cell>
          <cell r="AF128">
            <v>50.9</v>
          </cell>
          <cell r="AG128">
            <v>164.7</v>
          </cell>
          <cell r="AH128">
            <v>139.30000000000001</v>
          </cell>
          <cell r="AI128">
            <v>56.7</v>
          </cell>
          <cell r="AJ128">
            <v>139.30000000000001</v>
          </cell>
          <cell r="AN128">
            <v>92</v>
          </cell>
          <cell r="AP128">
            <v>37117.8125</v>
          </cell>
          <cell r="AQ128">
            <v>728.65</v>
          </cell>
          <cell r="AR128">
            <v>25.82</v>
          </cell>
          <cell r="AS128">
            <v>0.95545755237045193</v>
          </cell>
          <cell r="AT128">
            <v>9.5975308641975303</v>
          </cell>
          <cell r="AU128">
            <v>0.40634421501027596</v>
          </cell>
          <cell r="AV128">
            <v>18.813742999999999</v>
          </cell>
          <cell r="AW128">
            <v>0.69619414553472969</v>
          </cell>
          <cell r="AX128">
            <v>6.9932408641975297</v>
          </cell>
          <cell r="AY128">
            <v>296.08271226723758</v>
          </cell>
          <cell r="AZ128">
            <v>10</v>
          </cell>
          <cell r="BA128">
            <v>10</v>
          </cell>
          <cell r="BB128">
            <v>10</v>
          </cell>
          <cell r="BC128">
            <v>10</v>
          </cell>
          <cell r="BD128">
            <v>10</v>
          </cell>
          <cell r="BE128">
            <v>10</v>
          </cell>
          <cell r="BF128">
            <v>3.7004552764153827E-2</v>
          </cell>
          <cell r="BI128">
            <v>92</v>
          </cell>
          <cell r="BK128">
            <v>37117.8125</v>
          </cell>
          <cell r="CD128">
            <v>0</v>
          </cell>
          <cell r="CF128">
            <v>37117.8125</v>
          </cell>
          <cell r="CG128">
            <v>9.82</v>
          </cell>
          <cell r="CH128">
            <v>12.0833333333333</v>
          </cell>
          <cell r="CI128">
            <v>10.952380952381001</v>
          </cell>
          <cell r="CU128">
            <v>10</v>
          </cell>
          <cell r="CV128">
            <v>10</v>
          </cell>
          <cell r="CY128">
            <v>0</v>
          </cell>
        </row>
        <row r="129">
          <cell r="A129">
            <v>37148.25</v>
          </cell>
          <cell r="B129">
            <v>109.30097880959799</v>
          </cell>
          <cell r="C129">
            <v>133.65473770491803</v>
          </cell>
          <cell r="D129">
            <v>106.88836377952757</v>
          </cell>
          <cell r="E129">
            <v>102.17171047619048</v>
          </cell>
          <cell r="F129">
            <v>103.8851966966967</v>
          </cell>
          <cell r="G129">
            <v>94.646124105011936</v>
          </cell>
          <cell r="H129">
            <v>114.67544637122671</v>
          </cell>
          <cell r="I129">
            <v>179.62810526315789</v>
          </cell>
          <cell r="J129">
            <v>105.95704065040651</v>
          </cell>
          <cell r="K129">
            <v>110.42100000000001</v>
          </cell>
          <cell r="L129">
            <v>125.63474799196787</v>
          </cell>
          <cell r="M129">
            <v>117.71948054919909</v>
          </cell>
          <cell r="N129">
            <v>111.366</v>
          </cell>
          <cell r="R129">
            <v>93</v>
          </cell>
          <cell r="T129">
            <v>37148.25</v>
          </cell>
          <cell r="U129">
            <v>0</v>
          </cell>
          <cell r="V129">
            <v>142.1</v>
          </cell>
          <cell r="W129">
            <v>0</v>
          </cell>
          <cell r="X129">
            <v>0</v>
          </cell>
          <cell r="Y129">
            <v>115.3</v>
          </cell>
          <cell r="Z129">
            <v>518</v>
          </cell>
          <cell r="AA129">
            <v>68.099999999999994</v>
          </cell>
          <cell r="AB129">
            <v>11</v>
          </cell>
          <cell r="AC129">
            <v>5.8</v>
          </cell>
          <cell r="AD129">
            <v>0</v>
          </cell>
          <cell r="AE129">
            <v>61.9</v>
          </cell>
          <cell r="AF129">
            <v>63.4</v>
          </cell>
          <cell r="AG129">
            <v>170.5</v>
          </cell>
          <cell r="AH129">
            <v>92.1</v>
          </cell>
          <cell r="AI129">
            <v>90.4</v>
          </cell>
          <cell r="AJ129">
            <v>92.1</v>
          </cell>
          <cell r="AN129">
            <v>93</v>
          </cell>
          <cell r="AP129">
            <v>37148.25</v>
          </cell>
          <cell r="AQ129">
            <v>720.11</v>
          </cell>
          <cell r="AR129">
            <v>24.56</v>
          </cell>
          <cell r="AS129">
            <v>0.90981256890848949</v>
          </cell>
          <cell r="AT129">
            <v>10.034215167548503</v>
          </cell>
          <cell r="AU129">
            <v>0.37557840172638068</v>
          </cell>
          <cell r="AV129">
            <v>17.685901600000001</v>
          </cell>
          <cell r="AW129">
            <v>0.65516512899669233</v>
          </cell>
          <cell r="AX129">
            <v>7.2257386843033524</v>
          </cell>
          <cell r="AY129">
            <v>270.45776286718399</v>
          </cell>
          <cell r="AZ129">
            <v>10</v>
          </cell>
          <cell r="BA129">
            <v>10</v>
          </cell>
          <cell r="BB129">
            <v>10</v>
          </cell>
          <cell r="BC129">
            <v>10</v>
          </cell>
          <cell r="BD129">
            <v>10</v>
          </cell>
          <cell r="BE129">
            <v>10</v>
          </cell>
          <cell r="BF129">
            <v>3.7044485704743051E-2</v>
          </cell>
          <cell r="BI129">
            <v>93</v>
          </cell>
          <cell r="BK129">
            <v>37148.25</v>
          </cell>
          <cell r="CD129">
            <v>0</v>
          </cell>
          <cell r="CF129">
            <v>37148.25</v>
          </cell>
          <cell r="CG129">
            <v>9.82</v>
          </cell>
          <cell r="CH129">
            <v>12.0833333333333</v>
          </cell>
          <cell r="CI129">
            <v>10.952380952381001</v>
          </cell>
          <cell r="CU129">
            <v>10</v>
          </cell>
          <cell r="CV129">
            <v>10</v>
          </cell>
          <cell r="CY129">
            <v>0</v>
          </cell>
        </row>
        <row r="130">
          <cell r="A130">
            <v>37178.6875</v>
          </cell>
          <cell r="B130">
            <v>112.01696104705515</v>
          </cell>
          <cell r="C130">
            <v>132.41580327868851</v>
          </cell>
          <cell r="D130">
            <v>106.88836377952757</v>
          </cell>
          <cell r="E130">
            <v>105.26451809523809</v>
          </cell>
          <cell r="F130">
            <v>104.06529729729732</v>
          </cell>
          <cell r="G130">
            <v>94.646124105011936</v>
          </cell>
          <cell r="H130">
            <v>116.00561978163132</v>
          </cell>
          <cell r="I130">
            <v>179.62810526315789</v>
          </cell>
          <cell r="J130">
            <v>105.95704065040651</v>
          </cell>
          <cell r="K130">
            <v>118.97799999999999</v>
          </cell>
          <cell r="L130">
            <v>126.55582228915662</v>
          </cell>
          <cell r="M130">
            <v>117.71948054919909</v>
          </cell>
          <cell r="N130">
            <v>113.05800000000001</v>
          </cell>
          <cell r="R130">
            <v>94</v>
          </cell>
          <cell r="T130">
            <v>37178.6875</v>
          </cell>
          <cell r="U130">
            <v>7.8</v>
          </cell>
          <cell r="V130">
            <v>51.9</v>
          </cell>
          <cell r="W130">
            <v>6.4</v>
          </cell>
          <cell r="X130">
            <v>0</v>
          </cell>
          <cell r="Y130">
            <v>87.9</v>
          </cell>
          <cell r="Z130">
            <v>47</v>
          </cell>
          <cell r="AA130">
            <v>92.7</v>
          </cell>
          <cell r="AB130">
            <v>17</v>
          </cell>
          <cell r="AC130">
            <v>68.400000000000006</v>
          </cell>
          <cell r="AD130">
            <v>0</v>
          </cell>
          <cell r="AE130">
            <v>49.7</v>
          </cell>
          <cell r="AF130">
            <v>73</v>
          </cell>
          <cell r="AG130">
            <v>200.7</v>
          </cell>
          <cell r="AH130">
            <v>80</v>
          </cell>
          <cell r="AI130">
            <v>70.3</v>
          </cell>
          <cell r="AJ130">
            <v>80</v>
          </cell>
          <cell r="AN130">
            <v>94</v>
          </cell>
          <cell r="AP130">
            <v>37178.6875</v>
          </cell>
          <cell r="AQ130">
            <v>724.21</v>
          </cell>
          <cell r="AR130">
            <v>20.73</v>
          </cell>
          <cell r="AS130">
            <v>0.82072767364939359</v>
          </cell>
          <cell r="AT130">
            <v>9.9566137566137574</v>
          </cell>
          <cell r="AU130">
            <v>0.35580955010729443</v>
          </cell>
          <cell r="AV130">
            <v>15.012873300000001</v>
          </cell>
          <cell r="AW130">
            <v>0.59437918853362737</v>
          </cell>
          <cell r="AX130">
            <v>7.2106792486772493</v>
          </cell>
          <cell r="AY130">
            <v>257.68083428320369</v>
          </cell>
          <cell r="AZ130">
            <v>10</v>
          </cell>
          <cell r="BA130">
            <v>10</v>
          </cell>
          <cell r="BB130">
            <v>10</v>
          </cell>
          <cell r="BC130">
            <v>10</v>
          </cell>
          <cell r="BD130">
            <v>10</v>
          </cell>
          <cell r="BE130">
            <v>10</v>
          </cell>
          <cell r="BF130">
            <v>3.9591301189068673E-2</v>
          </cell>
          <cell r="BI130">
            <v>94</v>
          </cell>
          <cell r="BK130">
            <v>37178.6875</v>
          </cell>
          <cell r="CD130">
            <v>0</v>
          </cell>
          <cell r="CF130">
            <v>37178.6875</v>
          </cell>
          <cell r="CG130">
            <v>9.82</v>
          </cell>
          <cell r="CH130">
            <v>12.0833333333333</v>
          </cell>
          <cell r="CI130">
            <v>10.952380952381001</v>
          </cell>
          <cell r="CU130">
            <v>10</v>
          </cell>
          <cell r="CV130">
            <v>10</v>
          </cell>
          <cell r="CY130">
            <v>0</v>
          </cell>
        </row>
        <row r="131">
          <cell r="A131">
            <v>37209.125</v>
          </cell>
          <cell r="B131">
            <v>109.7462748519788</v>
          </cell>
          <cell r="C131">
            <v>127.71634972677596</v>
          </cell>
          <cell r="D131">
            <v>106.88836377952757</v>
          </cell>
          <cell r="E131">
            <v>104.60503619047618</v>
          </cell>
          <cell r="F131">
            <v>104.06529729729732</v>
          </cell>
          <cell r="G131">
            <v>94.646124105011936</v>
          </cell>
          <cell r="H131">
            <v>112.50808606294156</v>
          </cell>
          <cell r="I131">
            <v>179.62810526315789</v>
          </cell>
          <cell r="J131">
            <v>105.95704065040651</v>
          </cell>
          <cell r="K131">
            <v>118.97799999999999</v>
          </cell>
          <cell r="L131">
            <v>126.64373393574297</v>
          </cell>
          <cell r="M131">
            <v>117.71948054919909</v>
          </cell>
          <cell r="N131">
            <v>111.63800000000001</v>
          </cell>
          <cell r="R131">
            <v>95</v>
          </cell>
          <cell r="T131">
            <v>37209.125</v>
          </cell>
          <cell r="U131">
            <v>101.8</v>
          </cell>
          <cell r="V131">
            <v>124.3</v>
          </cell>
          <cell r="W131">
            <v>83.3</v>
          </cell>
          <cell r="X131">
            <v>0</v>
          </cell>
          <cell r="Y131">
            <v>111.3</v>
          </cell>
          <cell r="Z131">
            <v>146.9</v>
          </cell>
          <cell r="AA131">
            <v>107.1</v>
          </cell>
          <cell r="AB131">
            <v>27.2</v>
          </cell>
          <cell r="AC131">
            <v>152.9</v>
          </cell>
          <cell r="AD131">
            <v>0</v>
          </cell>
          <cell r="AE131">
            <v>40.700000000000003</v>
          </cell>
          <cell r="AF131">
            <v>48.5</v>
          </cell>
          <cell r="AG131">
            <v>181.3</v>
          </cell>
          <cell r="AH131">
            <v>92.4</v>
          </cell>
          <cell r="AI131">
            <v>104.6</v>
          </cell>
          <cell r="AJ131">
            <v>92.4</v>
          </cell>
          <cell r="AN131">
            <v>95</v>
          </cell>
          <cell r="AP131">
            <v>37209.125</v>
          </cell>
          <cell r="AQ131">
            <v>738.51</v>
          </cell>
          <cell r="AR131">
            <v>18.66</v>
          </cell>
          <cell r="AS131">
            <v>0.83704520396912896</v>
          </cell>
          <cell r="AT131">
            <v>9.777072310405643</v>
          </cell>
          <cell r="AU131">
            <v>0.34908163689004928</v>
          </cell>
          <cell r="AV131">
            <v>13.780596600000001</v>
          </cell>
          <cell r="AW131">
            <v>0.6181662535832414</v>
          </cell>
          <cell r="AX131">
            <v>7.2204656719576716</v>
          </cell>
          <cell r="AY131">
            <v>257.80027965967031</v>
          </cell>
          <cell r="AZ131">
            <v>10</v>
          </cell>
          <cell r="BA131">
            <v>10</v>
          </cell>
          <cell r="BB131">
            <v>10</v>
          </cell>
          <cell r="BC131">
            <v>10</v>
          </cell>
          <cell r="BD131">
            <v>10</v>
          </cell>
          <cell r="BE131">
            <v>10</v>
          </cell>
          <cell r="BF131">
            <v>4.4857727972622129E-2</v>
          </cell>
          <cell r="BI131">
            <v>95</v>
          </cell>
          <cell r="BK131">
            <v>37209.125</v>
          </cell>
          <cell r="CD131">
            <v>0</v>
          </cell>
          <cell r="CF131">
            <v>37209.125</v>
          </cell>
          <cell r="CG131">
            <v>9.82</v>
          </cell>
          <cell r="CH131">
            <v>12.0833333333333</v>
          </cell>
          <cell r="CI131">
            <v>10.952380952381001</v>
          </cell>
          <cell r="CU131">
            <v>10</v>
          </cell>
          <cell r="CV131">
            <v>10</v>
          </cell>
          <cell r="CY131">
            <v>0</v>
          </cell>
        </row>
        <row r="132">
          <cell r="A132">
            <v>37239.5625</v>
          </cell>
          <cell r="B132">
            <v>103.6197937052041</v>
          </cell>
          <cell r="C132">
            <v>127.98219672131147</v>
          </cell>
          <cell r="D132">
            <v>110.77558267716539</v>
          </cell>
          <cell r="E132">
            <v>106.3915361904762</v>
          </cell>
          <cell r="F132">
            <v>103.908</v>
          </cell>
          <cell r="G132">
            <v>94.720458233890227</v>
          </cell>
          <cell r="H132">
            <v>109.78457931920357</v>
          </cell>
          <cell r="I132">
            <v>163.22456140350877</v>
          </cell>
          <cell r="J132">
            <v>106.03834146341464</v>
          </cell>
          <cell r="K132">
            <v>118.97799999999999</v>
          </cell>
          <cell r="L132">
            <v>126.19218775100403</v>
          </cell>
          <cell r="M132">
            <v>118.32616704805493</v>
          </cell>
          <cell r="N132">
            <v>109.47799999999999</v>
          </cell>
          <cell r="R132">
            <v>96</v>
          </cell>
          <cell r="T132">
            <v>37239.5625</v>
          </cell>
          <cell r="U132">
            <v>365.4</v>
          </cell>
          <cell r="V132">
            <v>201.7</v>
          </cell>
          <cell r="W132">
            <v>298.89999999999998</v>
          </cell>
          <cell r="X132">
            <v>0</v>
          </cell>
          <cell r="Y132">
            <v>145.30000000000001</v>
          </cell>
          <cell r="Z132">
            <v>170.3</v>
          </cell>
          <cell r="AA132">
            <v>142.30000000000001</v>
          </cell>
          <cell r="AB132">
            <v>39.4</v>
          </cell>
          <cell r="AC132">
            <v>284.7</v>
          </cell>
          <cell r="AD132">
            <v>0</v>
          </cell>
          <cell r="AE132">
            <v>34.299999999999997</v>
          </cell>
          <cell r="AF132">
            <v>62.1</v>
          </cell>
          <cell r="AG132">
            <v>173.2</v>
          </cell>
          <cell r="AH132">
            <v>76.900000000000006</v>
          </cell>
          <cell r="AI132">
            <v>176.1</v>
          </cell>
          <cell r="AJ132">
            <v>76.900000000000006</v>
          </cell>
          <cell r="AN132">
            <v>96</v>
          </cell>
          <cell r="AP132">
            <v>37239.5625</v>
          </cell>
          <cell r="AQ132">
            <v>735.13100989999998</v>
          </cell>
          <cell r="AR132">
            <v>18.48</v>
          </cell>
          <cell r="AS132">
            <v>0.94531422271223808</v>
          </cell>
          <cell r="AT132">
            <v>9.7298059964726615</v>
          </cell>
          <cell r="AU132">
            <v>0.35027071278439542</v>
          </cell>
          <cell r="AV132">
            <v>13.585221062952</v>
          </cell>
          <cell r="AW132">
            <v>0.69492979921528109</v>
          </cell>
          <cell r="AX132">
            <v>7.1526821083180234</v>
          </cell>
          <cell r="AY132">
            <v>257.49486282758545</v>
          </cell>
          <cell r="AZ132">
            <v>10</v>
          </cell>
          <cell r="BA132">
            <v>10</v>
          </cell>
          <cell r="BB132">
            <v>10</v>
          </cell>
          <cell r="BC132">
            <v>10</v>
          </cell>
          <cell r="BD132">
            <v>10</v>
          </cell>
          <cell r="BE132">
            <v>10</v>
          </cell>
          <cell r="BF132">
            <v>5.1153367029883011E-2</v>
          </cell>
          <cell r="BI132">
            <v>96</v>
          </cell>
          <cell r="BK132">
            <v>37239.5625</v>
          </cell>
          <cell r="CD132">
            <v>0</v>
          </cell>
          <cell r="CF132">
            <v>37239.5625</v>
          </cell>
          <cell r="CG132">
            <v>9.82</v>
          </cell>
          <cell r="CH132">
            <v>12.0833333333333</v>
          </cell>
          <cell r="CI132">
            <v>10.952380952381001</v>
          </cell>
          <cell r="CU132">
            <v>10</v>
          </cell>
          <cell r="CV132">
            <v>10</v>
          </cell>
          <cell r="CY132">
            <v>0</v>
          </cell>
        </row>
        <row r="133">
          <cell r="A133">
            <v>37270</v>
          </cell>
          <cell r="B133">
            <v>105.32131193518227</v>
          </cell>
          <cell r="C133">
            <v>124.07667213114753</v>
          </cell>
          <cell r="D133">
            <v>108.04013543307087</v>
          </cell>
          <cell r="E133">
            <v>103.91508380952379</v>
          </cell>
          <cell r="F133">
            <v>104.89049699699699</v>
          </cell>
          <cell r="G133">
            <v>94.779947494033408</v>
          </cell>
          <cell r="H133">
            <v>111.95136159280665</v>
          </cell>
          <cell r="I133">
            <v>163.22456140350877</v>
          </cell>
          <cell r="J133">
            <v>105.95988617886179</v>
          </cell>
          <cell r="K133">
            <v>118.97799999999999</v>
          </cell>
          <cell r="L133">
            <v>126.78758935742972</v>
          </cell>
          <cell r="M133">
            <v>117.61825858123571</v>
          </cell>
          <cell r="N133">
            <v>109.949</v>
          </cell>
          <cell r="R133">
            <v>97</v>
          </cell>
          <cell r="T133">
            <v>37270</v>
          </cell>
          <cell r="U133">
            <v>461.9</v>
          </cell>
          <cell r="V133">
            <v>180.6</v>
          </cell>
          <cell r="W133">
            <v>377.8</v>
          </cell>
          <cell r="Y133">
            <v>158.1</v>
          </cell>
          <cell r="Z133">
            <v>205.1</v>
          </cell>
          <cell r="AA133">
            <v>152.6</v>
          </cell>
          <cell r="AB133">
            <v>40.1</v>
          </cell>
          <cell r="AC133">
            <v>226.3</v>
          </cell>
          <cell r="AE133">
            <v>86.5</v>
          </cell>
          <cell r="AF133">
            <v>94.1</v>
          </cell>
          <cell r="AG133">
            <v>218.7</v>
          </cell>
          <cell r="AH133">
            <v>72.099999999999994</v>
          </cell>
          <cell r="AI133">
            <v>202.5</v>
          </cell>
          <cell r="AJ133">
            <v>72.099999999999994</v>
          </cell>
          <cell r="AN133">
            <v>97</v>
          </cell>
          <cell r="AP133">
            <v>37270</v>
          </cell>
          <cell r="AQ133">
            <v>742.79258765999998</v>
          </cell>
          <cell r="AR133">
            <v>19.190000000000001</v>
          </cell>
          <cell r="AS133">
            <v>0.95744211686879821</v>
          </cell>
          <cell r="AT133">
            <v>9.9118165784832453</v>
          </cell>
          <cell r="AU133">
            <v>0.35644085749340193</v>
          </cell>
          <cell r="AV133">
            <v>14.254189757195402</v>
          </cell>
          <cell r="AW133">
            <v>0.71118090752364271</v>
          </cell>
          <cell r="AX133">
            <v>7.3624238847428565</v>
          </cell>
          <cell r="AY133">
            <v>264.7616268852733</v>
          </cell>
          <cell r="AZ133">
            <v>10</v>
          </cell>
          <cell r="BA133">
            <v>10</v>
          </cell>
          <cell r="BB133">
            <v>10</v>
          </cell>
          <cell r="BC133">
            <v>10</v>
          </cell>
          <cell r="BD133">
            <v>10</v>
          </cell>
          <cell r="BE133">
            <v>10</v>
          </cell>
          <cell r="BF133">
            <v>4.9892762734173944E-2</v>
          </cell>
          <cell r="BI133">
            <v>97</v>
          </cell>
          <cell r="BK133">
            <v>37270</v>
          </cell>
          <cell r="CD133">
            <v>0</v>
          </cell>
          <cell r="CF133">
            <v>37270</v>
          </cell>
          <cell r="CG133">
            <v>9.82</v>
          </cell>
          <cell r="CH133">
            <v>12.0833333333333</v>
          </cell>
          <cell r="CI133">
            <v>10.952380952381001</v>
          </cell>
          <cell r="CU133">
            <v>10</v>
          </cell>
          <cell r="CV133">
            <v>10</v>
          </cell>
          <cell r="CY133">
            <v>0</v>
          </cell>
        </row>
        <row r="134">
          <cell r="A134">
            <v>37300.4375</v>
          </cell>
          <cell r="B134">
            <v>110.60790277344968</v>
          </cell>
          <cell r="C134">
            <v>127.11628961748633</v>
          </cell>
          <cell r="D134">
            <v>108.04013543307087</v>
          </cell>
          <cell r="E134">
            <v>107.44586571428572</v>
          </cell>
          <cell r="F134">
            <v>104.8815</v>
          </cell>
          <cell r="G134">
            <v>95.17054892601432</v>
          </cell>
          <cell r="H134">
            <v>114.22435067437378</v>
          </cell>
          <cell r="I134">
            <v>163.22456140350877</v>
          </cell>
          <cell r="J134">
            <v>105.95988617886179</v>
          </cell>
          <cell r="K134">
            <v>118.97799999999999</v>
          </cell>
          <cell r="L134">
            <v>126.90047590361446</v>
          </cell>
          <cell r="M134">
            <v>117.64278032036613</v>
          </cell>
          <cell r="N134">
            <v>112.45399999999999</v>
          </cell>
          <cell r="R134">
            <v>98</v>
          </cell>
          <cell r="T134">
            <v>37300.4375</v>
          </cell>
          <cell r="U134">
            <v>379</v>
          </cell>
          <cell r="V134">
            <v>154.80000000000001</v>
          </cell>
          <cell r="W134">
            <v>310</v>
          </cell>
          <cell r="Y134">
            <v>145.6</v>
          </cell>
          <cell r="Z134">
            <v>153.1</v>
          </cell>
          <cell r="AA134">
            <v>144.69999999999999</v>
          </cell>
          <cell r="AB134">
            <v>27.9</v>
          </cell>
          <cell r="AC134">
            <v>208.2</v>
          </cell>
          <cell r="AE134">
            <v>85.7</v>
          </cell>
          <cell r="AF134">
            <v>79.900000000000006</v>
          </cell>
          <cell r="AG134">
            <v>218.4</v>
          </cell>
          <cell r="AH134">
            <v>73</v>
          </cell>
          <cell r="AI134">
            <v>178.6</v>
          </cell>
          <cell r="AJ134">
            <v>73</v>
          </cell>
          <cell r="AN134">
            <v>98</v>
          </cell>
          <cell r="AP134">
            <v>37300.4375</v>
          </cell>
          <cell r="AQ134">
            <v>753.96353537000005</v>
          </cell>
          <cell r="AR134">
            <v>19.96</v>
          </cell>
          <cell r="AS134">
            <v>0.94399117971334068</v>
          </cell>
          <cell r="AT134">
            <v>9.9149911816578484</v>
          </cell>
          <cell r="AU134">
            <v>0.35521627598812722</v>
          </cell>
          <cell r="AV134">
            <v>15.049112165985202</v>
          </cell>
          <cell r="AW134">
            <v>0.71173492721476739</v>
          </cell>
          <cell r="AX134">
            <v>7.4755418044851254</v>
          </cell>
          <cell r="AY134">
            <v>267.82011926497404</v>
          </cell>
          <cell r="AZ134">
            <v>10</v>
          </cell>
          <cell r="BA134">
            <v>10</v>
          </cell>
          <cell r="BB134">
            <v>10</v>
          </cell>
          <cell r="BC134">
            <v>10</v>
          </cell>
          <cell r="BD134">
            <v>10</v>
          </cell>
          <cell r="BE134">
            <v>10</v>
          </cell>
          <cell r="BF134">
            <v>4.7294147280227489E-2</v>
          </cell>
          <cell r="BI134">
            <v>98</v>
          </cell>
          <cell r="BK134">
            <v>37300.4375</v>
          </cell>
          <cell r="CD134">
            <v>0</v>
          </cell>
          <cell r="CF134">
            <v>37300.4375</v>
          </cell>
          <cell r="CG134">
            <v>9.82</v>
          </cell>
          <cell r="CH134">
            <v>12.0833333333333</v>
          </cell>
          <cell r="CI134">
            <v>10.952380952381001</v>
          </cell>
          <cell r="CU134">
            <v>10</v>
          </cell>
          <cell r="CV134">
            <v>10</v>
          </cell>
          <cell r="CY134">
            <v>0</v>
          </cell>
        </row>
        <row r="135">
          <cell r="A135">
            <v>37330.875</v>
          </cell>
          <cell r="B135">
            <v>109.65191368027421</v>
          </cell>
          <cell r="C135">
            <v>127.02626229508195</v>
          </cell>
          <cell r="D135">
            <v>108.04013543307087</v>
          </cell>
          <cell r="E135">
            <v>107.52687714285716</v>
          </cell>
          <cell r="F135">
            <v>105.14042792792792</v>
          </cell>
          <cell r="G135">
            <v>95.121398568019103</v>
          </cell>
          <cell r="H135">
            <v>115.67338086062941</v>
          </cell>
          <cell r="I135">
            <v>163.22456140350877</v>
          </cell>
          <cell r="J135">
            <v>105.95988617886179</v>
          </cell>
          <cell r="K135">
            <v>118.97799999999999</v>
          </cell>
          <cell r="L135">
            <v>126.50387449799196</v>
          </cell>
          <cell r="M135">
            <v>117.64278032036613</v>
          </cell>
          <cell r="N135">
            <v>112.355</v>
          </cell>
          <cell r="R135">
            <v>99</v>
          </cell>
          <cell r="T135">
            <v>37330.875</v>
          </cell>
          <cell r="U135">
            <v>319.5</v>
          </cell>
          <cell r="V135">
            <v>155.1</v>
          </cell>
          <cell r="W135">
            <v>261.39999999999998</v>
          </cell>
          <cell r="Y135">
            <v>146.69999999999999</v>
          </cell>
          <cell r="Z135">
            <v>200.2</v>
          </cell>
          <cell r="AA135">
            <v>140.5</v>
          </cell>
          <cell r="AB135">
            <v>36.1</v>
          </cell>
          <cell r="AC135">
            <v>181.4</v>
          </cell>
          <cell r="AE135">
            <v>78</v>
          </cell>
          <cell r="AF135">
            <v>107.9</v>
          </cell>
          <cell r="AG135">
            <v>222</v>
          </cell>
          <cell r="AH135">
            <v>47.6</v>
          </cell>
          <cell r="AI135">
            <v>169.4</v>
          </cell>
          <cell r="AJ135">
            <v>47.6</v>
          </cell>
          <cell r="AN135">
            <v>99</v>
          </cell>
          <cell r="AP135">
            <v>37330.875</v>
          </cell>
          <cell r="AQ135">
            <v>749.00450045000002</v>
          </cell>
          <cell r="AR135">
            <v>23.64</v>
          </cell>
          <cell r="AS135">
            <v>0.92701212789415655</v>
          </cell>
          <cell r="AT135">
            <v>9.9118165784832453</v>
          </cell>
          <cell r="AU135">
            <v>0.35947215357629703</v>
          </cell>
          <cell r="AV135">
            <v>17.706466390638003</v>
          </cell>
          <cell r="AW135">
            <v>0.69433625576445424</v>
          </cell>
          <cell r="AX135">
            <v>7.4239952249188716</v>
          </cell>
          <cell r="AY135">
            <v>269.24626081510002</v>
          </cell>
          <cell r="AZ135">
            <v>10</v>
          </cell>
          <cell r="BA135">
            <v>10</v>
          </cell>
          <cell r="BB135">
            <v>10</v>
          </cell>
          <cell r="BC135">
            <v>10</v>
          </cell>
          <cell r="BD135">
            <v>10</v>
          </cell>
          <cell r="BE135">
            <v>10</v>
          </cell>
          <cell r="BF135">
            <v>3.9213710993830642E-2</v>
          </cell>
          <cell r="BI135">
            <v>99</v>
          </cell>
          <cell r="BK135">
            <v>37330.875</v>
          </cell>
          <cell r="CD135">
            <v>0</v>
          </cell>
          <cell r="CF135">
            <v>37330.875</v>
          </cell>
          <cell r="CG135">
            <v>9.82</v>
          </cell>
          <cell r="CH135">
            <v>12.0833333333333</v>
          </cell>
          <cell r="CI135">
            <v>10.952380952381001</v>
          </cell>
          <cell r="CU135">
            <v>10</v>
          </cell>
          <cell r="CV135">
            <v>10</v>
          </cell>
          <cell r="CY135">
            <v>0</v>
          </cell>
        </row>
        <row r="136">
          <cell r="A136">
            <v>37361.3125</v>
          </cell>
          <cell r="B136">
            <v>109.76538360860083</v>
          </cell>
          <cell r="C136">
            <v>129.41592896174862</v>
          </cell>
          <cell r="D136">
            <v>108.04013543307087</v>
          </cell>
          <cell r="E136">
            <v>106.30249999999999</v>
          </cell>
          <cell r="F136">
            <v>106.64992942942943</v>
          </cell>
          <cell r="G136">
            <v>95.121398568019103</v>
          </cell>
          <cell r="H136">
            <v>120.14357739242132</v>
          </cell>
          <cell r="I136">
            <v>163.22456140350877</v>
          </cell>
          <cell r="J136">
            <v>105.95988617886179</v>
          </cell>
          <cell r="K136">
            <v>118.97799999999999</v>
          </cell>
          <cell r="L136">
            <v>127.58378915662651</v>
          </cell>
          <cell r="M136">
            <v>117.64278032036613</v>
          </cell>
          <cell r="N136">
            <v>113.211</v>
          </cell>
          <cell r="R136">
            <v>100</v>
          </cell>
          <cell r="T136">
            <v>37361.3125</v>
          </cell>
          <cell r="V136">
            <v>86.9</v>
          </cell>
          <cell r="Y136">
            <v>114.3</v>
          </cell>
          <cell r="Z136">
            <v>178.6</v>
          </cell>
          <cell r="AA136">
            <v>107.4</v>
          </cell>
          <cell r="AB136">
            <v>35.299999999999997</v>
          </cell>
          <cell r="AC136">
            <v>61.4</v>
          </cell>
          <cell r="AE136">
            <v>71.3</v>
          </cell>
          <cell r="AF136">
            <v>119.6</v>
          </cell>
          <cell r="AG136">
            <v>221.7</v>
          </cell>
          <cell r="AH136">
            <v>69.599999999999994</v>
          </cell>
          <cell r="AI136">
            <v>90.1</v>
          </cell>
          <cell r="AJ136">
            <v>69.599999999999994</v>
          </cell>
          <cell r="AN136">
            <v>100</v>
          </cell>
          <cell r="AP136">
            <v>37361.3125</v>
          </cell>
          <cell r="AQ136">
            <v>740.5492147199999</v>
          </cell>
          <cell r="AR136">
            <v>25.43</v>
          </cell>
          <cell r="AS136">
            <v>0.91245865490628453</v>
          </cell>
          <cell r="AT136">
            <v>9.9118165784832453</v>
          </cell>
          <cell r="AU136">
            <v>0.3750520077142892</v>
          </cell>
          <cell r="AV136">
            <v>18.832166530329594</v>
          </cell>
          <cell r="AW136">
            <v>0.67572054035531637</v>
          </cell>
          <cell r="AX136">
            <v>7.3401879836444435</v>
          </cell>
          <cell r="AY136">
            <v>277.7444697919762</v>
          </cell>
          <cell r="AZ136">
            <v>10</v>
          </cell>
          <cell r="BA136">
            <v>10</v>
          </cell>
          <cell r="BB136">
            <v>10</v>
          </cell>
          <cell r="BC136">
            <v>10</v>
          </cell>
          <cell r="BD136">
            <v>10</v>
          </cell>
          <cell r="BE136">
            <v>10</v>
          </cell>
          <cell r="BF136">
            <v>3.588118973284643E-2</v>
          </cell>
          <cell r="BI136">
            <v>100</v>
          </cell>
          <cell r="BK136">
            <v>37361.3125</v>
          </cell>
          <cell r="CD136">
            <v>0</v>
          </cell>
          <cell r="CF136">
            <v>37361.3125</v>
          </cell>
          <cell r="CG136">
            <v>9.82</v>
          </cell>
          <cell r="CH136">
            <v>12.0833333333333</v>
          </cell>
          <cell r="CI136">
            <v>10.952380952381001</v>
          </cell>
          <cell r="CU136">
            <v>10</v>
          </cell>
          <cell r="CV136">
            <v>10</v>
          </cell>
          <cell r="CY136">
            <v>0</v>
          </cell>
        </row>
        <row r="137">
          <cell r="A137">
            <v>37391.75</v>
          </cell>
          <cell r="B137">
            <v>114.16037675288253</v>
          </cell>
          <cell r="C137">
            <v>128.8440710382514</v>
          </cell>
          <cell r="D137">
            <v>108.04013543307087</v>
          </cell>
          <cell r="E137">
            <v>106.87828666666665</v>
          </cell>
          <cell r="F137">
            <v>106.64992942942943</v>
          </cell>
          <cell r="G137">
            <v>96.155527446300709</v>
          </cell>
          <cell r="H137">
            <v>123.03960822093771</v>
          </cell>
          <cell r="I137">
            <v>163.22456140350877</v>
          </cell>
          <cell r="J137">
            <v>105.95988617886179</v>
          </cell>
          <cell r="K137">
            <v>118.97799999999999</v>
          </cell>
          <cell r="L137">
            <v>126.71765963855422</v>
          </cell>
          <cell r="M137">
            <v>117.64278032036613</v>
          </cell>
          <cell r="N137">
            <v>115.07899999999999</v>
          </cell>
          <cell r="R137">
            <v>101</v>
          </cell>
          <cell r="T137">
            <v>37391.75</v>
          </cell>
          <cell r="V137">
            <v>76.400000000000006</v>
          </cell>
          <cell r="Y137">
            <v>108.4</v>
          </cell>
          <cell r="Z137">
            <v>221.7</v>
          </cell>
          <cell r="AA137">
            <v>95.2</v>
          </cell>
          <cell r="AB137">
            <v>13</v>
          </cell>
          <cell r="AC137">
            <v>28.9</v>
          </cell>
          <cell r="AE137">
            <v>87.3</v>
          </cell>
          <cell r="AF137">
            <v>78.3</v>
          </cell>
          <cell r="AG137">
            <v>221.5</v>
          </cell>
          <cell r="AH137">
            <v>120.8</v>
          </cell>
          <cell r="AI137">
            <v>85</v>
          </cell>
          <cell r="AJ137">
            <v>120.8</v>
          </cell>
          <cell r="AN137">
            <v>101</v>
          </cell>
          <cell r="AP137">
            <v>37391.75</v>
          </cell>
          <cell r="AQ137">
            <v>715.38670419999994</v>
          </cell>
          <cell r="AR137">
            <v>25.76</v>
          </cell>
          <cell r="AS137">
            <v>0.88048511576626232</v>
          </cell>
          <cell r="AT137">
            <v>9.9118165784832453</v>
          </cell>
          <cell r="AU137">
            <v>0.41718670673167774</v>
          </cell>
          <cell r="AV137">
            <v>18.428361500192</v>
          </cell>
          <cell r="AW137">
            <v>0.62988734506518174</v>
          </cell>
          <cell r="AX137">
            <v>7.0907817947160492</v>
          </cell>
          <cell r="AY137">
            <v>298.44982316482685</v>
          </cell>
          <cell r="AZ137">
            <v>10</v>
          </cell>
          <cell r="BA137">
            <v>10</v>
          </cell>
          <cell r="BB137">
            <v>10</v>
          </cell>
          <cell r="BC137">
            <v>10</v>
          </cell>
          <cell r="BD137">
            <v>10</v>
          </cell>
          <cell r="BE137">
            <v>10</v>
          </cell>
          <cell r="BF137">
            <v>3.4180322817013283E-2</v>
          </cell>
          <cell r="BI137">
            <v>101</v>
          </cell>
          <cell r="BK137">
            <v>37391.75</v>
          </cell>
          <cell r="CD137">
            <v>0</v>
          </cell>
          <cell r="CF137">
            <v>37391.75</v>
          </cell>
          <cell r="CG137">
            <v>9.82</v>
          </cell>
          <cell r="CH137">
            <v>12.0833333333333</v>
          </cell>
          <cell r="CI137">
            <v>10.952380952381001</v>
          </cell>
          <cell r="CU137">
            <v>10</v>
          </cell>
          <cell r="CV137">
            <v>10</v>
          </cell>
          <cell r="CY137">
            <v>0</v>
          </cell>
        </row>
        <row r="138">
          <cell r="A138">
            <v>37422.1875</v>
          </cell>
          <cell r="B138">
            <v>119.75967279526333</v>
          </cell>
          <cell r="C138">
            <v>128.86879781420765</v>
          </cell>
          <cell r="D138">
            <v>108.04013543307087</v>
          </cell>
          <cell r="E138">
            <v>106.67601047619047</v>
          </cell>
          <cell r="F138">
            <v>106.64992942942943</v>
          </cell>
          <cell r="G138">
            <v>96.147887828162283</v>
          </cell>
          <cell r="H138">
            <v>122.43810533076429</v>
          </cell>
          <cell r="I138">
            <v>163.22456140350877</v>
          </cell>
          <cell r="J138">
            <v>105.95988617886179</v>
          </cell>
          <cell r="K138">
            <v>118.97799999999999</v>
          </cell>
          <cell r="L138">
            <v>127.094281124498</v>
          </cell>
          <cell r="M138">
            <v>117.64278032036613</v>
          </cell>
          <cell r="N138">
            <v>116.79900000000001</v>
          </cell>
          <cell r="R138">
            <v>102</v>
          </cell>
          <cell r="T138">
            <v>37422.1875</v>
          </cell>
          <cell r="V138">
            <v>60.5</v>
          </cell>
          <cell r="Y138">
            <v>95.7</v>
          </cell>
          <cell r="Z138">
            <v>167.8</v>
          </cell>
          <cell r="AA138">
            <v>87.3</v>
          </cell>
          <cell r="AB138">
            <v>11.2</v>
          </cell>
          <cell r="AC138">
            <v>26.4</v>
          </cell>
          <cell r="AE138">
            <v>81.8</v>
          </cell>
          <cell r="AF138">
            <v>47.5</v>
          </cell>
          <cell r="AG138">
            <v>211.6</v>
          </cell>
          <cell r="AH138">
            <v>100</v>
          </cell>
          <cell r="AI138">
            <v>75.099999999999994</v>
          </cell>
          <cell r="AJ138">
            <v>100</v>
          </cell>
          <cell r="AN138">
            <v>102</v>
          </cell>
          <cell r="AP138">
            <v>37422.1875</v>
          </cell>
          <cell r="AQ138">
            <v>686.80665770999997</v>
          </cell>
          <cell r="AR138">
            <v>24.5</v>
          </cell>
          <cell r="AS138">
            <v>0.95898566703417865</v>
          </cell>
          <cell r="AT138">
            <v>9.9118165784832453</v>
          </cell>
          <cell r="AU138">
            <v>0.46799882274729288</v>
          </cell>
          <cell r="AV138">
            <v>16.826763113894998</v>
          </cell>
          <cell r="AW138">
            <v>0.65863774076753923</v>
          </cell>
          <cell r="AX138">
            <v>6.8075016161026447</v>
          </cell>
          <cell r="AY138">
            <v>321.42470726328293</v>
          </cell>
          <cell r="AZ138">
            <v>10</v>
          </cell>
          <cell r="BA138">
            <v>10</v>
          </cell>
          <cell r="BB138">
            <v>10</v>
          </cell>
          <cell r="BC138">
            <v>10</v>
          </cell>
          <cell r="BD138">
            <v>10</v>
          </cell>
          <cell r="BE138">
            <v>10</v>
          </cell>
          <cell r="BF138">
            <v>3.9142272123844038E-2</v>
          </cell>
          <cell r="BI138">
            <v>102</v>
          </cell>
          <cell r="BK138">
            <v>37422.1875</v>
          </cell>
          <cell r="CD138">
            <v>0</v>
          </cell>
          <cell r="CF138">
            <v>37422.1875</v>
          </cell>
          <cell r="CG138">
            <v>9.82</v>
          </cell>
          <cell r="CH138">
            <v>12.0833333333333</v>
          </cell>
          <cell r="CI138">
            <v>10.952380952381001</v>
          </cell>
          <cell r="CU138">
            <v>10</v>
          </cell>
          <cell r="CV138">
            <v>10</v>
          </cell>
          <cell r="CY138">
            <v>0</v>
          </cell>
        </row>
        <row r="139">
          <cell r="A139">
            <v>37452.625</v>
          </cell>
          <cell r="B139">
            <v>117.82112153318789</v>
          </cell>
          <cell r="C139">
            <v>130.69871584699453</v>
          </cell>
          <cell r="D139">
            <v>108.04013543307087</v>
          </cell>
          <cell r="E139">
            <v>108.74075714285713</v>
          </cell>
          <cell r="F139">
            <v>106.64992942942943</v>
          </cell>
          <cell r="G139">
            <v>96.155527446300709</v>
          </cell>
          <cell r="H139">
            <v>121.24442517662169</v>
          </cell>
          <cell r="I139">
            <v>163.22456140350877</v>
          </cell>
          <cell r="J139">
            <v>105.99174390243904</v>
          </cell>
          <cell r="K139">
            <v>118.97799999999999</v>
          </cell>
          <cell r="L139">
            <v>126.37500401606427</v>
          </cell>
          <cell r="M139">
            <v>117.64278032036613</v>
          </cell>
          <cell r="N139">
            <v>116.17100000000001</v>
          </cell>
          <cell r="R139">
            <v>103</v>
          </cell>
          <cell r="T139">
            <v>37452.625</v>
          </cell>
          <cell r="AN139">
            <v>0</v>
          </cell>
          <cell r="AP139">
            <v>37452.625</v>
          </cell>
          <cell r="AQ139">
            <v>661.21777513999996</v>
          </cell>
          <cell r="AR139">
            <v>25.77</v>
          </cell>
          <cell r="AS139">
            <v>1.029768467475193</v>
          </cell>
          <cell r="AT139">
            <v>11.050793650793652</v>
          </cell>
          <cell r="AU139">
            <v>0.44346011651204975</v>
          </cell>
          <cell r="AV139">
            <v>17.039582065357799</v>
          </cell>
          <cell r="AW139">
            <v>0.6809012149732746</v>
          </cell>
          <cell r="AX139">
            <v>7.3069811913090161</v>
          </cell>
          <cell r="AY139">
            <v>293.22371160342271</v>
          </cell>
          <cell r="AZ139">
            <v>10</v>
          </cell>
          <cell r="BA139">
            <v>10</v>
          </cell>
          <cell r="BB139">
            <v>10</v>
          </cell>
          <cell r="BC139">
            <v>10</v>
          </cell>
          <cell r="BD139">
            <v>10</v>
          </cell>
          <cell r="BE139">
            <v>10</v>
          </cell>
          <cell r="BF139">
            <v>3.9959971574512733E-2</v>
          </cell>
          <cell r="BI139">
            <v>103</v>
          </cell>
          <cell r="BK139">
            <v>37452.625</v>
          </cell>
          <cell r="CD139">
            <v>0</v>
          </cell>
          <cell r="CF139">
            <v>37452.625</v>
          </cell>
          <cell r="CG139">
            <v>9.82</v>
          </cell>
          <cell r="CH139">
            <v>12.0833333333333</v>
          </cell>
          <cell r="CI139">
            <v>10.952380952381001</v>
          </cell>
          <cell r="CU139">
            <v>10</v>
          </cell>
          <cell r="CV139">
            <v>10</v>
          </cell>
          <cell r="CY139">
            <v>0</v>
          </cell>
        </row>
        <row r="140">
          <cell r="A140">
            <v>37483.0625</v>
          </cell>
          <cell r="B140">
            <v>119.24307821751326</v>
          </cell>
          <cell r="C140">
            <v>127.15057923497268</v>
          </cell>
          <cell r="D140">
            <v>107.44714488188977</v>
          </cell>
          <cell r="E140">
            <v>119.24815619047621</v>
          </cell>
          <cell r="F140">
            <v>105.82863213213214</v>
          </cell>
          <cell r="G140">
            <v>96.155527446300709</v>
          </cell>
          <cell r="H140">
            <v>120.96104688503532</v>
          </cell>
          <cell r="I140">
            <v>163.22456140350877</v>
          </cell>
          <cell r="J140">
            <v>105.99174390243904</v>
          </cell>
          <cell r="K140">
            <v>118.97799999999999</v>
          </cell>
          <cell r="L140">
            <v>127.13823694779117</v>
          </cell>
          <cell r="M140">
            <v>117.63500686498854</v>
          </cell>
          <cell r="N140">
            <v>117.605</v>
          </cell>
          <cell r="R140">
            <v>104</v>
          </cell>
          <cell r="T140">
            <v>37483.0625</v>
          </cell>
          <cell r="AN140">
            <v>0</v>
          </cell>
          <cell r="AP140">
            <v>37483.0625</v>
          </cell>
          <cell r="AQ140">
            <v>670.84722390000002</v>
          </cell>
          <cell r="AR140">
            <v>26.88</v>
          </cell>
          <cell r="AS140">
            <v>1.0875413450937155</v>
          </cell>
          <cell r="AT140">
            <v>10.944620811287477</v>
          </cell>
          <cell r="AU140">
            <v>0.40556304064914928</v>
          </cell>
          <cell r="AV140">
            <v>18.032373378431998</v>
          </cell>
          <cell r="AW140">
            <v>0.72957409223259095</v>
          </cell>
          <cell r="AX140">
            <v>7.3421684878903699</v>
          </cell>
          <cell r="AY140">
            <v>272.07083993592465</v>
          </cell>
          <cell r="AZ140">
            <v>10</v>
          </cell>
          <cell r="BA140">
            <v>10</v>
          </cell>
          <cell r="BB140">
            <v>10</v>
          </cell>
          <cell r="BC140">
            <v>10</v>
          </cell>
          <cell r="BD140">
            <v>10</v>
          </cell>
          <cell r="BE140">
            <v>10</v>
          </cell>
          <cell r="BF140">
            <v>4.0459127421641206E-2</v>
          </cell>
          <cell r="BI140">
            <v>104</v>
          </cell>
          <cell r="BK140">
            <v>37483.0625</v>
          </cell>
          <cell r="CD140">
            <v>0</v>
          </cell>
          <cell r="CF140">
            <v>37483.0625</v>
          </cell>
          <cell r="CG140">
            <v>9.82</v>
          </cell>
          <cell r="CH140">
            <v>12.0833333333333</v>
          </cell>
          <cell r="CI140">
            <v>10.952380952381001</v>
          </cell>
          <cell r="CU140">
            <v>10</v>
          </cell>
          <cell r="CV140">
            <v>10</v>
          </cell>
          <cell r="CY140">
            <v>0</v>
          </cell>
        </row>
        <row r="141">
          <cell r="A141">
            <v>37513.5</v>
          </cell>
          <cell r="B141">
            <v>112.31412932377687</v>
          </cell>
          <cell r="C141">
            <v>131.73691803278689</v>
          </cell>
          <cell r="D141">
            <v>107.44714488188977</v>
          </cell>
          <cell r="E141">
            <v>112.55063904761904</v>
          </cell>
          <cell r="F141">
            <v>105.82420270270269</v>
          </cell>
          <cell r="G141">
            <v>96.155527446300709</v>
          </cell>
          <cell r="H141">
            <v>121.43368657675016</v>
          </cell>
          <cell r="I141">
            <v>163.22456140350877</v>
          </cell>
          <cell r="J141">
            <v>105.99572764227644</v>
          </cell>
          <cell r="K141">
            <v>118.97799999999999</v>
          </cell>
          <cell r="L141">
            <v>126.87550100401606</v>
          </cell>
          <cell r="M141">
            <v>117.63500686498854</v>
          </cell>
          <cell r="N141">
            <v>114.81</v>
          </cell>
          <cell r="R141">
            <v>105</v>
          </cell>
          <cell r="T141">
            <v>37513.5</v>
          </cell>
          <cell r="AN141">
            <v>0</v>
          </cell>
          <cell r="AP141">
            <v>37513.5</v>
          </cell>
          <cell r="AQ141">
            <v>668.80719763000002</v>
          </cell>
          <cell r="AR141">
            <v>28.3</v>
          </cell>
          <cell r="AS141">
            <v>1.0800441014332964</v>
          </cell>
          <cell r="AT141">
            <v>11.257142857142856</v>
          </cell>
          <cell r="AU141">
            <v>0.44996396355374829</v>
          </cell>
          <cell r="AV141">
            <v>18.927243692929</v>
          </cell>
          <cell r="AW141">
            <v>0.72234126879641447</v>
          </cell>
          <cell r="AX141">
            <v>7.5288581676062849</v>
          </cell>
          <cell r="AY141">
            <v>300.93913749886985</v>
          </cell>
          <cell r="AZ141">
            <v>10</v>
          </cell>
          <cell r="BA141">
            <v>10</v>
          </cell>
          <cell r="BB141">
            <v>10</v>
          </cell>
          <cell r="BC141">
            <v>10</v>
          </cell>
          <cell r="BD141">
            <v>10</v>
          </cell>
          <cell r="BE141">
            <v>10</v>
          </cell>
          <cell r="BF141">
            <v>3.8164102524144754E-2</v>
          </cell>
          <cell r="BI141">
            <v>105</v>
          </cell>
          <cell r="BK141">
            <v>37513.5</v>
          </cell>
          <cell r="CD141">
            <v>0</v>
          </cell>
          <cell r="CF141">
            <v>37513.5</v>
          </cell>
          <cell r="CG141">
            <v>9.82</v>
          </cell>
          <cell r="CH141">
            <v>12.0833333333333</v>
          </cell>
          <cell r="CI141">
            <v>10.952380952381001</v>
          </cell>
          <cell r="CU141">
            <v>10</v>
          </cell>
          <cell r="CV141">
            <v>10</v>
          </cell>
          <cell r="CY141">
            <v>0</v>
          </cell>
        </row>
        <row r="142">
          <cell r="A142">
            <v>37543.9375</v>
          </cell>
          <cell r="B142">
            <v>110.62657214085387</v>
          </cell>
          <cell r="C142">
            <v>131.20536065573771</v>
          </cell>
          <cell r="D142">
            <v>107.44714488188977</v>
          </cell>
          <cell r="E142">
            <v>111.20366285714286</v>
          </cell>
          <cell r="F142">
            <v>105.82420270270269</v>
          </cell>
          <cell r="G142">
            <v>96.155527446300709</v>
          </cell>
          <cell r="H142">
            <v>122.83422607578676</v>
          </cell>
          <cell r="I142">
            <v>163.22456140350877</v>
          </cell>
          <cell r="J142">
            <v>106.03476829268294</v>
          </cell>
          <cell r="K142">
            <v>118.203</v>
          </cell>
          <cell r="L142">
            <v>126.61776004016065</v>
          </cell>
          <cell r="M142">
            <v>117.63852173913044</v>
          </cell>
          <cell r="N142">
            <v>114.29300000000001</v>
          </cell>
          <cell r="R142">
            <v>106</v>
          </cell>
          <cell r="T142">
            <v>37543.9375</v>
          </cell>
          <cell r="AN142">
            <v>0</v>
          </cell>
          <cell r="AP142">
            <v>37543.9375</v>
          </cell>
          <cell r="AQ142">
            <v>668.79407849000006</v>
          </cell>
          <cell r="AR142">
            <v>27.53</v>
          </cell>
          <cell r="AS142">
            <v>1.093715545755237</v>
          </cell>
          <cell r="AT142">
            <v>11.166137566137566</v>
          </cell>
          <cell r="AU142">
            <v>0.50376045591077034</v>
          </cell>
          <cell r="AV142">
            <v>18.411900980829703</v>
          </cell>
          <cell r="AW142">
            <v>0.73147048055356112</v>
          </cell>
          <cell r="AX142">
            <v>7.4678466838375455</v>
          </cell>
          <cell r="AY142">
            <v>336.91200989054596</v>
          </cell>
          <cell r="AZ142">
            <v>10</v>
          </cell>
          <cell r="BA142">
            <v>10</v>
          </cell>
          <cell r="BB142">
            <v>10</v>
          </cell>
          <cell r="BC142">
            <v>10</v>
          </cell>
          <cell r="BD142">
            <v>10</v>
          </cell>
          <cell r="BE142">
            <v>10</v>
          </cell>
          <cell r="BF142">
            <v>3.972813460789091E-2</v>
          </cell>
          <cell r="BI142">
            <v>106</v>
          </cell>
          <cell r="BK142">
            <v>37543.9375</v>
          </cell>
          <cell r="CD142">
            <v>0</v>
          </cell>
          <cell r="CF142">
            <v>37543.9375</v>
          </cell>
          <cell r="CG142">
            <v>9.82</v>
          </cell>
          <cell r="CH142">
            <v>12.0833333333333</v>
          </cell>
          <cell r="CI142">
            <v>10.952380952381001</v>
          </cell>
          <cell r="CU142">
            <v>10</v>
          </cell>
          <cell r="CV142">
            <v>10</v>
          </cell>
          <cell r="CY142">
            <v>0</v>
          </cell>
        </row>
        <row r="143">
          <cell r="A143">
            <v>37574.375</v>
          </cell>
          <cell r="B143">
            <v>111.75913991897788</v>
          </cell>
          <cell r="C143">
            <v>135.19132786885245</v>
          </cell>
          <cell r="D143">
            <v>107.44714488188977</v>
          </cell>
          <cell r="E143">
            <v>110.4762819047619</v>
          </cell>
          <cell r="F143">
            <v>105.83442792792793</v>
          </cell>
          <cell r="G143">
            <v>96.155527446300709</v>
          </cell>
          <cell r="H143">
            <v>123.01480282594733</v>
          </cell>
          <cell r="I143">
            <v>163.22456140350877</v>
          </cell>
          <cell r="J143">
            <v>106.03476829268294</v>
          </cell>
          <cell r="K143">
            <v>118.203</v>
          </cell>
          <cell r="L143">
            <v>127.18518975903615</v>
          </cell>
          <cell r="M143">
            <v>117.63852173913044</v>
          </cell>
          <cell r="N143">
            <v>114.738</v>
          </cell>
          <cell r="R143">
            <v>107</v>
          </cell>
          <cell r="T143">
            <v>37574.375</v>
          </cell>
          <cell r="AN143">
            <v>0</v>
          </cell>
          <cell r="AP143">
            <v>37574.375</v>
          </cell>
          <cell r="AQ143">
            <v>661.33584740000003</v>
          </cell>
          <cell r="AR143">
            <v>24.48</v>
          </cell>
          <cell r="AS143">
            <v>1.1503858875413451</v>
          </cell>
          <cell r="AT143">
            <v>11.30299823633157</v>
          </cell>
          <cell r="AU143">
            <v>0.50592937142341554</v>
          </cell>
          <cell r="AV143">
            <v>16.189501544352002</v>
          </cell>
          <cell r="AW143">
            <v>0.76079142577415659</v>
          </cell>
          <cell r="AX143">
            <v>7.475077916785045</v>
          </cell>
          <cell r="AY143">
            <v>334.5892295748539</v>
          </cell>
          <cell r="AZ143">
            <v>10</v>
          </cell>
          <cell r="BA143">
            <v>10</v>
          </cell>
          <cell r="BB143">
            <v>10</v>
          </cell>
          <cell r="BC143">
            <v>10</v>
          </cell>
          <cell r="BD143">
            <v>10</v>
          </cell>
          <cell r="BE143">
            <v>10</v>
          </cell>
          <cell r="BF143">
            <v>4.6992887562963444E-2</v>
          </cell>
          <cell r="BI143">
            <v>107</v>
          </cell>
          <cell r="BK143">
            <v>37574.375</v>
          </cell>
          <cell r="CD143">
            <v>0</v>
          </cell>
          <cell r="CF143">
            <v>37574.375</v>
          </cell>
          <cell r="CG143">
            <v>9.82</v>
          </cell>
          <cell r="CH143">
            <v>12.0833333333333</v>
          </cell>
          <cell r="CI143">
            <v>10.952380952381001</v>
          </cell>
          <cell r="CU143">
            <v>10</v>
          </cell>
          <cell r="CV143">
            <v>10</v>
          </cell>
          <cell r="CY143">
            <v>0</v>
          </cell>
        </row>
        <row r="144">
          <cell r="A144">
            <v>37604.8125</v>
          </cell>
          <cell r="B144">
            <v>108.84109878466815</v>
          </cell>
          <cell r="C144">
            <v>132.46482513661201</v>
          </cell>
          <cell r="D144">
            <v>107.44714488188977</v>
          </cell>
          <cell r="E144">
            <v>112.63846095238095</v>
          </cell>
          <cell r="F144">
            <v>105.8471081081081</v>
          </cell>
          <cell r="G144">
            <v>96.155527446300709</v>
          </cell>
          <cell r="H144">
            <v>121.98898394348103</v>
          </cell>
          <cell r="I144">
            <v>163.22456140350877</v>
          </cell>
          <cell r="J144">
            <v>106.03476829268294</v>
          </cell>
          <cell r="K144">
            <v>118.203</v>
          </cell>
          <cell r="L144">
            <v>126.86051606425703</v>
          </cell>
          <cell r="M144">
            <v>117.60017391304349</v>
          </cell>
          <cell r="N144">
            <v>113.786</v>
          </cell>
          <cell r="R144">
            <v>108</v>
          </cell>
          <cell r="T144">
            <v>37604.8125</v>
          </cell>
          <cell r="AN144">
            <v>0</v>
          </cell>
          <cell r="AP144">
            <v>37604.8125</v>
          </cell>
          <cell r="AQ144">
            <v>644.35312067000007</v>
          </cell>
          <cell r="AR144">
            <v>27.89</v>
          </cell>
          <cell r="AS144">
            <v>1.2176405733186328</v>
          </cell>
          <cell r="AT144">
            <v>11.712169312169314</v>
          </cell>
          <cell r="AU144">
            <v>0.51483252160028159</v>
          </cell>
          <cell r="AV144">
            <v>17.971008535486305</v>
          </cell>
          <cell r="AW144">
            <v>0.78459050327226909</v>
          </cell>
          <cell r="AX144">
            <v>7.5467728461117058</v>
          </cell>
          <cell r="AY144">
            <v>331.73394191554667</v>
          </cell>
          <cell r="AZ144">
            <v>10</v>
          </cell>
          <cell r="BA144">
            <v>10</v>
          </cell>
          <cell r="BB144">
            <v>10</v>
          </cell>
          <cell r="BC144">
            <v>10</v>
          </cell>
          <cell r="BD144">
            <v>10</v>
          </cell>
          <cell r="BE144">
            <v>10</v>
          </cell>
          <cell r="BF144">
            <v>4.3658679573991846E-2</v>
          </cell>
          <cell r="BI144">
            <v>108</v>
          </cell>
          <cell r="BK144">
            <v>37604.8125</v>
          </cell>
          <cell r="CD144">
            <v>0</v>
          </cell>
          <cell r="CF144">
            <v>37604.8125</v>
          </cell>
          <cell r="CG144">
            <v>9.82</v>
          </cell>
          <cell r="CH144">
            <v>12.0833333333333</v>
          </cell>
          <cell r="CI144">
            <v>10.952380952381001</v>
          </cell>
          <cell r="CU144">
            <v>10</v>
          </cell>
          <cell r="CV144">
            <v>10</v>
          </cell>
          <cell r="CY144">
            <v>0</v>
          </cell>
        </row>
        <row r="145">
          <cell r="A145">
            <v>37635.25</v>
          </cell>
          <cell r="B145">
            <v>107.151119351823</v>
          </cell>
          <cell r="C145">
            <v>131.84101639344263</v>
          </cell>
          <cell r="D145">
            <v>118.81055905511813</v>
          </cell>
          <cell r="E145">
            <v>110.86171047619048</v>
          </cell>
          <cell r="F145">
            <v>105.73582582582583</v>
          </cell>
          <cell r="G145">
            <v>101.562138424821</v>
          </cell>
          <cell r="H145">
            <v>122.1336994219653</v>
          </cell>
          <cell r="I145">
            <v>163.22456140350877</v>
          </cell>
          <cell r="J145">
            <v>106.20072764227642</v>
          </cell>
          <cell r="K145">
            <v>118.203</v>
          </cell>
          <cell r="L145">
            <v>128.09927108433735</v>
          </cell>
          <cell r="M145">
            <v>117.59101144164759</v>
          </cell>
          <cell r="N145">
            <v>114.14</v>
          </cell>
          <cell r="R145">
            <v>109</v>
          </cell>
          <cell r="T145">
            <v>37635.25</v>
          </cell>
          <cell r="AN145">
            <v>0</v>
          </cell>
          <cell r="AP145">
            <v>37635.25</v>
          </cell>
          <cell r="AQ145">
            <v>617.68190904999994</v>
          </cell>
          <cell r="AR145">
            <v>30.75</v>
          </cell>
          <cell r="AS145">
            <v>1.2504961411245865</v>
          </cell>
          <cell r="AT145">
            <v>12.587654320987655</v>
          </cell>
          <cell r="AU145">
            <v>0.56470891520203903</v>
          </cell>
          <cell r="AV145">
            <v>18.993718703287499</v>
          </cell>
          <cell r="AW145">
            <v>0.77240884370949281</v>
          </cell>
          <cell r="AX145">
            <v>7.775166351449136</v>
          </cell>
          <cell r="AY145">
            <v>348.81048079955002</v>
          </cell>
          <cell r="AZ145">
            <v>10</v>
          </cell>
          <cell r="BA145">
            <v>10</v>
          </cell>
          <cell r="BB145">
            <v>10</v>
          </cell>
          <cell r="BC145">
            <v>10</v>
          </cell>
          <cell r="BD145">
            <v>10</v>
          </cell>
          <cell r="BE145">
            <v>10</v>
          </cell>
          <cell r="BF145">
            <v>4.0666541174783306E-2</v>
          </cell>
          <cell r="BI145">
            <v>109</v>
          </cell>
          <cell r="BK145">
            <v>37635.25</v>
          </cell>
          <cell r="CD145">
            <v>0</v>
          </cell>
          <cell r="CF145">
            <v>37635.25</v>
          </cell>
          <cell r="CG145">
            <v>9.82</v>
          </cell>
          <cell r="CH145">
            <v>12.0833333333333</v>
          </cell>
          <cell r="CI145">
            <v>10.952380952381001</v>
          </cell>
          <cell r="CU145">
            <v>10</v>
          </cell>
          <cell r="CV145">
            <v>10</v>
          </cell>
          <cell r="CY145">
            <v>0</v>
          </cell>
        </row>
        <row r="146">
          <cell r="A146">
            <v>37665.6875</v>
          </cell>
          <cell r="B146">
            <v>106.1037182923029</v>
          </cell>
          <cell r="C146">
            <v>134.76407103825136</v>
          </cell>
          <cell r="D146">
            <v>119.29521102362204</v>
          </cell>
          <cell r="E146">
            <v>113.94461428571428</v>
          </cell>
          <cell r="F146">
            <v>105.7449039039039</v>
          </cell>
          <cell r="G146">
            <v>104.24472315035798</v>
          </cell>
          <cell r="H146">
            <v>122.468265253693</v>
          </cell>
          <cell r="I146">
            <v>163.22456140350877</v>
          </cell>
          <cell r="J146">
            <v>106.20072764227642</v>
          </cell>
          <cell r="K146">
            <v>120.512</v>
          </cell>
          <cell r="L146">
            <v>133.39694678714858</v>
          </cell>
          <cell r="M146">
            <v>118.12047139588101</v>
          </cell>
          <cell r="N146">
            <v>114.983</v>
          </cell>
          <cell r="R146">
            <v>110</v>
          </cell>
          <cell r="T146">
            <v>37665.6875</v>
          </cell>
          <cell r="AN146">
            <v>0</v>
          </cell>
          <cell r="AP146">
            <v>37665.6875</v>
          </cell>
          <cell r="AQ146">
            <v>608.90520438999999</v>
          </cell>
          <cell r="AR146">
            <v>32.880000000000003</v>
          </cell>
          <cell r="AS146">
            <v>1.2910694597574419</v>
          </cell>
          <cell r="AT146">
            <v>12.662081128747795</v>
          </cell>
          <cell r="AU146">
            <v>0.68631211824145988</v>
          </cell>
          <cell r="AV146">
            <v>20.020803120343199</v>
          </cell>
          <cell r="AW146">
            <v>0.78613891327529195</v>
          </cell>
          <cell r="AX146">
            <v>7.7100070977029382</v>
          </cell>
          <cell r="AY146">
            <v>417.89902063314997</v>
          </cell>
          <cell r="AZ146">
            <v>10</v>
          </cell>
          <cell r="BA146">
            <v>10</v>
          </cell>
          <cell r="BB146">
            <v>10</v>
          </cell>
          <cell r="BC146">
            <v>10</v>
          </cell>
          <cell r="BD146">
            <v>10</v>
          </cell>
          <cell r="BE146">
            <v>10</v>
          </cell>
          <cell r="BF146">
            <v>3.9266102790676452E-2</v>
          </cell>
          <cell r="BI146">
            <v>110</v>
          </cell>
          <cell r="BK146">
            <v>37665.6875</v>
          </cell>
          <cell r="CD146">
            <v>0</v>
          </cell>
          <cell r="CF146">
            <v>37665.6875</v>
          </cell>
          <cell r="CG146">
            <v>9.82</v>
          </cell>
          <cell r="CH146">
            <v>12.0833333333333</v>
          </cell>
          <cell r="CI146">
            <v>10.952380952381001</v>
          </cell>
          <cell r="CU146">
            <v>10</v>
          </cell>
          <cell r="CV146">
            <v>10</v>
          </cell>
          <cell r="CY146">
            <v>0</v>
          </cell>
        </row>
        <row r="147">
          <cell r="A147">
            <v>37696.125</v>
          </cell>
          <cell r="B147">
            <v>104.28228014957932</v>
          </cell>
          <cell r="C147">
            <v>130.60382513661202</v>
          </cell>
          <cell r="D147">
            <v>119.29521102362204</v>
          </cell>
          <cell r="E147">
            <v>110.69755238095237</v>
          </cell>
          <cell r="F147">
            <v>105.7449039039039</v>
          </cell>
          <cell r="G147">
            <v>104.0872816229117</v>
          </cell>
          <cell r="H147">
            <v>124.83358317276814</v>
          </cell>
          <cell r="I147">
            <v>163.22456140350877</v>
          </cell>
          <cell r="J147">
            <v>106.18718292682927</v>
          </cell>
          <cell r="K147">
            <v>120.512</v>
          </cell>
          <cell r="L147">
            <v>133.79854317269078</v>
          </cell>
          <cell r="M147">
            <v>118.12047139588101</v>
          </cell>
          <cell r="N147">
            <v>114.383</v>
          </cell>
          <cell r="R147">
            <v>111</v>
          </cell>
          <cell r="T147">
            <v>37696.125</v>
          </cell>
          <cell r="AN147">
            <v>0</v>
          </cell>
          <cell r="AP147">
            <v>37696.125</v>
          </cell>
          <cell r="AQ147">
            <v>607.15379919999998</v>
          </cell>
          <cell r="AR147">
            <v>30.32</v>
          </cell>
          <cell r="AS147">
            <v>1.3472987872105844</v>
          </cell>
          <cell r="AT147">
            <v>12.014109347442682</v>
          </cell>
          <cell r="AU147">
            <v>0.70070341400172864</v>
          </cell>
          <cell r="AV147">
            <v>18.408903191743999</v>
          </cell>
          <cell r="AW147">
            <v>0.81801757731245872</v>
          </cell>
          <cell r="AX147">
            <v>7.2944121343040571</v>
          </cell>
          <cell r="AY147">
            <v>425.43473992356002</v>
          </cell>
          <cell r="AZ147">
            <v>10</v>
          </cell>
          <cell r="BA147">
            <v>10</v>
          </cell>
          <cell r="BB147">
            <v>10</v>
          </cell>
          <cell r="BC147">
            <v>10</v>
          </cell>
          <cell r="BD147">
            <v>10</v>
          </cell>
          <cell r="BE147">
            <v>10</v>
          </cell>
          <cell r="BF147">
            <v>4.4435975831483655E-2</v>
          </cell>
          <cell r="BI147">
            <v>111</v>
          </cell>
          <cell r="BK147">
            <v>37696.125</v>
          </cell>
          <cell r="CD147">
            <v>0</v>
          </cell>
          <cell r="CF147">
            <v>37696.125</v>
          </cell>
          <cell r="CG147">
            <v>9.82</v>
          </cell>
          <cell r="CH147">
            <v>12.0833333333333</v>
          </cell>
          <cell r="CI147">
            <v>10.952380952381001</v>
          </cell>
          <cell r="CU147">
            <v>10</v>
          </cell>
          <cell r="CV147">
            <v>10</v>
          </cell>
          <cell r="CY147">
            <v>0</v>
          </cell>
        </row>
        <row r="148">
          <cell r="A148">
            <v>37726.5625</v>
          </cell>
          <cell r="B148">
            <v>105.02075288251794</v>
          </cell>
          <cell r="C148">
            <v>133.29494535519126</v>
          </cell>
          <cell r="D148">
            <v>119.55561102362206</v>
          </cell>
          <cell r="E148">
            <v>110.55902857142857</v>
          </cell>
          <cell r="F148">
            <v>105.7449039039039</v>
          </cell>
          <cell r="G148">
            <v>104.0872816229117</v>
          </cell>
          <cell r="H148">
            <v>123.88533654463711</v>
          </cell>
          <cell r="I148">
            <v>163.22456140350877</v>
          </cell>
          <cell r="J148">
            <v>106.19196341463416</v>
          </cell>
          <cell r="K148">
            <v>120.512</v>
          </cell>
          <cell r="L148">
            <v>133.72261947791168</v>
          </cell>
          <cell r="M148">
            <v>118.12047139588101</v>
          </cell>
          <cell r="N148">
            <v>114.51600000000001</v>
          </cell>
          <cell r="R148">
            <v>112</v>
          </cell>
          <cell r="T148">
            <v>37726.5625</v>
          </cell>
          <cell r="AN148">
            <v>0</v>
          </cell>
          <cell r="AP148">
            <v>37726.5625</v>
          </cell>
          <cell r="AQ148">
            <v>604.79235400000005</v>
          </cell>
          <cell r="AR148">
            <v>25.49</v>
          </cell>
          <cell r="AS148">
            <v>1.3402425578831312</v>
          </cell>
          <cell r="AT148">
            <v>11.576719576719576</v>
          </cell>
          <cell r="AU148">
            <v>0.69878657809110634</v>
          </cell>
          <cell r="AV148">
            <v>15.41615710346</v>
          </cell>
          <cell r="AW148">
            <v>0.81056845151312018</v>
          </cell>
          <cell r="AX148">
            <v>7.0015114844021165</v>
          </cell>
          <cell r="AY148">
            <v>422.62077950732504</v>
          </cell>
          <cell r="AZ148">
            <v>10</v>
          </cell>
          <cell r="BA148">
            <v>10</v>
          </cell>
          <cell r="BB148">
            <v>10</v>
          </cell>
          <cell r="BC148">
            <v>10</v>
          </cell>
          <cell r="BD148">
            <v>10</v>
          </cell>
          <cell r="BE148">
            <v>10</v>
          </cell>
          <cell r="BF148">
            <v>5.2579150956576351E-2</v>
          </cell>
          <cell r="BI148">
            <v>112</v>
          </cell>
          <cell r="BK148">
            <v>37726.5625</v>
          </cell>
          <cell r="CD148">
            <v>0</v>
          </cell>
          <cell r="CF148">
            <v>37726.5625</v>
          </cell>
          <cell r="CG148">
            <v>9.82</v>
          </cell>
          <cell r="CH148">
            <v>12.0833333333333</v>
          </cell>
          <cell r="CI148">
            <v>10.952380952381001</v>
          </cell>
          <cell r="CU148">
            <v>10</v>
          </cell>
          <cell r="CV148">
            <v>10</v>
          </cell>
          <cell r="CY148">
            <v>0</v>
          </cell>
        </row>
        <row r="149">
          <cell r="A149">
            <v>37757</v>
          </cell>
          <cell r="B149">
            <v>116.76230476784045</v>
          </cell>
          <cell r="C149">
            <v>130.20573770491802</v>
          </cell>
          <cell r="D149">
            <v>119.29521102362204</v>
          </cell>
          <cell r="E149">
            <v>112.32989999999999</v>
          </cell>
          <cell r="F149">
            <v>105.7449039039039</v>
          </cell>
          <cell r="G149">
            <v>104.0872816229117</v>
          </cell>
          <cell r="H149">
            <v>122.22834232498393</v>
          </cell>
          <cell r="I149">
            <v>163.22456140350877</v>
          </cell>
          <cell r="J149">
            <v>106.19196341463416</v>
          </cell>
          <cell r="K149">
            <v>120.512</v>
          </cell>
          <cell r="L149">
            <v>134.34499397590361</v>
          </cell>
          <cell r="M149">
            <v>118.06325400457666</v>
          </cell>
          <cell r="N149">
            <v>118.19799999999999</v>
          </cell>
          <cell r="R149">
            <v>113</v>
          </cell>
          <cell r="T149">
            <v>37757</v>
          </cell>
          <cell r="AN149">
            <v>0</v>
          </cell>
          <cell r="AP149">
            <v>37757</v>
          </cell>
          <cell r="AQ149">
            <v>567.07482649999997</v>
          </cell>
          <cell r="AR149">
            <v>26.06</v>
          </cell>
          <cell r="AS149">
            <v>1.2745314222712236</v>
          </cell>
          <cell r="AT149">
            <v>12.54673721340388</v>
          </cell>
          <cell r="AU149">
            <v>0.68617016338924242</v>
          </cell>
          <cell r="AV149">
            <v>14.777969978589999</v>
          </cell>
          <cell r="AW149">
            <v>0.72275468515325236</v>
          </cell>
          <cell r="AX149">
            <v>7.1149388284320985</v>
          </cell>
          <cell r="AY149">
            <v>389.10982635343129</v>
          </cell>
          <cell r="AZ149">
            <v>10</v>
          </cell>
          <cell r="BA149">
            <v>10</v>
          </cell>
          <cell r="BB149">
            <v>10</v>
          </cell>
          <cell r="BC149">
            <v>10</v>
          </cell>
          <cell r="BD149">
            <v>10</v>
          </cell>
          <cell r="BE149">
            <v>10</v>
          </cell>
          <cell r="BF149">
            <v>4.8907575681934906E-2</v>
          </cell>
          <cell r="BI149">
            <v>113</v>
          </cell>
          <cell r="BK149">
            <v>37757</v>
          </cell>
          <cell r="CD149">
            <v>0</v>
          </cell>
          <cell r="CF149">
            <v>37757</v>
          </cell>
          <cell r="CG149">
            <v>9.82</v>
          </cell>
          <cell r="CH149">
            <v>12.0833333333333</v>
          </cell>
          <cell r="CI149">
            <v>10.952380952381001</v>
          </cell>
          <cell r="CU149">
            <v>10</v>
          </cell>
          <cell r="CV149">
            <v>10</v>
          </cell>
          <cell r="CY149">
            <v>0</v>
          </cell>
        </row>
        <row r="150">
          <cell r="A150">
            <v>37787.4375</v>
          </cell>
          <cell r="B150">
            <v>124.84281458398254</v>
          </cell>
          <cell r="C150">
            <v>130.0860655737705</v>
          </cell>
          <cell r="D150">
            <v>119.29521102362204</v>
          </cell>
          <cell r="E150">
            <v>112.04018380952381</v>
          </cell>
          <cell r="F150">
            <v>105.64431381381381</v>
          </cell>
          <cell r="G150">
            <v>104.98227923627687</v>
          </cell>
          <cell r="H150">
            <v>120.35716506101475</v>
          </cell>
          <cell r="I150">
            <v>163.22456140350877</v>
          </cell>
          <cell r="J150">
            <v>106.19196341463416</v>
          </cell>
          <cell r="K150">
            <v>120.512</v>
          </cell>
          <cell r="L150">
            <v>134.5148232931727</v>
          </cell>
          <cell r="M150">
            <v>118.06325400457666</v>
          </cell>
          <cell r="N150">
            <v>120.515</v>
          </cell>
          <cell r="R150">
            <v>114</v>
          </cell>
          <cell r="T150">
            <v>37787.4375</v>
          </cell>
          <cell r="AN150">
            <v>0</v>
          </cell>
          <cell r="AP150">
            <v>37787.4375</v>
          </cell>
          <cell r="AQ150">
            <v>562.48312750000002</v>
          </cell>
          <cell r="AR150">
            <v>27.92</v>
          </cell>
          <cell r="AS150">
            <v>1.2899669239250275</v>
          </cell>
          <cell r="AT150">
            <v>12.5714285714286</v>
          </cell>
          <cell r="AU150">
            <v>0.66787518367346943</v>
          </cell>
          <cell r="AV150">
            <v>15.704528919800001</v>
          </cell>
          <cell r="AW150">
            <v>0.7255846297409041</v>
          </cell>
          <cell r="AX150">
            <v>7.0712164600000156</v>
          </cell>
          <cell r="AY150">
            <v>375.66852209229006</v>
          </cell>
          <cell r="AZ150">
            <v>10</v>
          </cell>
          <cell r="BA150">
            <v>10</v>
          </cell>
          <cell r="BB150">
            <v>10</v>
          </cell>
          <cell r="BC150">
            <v>10</v>
          </cell>
          <cell r="BD150">
            <v>10</v>
          </cell>
          <cell r="BE150">
            <v>10</v>
          </cell>
          <cell r="BF150">
            <v>4.6202253722243104E-2</v>
          </cell>
          <cell r="BI150">
            <v>114</v>
          </cell>
          <cell r="BK150">
            <v>37787.4375</v>
          </cell>
          <cell r="CD150">
            <v>0</v>
          </cell>
          <cell r="CF150">
            <v>37787.4375</v>
          </cell>
          <cell r="CG150">
            <v>9.82</v>
          </cell>
          <cell r="CH150">
            <v>12.0833333333333</v>
          </cell>
          <cell r="CI150">
            <v>10.952380952381001</v>
          </cell>
          <cell r="CU150">
            <v>10</v>
          </cell>
          <cell r="CV150">
            <v>10</v>
          </cell>
          <cell r="CY150">
            <v>0</v>
          </cell>
        </row>
        <row r="151">
          <cell r="A151">
            <v>37817.875</v>
          </cell>
          <cell r="B151">
            <v>114.39660673106886</v>
          </cell>
          <cell r="C151">
            <v>130.55874316939889</v>
          </cell>
          <cell r="D151">
            <v>118.24951496062994</v>
          </cell>
          <cell r="E151">
            <v>110.58442190476191</v>
          </cell>
          <cell r="F151">
            <v>105.74393543543543</v>
          </cell>
          <cell r="G151">
            <v>104.98227923627687</v>
          </cell>
          <cell r="H151">
            <v>119.90105716120745</v>
          </cell>
          <cell r="I151">
            <v>163.22456140350877</v>
          </cell>
          <cell r="J151">
            <v>106.18421951219513</v>
          </cell>
          <cell r="K151">
            <v>120.512</v>
          </cell>
          <cell r="L151">
            <v>138.68491566265061</v>
          </cell>
          <cell r="M151">
            <v>117.94696796338674</v>
          </cell>
          <cell r="N151">
            <v>117.298</v>
          </cell>
          <cell r="R151">
            <v>115</v>
          </cell>
          <cell r="T151">
            <v>37817.875</v>
          </cell>
          <cell r="AN151">
            <v>0</v>
          </cell>
          <cell r="AP151">
            <v>37817.875</v>
          </cell>
          <cell r="AQ151">
            <v>576.84858580000002</v>
          </cell>
          <cell r="AR151">
            <v>28.61</v>
          </cell>
          <cell r="AS151">
            <v>1.3272326350606394</v>
          </cell>
          <cell r="AT151">
            <v>12.380952380952399</v>
          </cell>
          <cell r="AU151">
            <v>0.66499408919476299</v>
          </cell>
          <cell r="AV151">
            <v>16.503638039738</v>
          </cell>
          <cell r="AW151">
            <v>0.76561226856233733</v>
          </cell>
          <cell r="AX151">
            <v>7.1419348718095339</v>
          </cell>
          <cell r="AY151">
            <v>383.60089991735811</v>
          </cell>
          <cell r="AZ151">
            <v>10</v>
          </cell>
          <cell r="BA151">
            <v>10</v>
          </cell>
          <cell r="BB151">
            <v>10</v>
          </cell>
          <cell r="BC151">
            <v>10</v>
          </cell>
          <cell r="BD151">
            <v>10</v>
          </cell>
          <cell r="BE151">
            <v>10</v>
          </cell>
          <cell r="BF151">
            <v>4.6390515031829407E-2</v>
          </cell>
          <cell r="BI151">
            <v>115</v>
          </cell>
          <cell r="BK151">
            <v>37817.875</v>
          </cell>
          <cell r="CD151">
            <v>0</v>
          </cell>
          <cell r="CF151">
            <v>37817.875</v>
          </cell>
          <cell r="CG151">
            <v>9.82</v>
          </cell>
          <cell r="CH151">
            <v>12.0833333333333</v>
          </cell>
          <cell r="CI151">
            <v>10.952380952381001</v>
          </cell>
          <cell r="CU151">
            <v>10</v>
          </cell>
          <cell r="CV151">
            <v>10</v>
          </cell>
          <cell r="CY151">
            <v>0</v>
          </cell>
        </row>
        <row r="152">
          <cell r="A152">
            <v>37848.3125</v>
          </cell>
          <cell r="B152">
            <v>107.53816796509815</v>
          </cell>
          <cell r="C152">
            <v>129.93032786885246</v>
          </cell>
          <cell r="D152">
            <v>118.24951496062994</v>
          </cell>
          <cell r="E152">
            <v>123.52361142857144</v>
          </cell>
          <cell r="F152">
            <v>105.74393543543543</v>
          </cell>
          <cell r="G152">
            <v>104.98227923627687</v>
          </cell>
          <cell r="H152">
            <v>121.98957353885676</v>
          </cell>
          <cell r="I152">
            <v>163.22456140350877</v>
          </cell>
          <cell r="J152">
            <v>106.18508536585367</v>
          </cell>
          <cell r="K152">
            <v>120.512</v>
          </cell>
          <cell r="L152">
            <v>138.05554819277108</v>
          </cell>
          <cell r="M152">
            <v>117.94696796338674</v>
          </cell>
          <cell r="N152">
            <v>116.70699999999999</v>
          </cell>
          <cell r="R152">
            <v>116</v>
          </cell>
          <cell r="T152">
            <v>37848.3125</v>
          </cell>
          <cell r="AN152">
            <v>0</v>
          </cell>
          <cell r="AP152">
            <v>37848.3125</v>
          </cell>
          <cell r="AQ152">
            <v>589.04938600000003</v>
          </cell>
          <cell r="AR152">
            <v>29.68</v>
          </cell>
          <cell r="AS152">
            <v>1.3340683572216097</v>
          </cell>
          <cell r="AT152">
            <v>12.6913580246914</v>
          </cell>
          <cell r="AU152">
            <v>0.63141794265033402</v>
          </cell>
          <cell r="AV152">
            <v>17.48298577648</v>
          </cell>
          <cell r="AW152">
            <v>0.78583214670341783</v>
          </cell>
          <cell r="AX152">
            <v>7.475836651950643</v>
          </cell>
          <cell r="AY152">
            <v>371.9363514275625</v>
          </cell>
          <cell r="AZ152">
            <v>10</v>
          </cell>
          <cell r="BA152">
            <v>10</v>
          </cell>
          <cell r="BB152">
            <v>10</v>
          </cell>
          <cell r="BC152">
            <v>10</v>
          </cell>
          <cell r="BD152">
            <v>10</v>
          </cell>
          <cell r="BE152">
            <v>10</v>
          </cell>
          <cell r="BF152">
            <v>4.4948394785094666E-2</v>
          </cell>
          <cell r="BI152">
            <v>116</v>
          </cell>
          <cell r="BK152">
            <v>37848.3125</v>
          </cell>
          <cell r="CD152">
            <v>0</v>
          </cell>
          <cell r="CF152">
            <v>37848.3125</v>
          </cell>
          <cell r="CG152">
            <v>9.82</v>
          </cell>
          <cell r="CH152">
            <v>12.0833333333333</v>
          </cell>
          <cell r="CI152">
            <v>10.952380952381001</v>
          </cell>
          <cell r="CU152">
            <v>10</v>
          </cell>
          <cell r="CV152">
            <v>10</v>
          </cell>
          <cell r="CY152">
            <v>0</v>
          </cell>
        </row>
        <row r="153">
          <cell r="A153">
            <v>37878.75</v>
          </cell>
          <cell r="B153">
            <v>108.27381645372391</v>
          </cell>
          <cell r="C153">
            <v>134.25081967213114</v>
          </cell>
          <cell r="D153">
            <v>118.24951496062994</v>
          </cell>
          <cell r="E153">
            <v>117.74054000000001</v>
          </cell>
          <cell r="F153">
            <v>105.74393543543543</v>
          </cell>
          <cell r="G153">
            <v>104.98227923627687</v>
          </cell>
          <cell r="H153">
            <v>124.96190494540782</v>
          </cell>
          <cell r="I153">
            <v>163.22456140350877</v>
          </cell>
          <cell r="J153">
            <v>106.18508536585367</v>
          </cell>
          <cell r="K153">
            <v>120.512</v>
          </cell>
          <cell r="L153">
            <v>138.23237048192775</v>
          </cell>
          <cell r="M153">
            <v>117.94696796338674</v>
          </cell>
          <cell r="N153">
            <v>116.895</v>
          </cell>
          <cell r="R153">
            <v>117</v>
          </cell>
          <cell r="T153">
            <v>37878.75</v>
          </cell>
          <cell r="AN153">
            <v>0</v>
          </cell>
          <cell r="AP153">
            <v>37878.75</v>
          </cell>
          <cell r="AQ153">
            <v>584.79999999999995</v>
          </cell>
          <cell r="AR153">
            <v>26.81</v>
          </cell>
          <cell r="AS153">
            <v>1.415</v>
          </cell>
          <cell r="AT153">
            <v>13.37</v>
          </cell>
          <cell r="AU153">
            <v>0.56399999999999995</v>
          </cell>
          <cell r="AV153">
            <v>15.678487999999998</v>
          </cell>
          <cell r="AW153">
            <v>0.82749200000000001</v>
          </cell>
          <cell r="AX153">
            <v>7.8187759999999988</v>
          </cell>
          <cell r="AY153">
            <v>329.82719999999995</v>
          </cell>
          <cell r="AZ153">
            <v>10</v>
          </cell>
          <cell r="BA153">
            <v>10</v>
          </cell>
          <cell r="BB153">
            <v>10</v>
          </cell>
          <cell r="BC153">
            <v>10</v>
          </cell>
          <cell r="BD153">
            <v>10</v>
          </cell>
          <cell r="BE153">
            <v>10</v>
          </cell>
          <cell r="BF153">
            <v>5.2778813875419626E-2</v>
          </cell>
          <cell r="BI153">
            <v>117</v>
          </cell>
          <cell r="BK153">
            <v>37878.75</v>
          </cell>
          <cell r="CD153">
            <v>0</v>
          </cell>
          <cell r="CF153">
            <v>37878.75</v>
          </cell>
          <cell r="CG153">
            <v>9.82</v>
          </cell>
          <cell r="CH153">
            <v>12.0833333333333</v>
          </cell>
          <cell r="CI153">
            <v>10.952380952381001</v>
          </cell>
          <cell r="CU153">
            <v>10</v>
          </cell>
          <cell r="CV153">
            <v>10</v>
          </cell>
          <cell r="CY153">
            <v>0</v>
          </cell>
        </row>
        <row r="154">
          <cell r="A154">
            <v>37909.1875</v>
          </cell>
          <cell r="B154">
            <v>107.39634777189156</v>
          </cell>
          <cell r="C154">
            <v>134.56584699453552</v>
          </cell>
          <cell r="D154">
            <v>118.24951496062994</v>
          </cell>
          <cell r="E154">
            <v>117.15308761904762</v>
          </cell>
          <cell r="F154">
            <v>105.74393543543543</v>
          </cell>
          <cell r="G154">
            <v>104.98227923627687</v>
          </cell>
          <cell r="H154">
            <v>123.53169299935773</v>
          </cell>
          <cell r="I154">
            <v>163.22456140350877</v>
          </cell>
          <cell r="J154">
            <v>106.18508536585367</v>
          </cell>
          <cell r="K154">
            <v>120.512</v>
          </cell>
          <cell r="L154">
            <v>138.20240060240965</v>
          </cell>
          <cell r="M154">
            <v>117.94696796338674</v>
          </cell>
          <cell r="N154">
            <v>116.33199999999999</v>
          </cell>
          <cell r="R154">
            <v>118</v>
          </cell>
          <cell r="T154">
            <v>37909.1875</v>
          </cell>
          <cell r="AN154">
            <v>0</v>
          </cell>
          <cell r="AP154">
            <v>37909.1875</v>
          </cell>
          <cell r="AQ154">
            <v>561</v>
          </cell>
          <cell r="AR154">
            <v>29.07</v>
          </cell>
          <cell r="AS154">
            <v>1.6</v>
          </cell>
          <cell r="AT154">
            <v>13.34</v>
          </cell>
          <cell r="AU154">
            <v>0.66200000000000003</v>
          </cell>
          <cell r="AV154">
            <v>16.30827</v>
          </cell>
          <cell r="AW154">
            <v>0.89760000000000006</v>
          </cell>
          <cell r="AX154">
            <v>7.4837400000000001</v>
          </cell>
          <cell r="AY154">
            <v>371.38200000000001</v>
          </cell>
          <cell r="AZ154">
            <v>10</v>
          </cell>
          <cell r="BA154">
            <v>10</v>
          </cell>
          <cell r="BB154">
            <v>10</v>
          </cell>
          <cell r="BC154">
            <v>10</v>
          </cell>
          <cell r="BD154">
            <v>10</v>
          </cell>
          <cell r="BE154">
            <v>10</v>
          </cell>
          <cell r="BF154">
            <v>5.5039559683522532E-2</v>
          </cell>
          <cell r="BI154">
            <v>118</v>
          </cell>
          <cell r="BK154">
            <v>37909.1875</v>
          </cell>
          <cell r="CD154">
            <v>0</v>
          </cell>
          <cell r="CF154">
            <v>37909.1875</v>
          </cell>
          <cell r="CG154">
            <v>9.82</v>
          </cell>
          <cell r="CH154">
            <v>12.0833333333333</v>
          </cell>
          <cell r="CI154">
            <v>10.952380952381001</v>
          </cell>
          <cell r="CU154">
            <v>10</v>
          </cell>
          <cell r="CV154">
            <v>10</v>
          </cell>
          <cell r="CY154">
            <v>0</v>
          </cell>
        </row>
        <row r="155">
          <cell r="A155">
            <v>37939.625</v>
          </cell>
          <cell r="B155">
            <v>111.54254471798066</v>
          </cell>
          <cell r="C155">
            <v>138.16161202185793</v>
          </cell>
          <cell r="D155">
            <v>118.24951496062994</v>
          </cell>
          <cell r="E155">
            <v>118.81875619047621</v>
          </cell>
          <cell r="F155">
            <v>105.74393543543543</v>
          </cell>
          <cell r="G155">
            <v>104.98227923627687</v>
          </cell>
          <cell r="H155">
            <v>123.24090301862554</v>
          </cell>
          <cell r="I155">
            <v>163.22456140350877</v>
          </cell>
          <cell r="J155">
            <v>106.18508536585367</v>
          </cell>
          <cell r="K155">
            <v>120.512</v>
          </cell>
          <cell r="L155">
            <v>138.55204919678715</v>
          </cell>
          <cell r="M155">
            <v>117.94696796338674</v>
          </cell>
          <cell r="N155">
            <v>117.874</v>
          </cell>
          <cell r="R155">
            <v>119</v>
          </cell>
          <cell r="T155">
            <v>37939.625</v>
          </cell>
          <cell r="AN155">
            <v>0</v>
          </cell>
          <cell r="AP155">
            <v>37939.625</v>
          </cell>
          <cell r="AQ155">
            <v>560.70000000000005</v>
          </cell>
          <cell r="AR155">
            <v>29.12</v>
          </cell>
          <cell r="AS155">
            <v>1.6970000000000001</v>
          </cell>
          <cell r="AT155">
            <v>13.75</v>
          </cell>
          <cell r="AU155">
            <v>0.76800000000000002</v>
          </cell>
          <cell r="AV155">
            <v>16.327584000000002</v>
          </cell>
          <cell r="AW155">
            <v>0.95150790000000007</v>
          </cell>
          <cell r="AX155">
            <v>7.7096250000000008</v>
          </cell>
          <cell r="AY155">
            <v>430.61760000000004</v>
          </cell>
          <cell r="AZ155">
            <v>10</v>
          </cell>
          <cell r="BA155">
            <v>10</v>
          </cell>
          <cell r="BB155">
            <v>10</v>
          </cell>
          <cell r="BC155">
            <v>10</v>
          </cell>
          <cell r="BD155">
            <v>10</v>
          </cell>
          <cell r="BE155">
            <v>10</v>
          </cell>
          <cell r="BF155">
            <v>5.8276098901098902E-2</v>
          </cell>
          <cell r="BI155">
            <v>119</v>
          </cell>
          <cell r="BK155">
            <v>37939.625</v>
          </cell>
          <cell r="CD155">
            <v>0</v>
          </cell>
          <cell r="CF155">
            <v>37939.625</v>
          </cell>
          <cell r="CG155">
            <v>9.82</v>
          </cell>
          <cell r="CH155">
            <v>12.0833333333333</v>
          </cell>
          <cell r="CI155">
            <v>10.952380952381001</v>
          </cell>
          <cell r="CU155">
            <v>10</v>
          </cell>
          <cell r="CV155">
            <v>10</v>
          </cell>
          <cell r="CY155">
            <v>0</v>
          </cell>
        </row>
        <row r="156">
          <cell r="A156">
            <v>37970.0625</v>
          </cell>
          <cell r="B156">
            <v>109.93735182299781</v>
          </cell>
          <cell r="C156">
            <v>135.01461748633881</v>
          </cell>
          <cell r="D156">
            <v>118.24951496062994</v>
          </cell>
          <cell r="E156">
            <v>119.61170857142859</v>
          </cell>
          <cell r="F156">
            <v>105.82233183183182</v>
          </cell>
          <cell r="G156">
            <v>104.98227923627687</v>
          </cell>
          <cell r="H156">
            <v>123.24090301862554</v>
          </cell>
          <cell r="I156">
            <v>163.22456140350877</v>
          </cell>
          <cell r="J156">
            <v>106.18508536585367</v>
          </cell>
          <cell r="K156">
            <v>120.512</v>
          </cell>
          <cell r="L156">
            <v>138.34325903614459</v>
          </cell>
          <cell r="M156">
            <v>117.94696796338674</v>
          </cell>
          <cell r="N156">
            <v>117.387</v>
          </cell>
          <cell r="R156">
            <v>120</v>
          </cell>
          <cell r="T156">
            <v>37970.0625</v>
          </cell>
          <cell r="AN156">
            <v>0</v>
          </cell>
          <cell r="AP156">
            <v>37970.0625</v>
          </cell>
          <cell r="AQ156">
            <v>533.79999999999995</v>
          </cell>
          <cell r="AR156">
            <v>29.97</v>
          </cell>
          <cell r="AS156">
            <v>1.623</v>
          </cell>
          <cell r="AT156">
            <v>14.36</v>
          </cell>
          <cell r="AU156">
            <v>0.73</v>
          </cell>
          <cell r="AV156">
            <v>15.997985999999997</v>
          </cell>
          <cell r="AW156">
            <v>0.86635739999999983</v>
          </cell>
          <cell r="AX156">
            <v>7.6653679999999991</v>
          </cell>
          <cell r="AY156">
            <v>389.67399999999998</v>
          </cell>
          <cell r="AZ156">
            <v>10</v>
          </cell>
          <cell r="BA156">
            <v>10</v>
          </cell>
          <cell r="BB156">
            <v>10</v>
          </cell>
          <cell r="BC156">
            <v>10</v>
          </cell>
          <cell r="BD156">
            <v>10</v>
          </cell>
          <cell r="BE156">
            <v>10</v>
          </cell>
          <cell r="BF156">
            <v>5.4154154154154151E-2</v>
          </cell>
          <cell r="BI156">
            <v>120</v>
          </cell>
          <cell r="BK156">
            <v>37970.0625</v>
          </cell>
          <cell r="BL156">
            <v>330954.5</v>
          </cell>
          <cell r="BM156">
            <v>293159.5</v>
          </cell>
          <cell r="BN156">
            <v>37795</v>
          </cell>
          <cell r="BO156">
            <v>369240.8</v>
          </cell>
          <cell r="BP156">
            <v>28291</v>
          </cell>
          <cell r="BQ156">
            <v>340949.8</v>
          </cell>
          <cell r="BR156">
            <v>208478.8</v>
          </cell>
          <cell r="BS156">
            <v>40000</v>
          </cell>
          <cell r="BT156">
            <v>92471</v>
          </cell>
          <cell r="BU156">
            <v>672674.8</v>
          </cell>
          <cell r="BV156">
            <v>255754.4</v>
          </cell>
          <cell r="BW156">
            <v>377670.3</v>
          </cell>
          <cell r="BX156">
            <v>193106.3</v>
          </cell>
          <cell r="BY156">
            <v>117546</v>
          </cell>
          <cell r="BZ156">
            <v>27520.5</v>
          </cell>
          <cell r="CA156">
            <v>10</v>
          </cell>
          <cell r="CD156">
            <v>120</v>
          </cell>
          <cell r="CF156">
            <v>37970.0625</v>
          </cell>
          <cell r="CG156">
            <v>9.82</v>
          </cell>
          <cell r="CH156">
            <v>12.0833333333333</v>
          </cell>
          <cell r="CI156">
            <v>10.952380952381001</v>
          </cell>
          <cell r="CU156">
            <v>10</v>
          </cell>
          <cell r="CV156">
            <v>10</v>
          </cell>
          <cell r="CY156">
            <v>0</v>
          </cell>
        </row>
        <row r="157">
          <cell r="A157">
            <v>38000.5</v>
          </cell>
          <cell r="B157">
            <v>101.17465721408537</v>
          </cell>
          <cell r="C157">
            <v>127.48196721311476</v>
          </cell>
          <cell r="D157">
            <v>118.36102204724411</v>
          </cell>
          <cell r="E157">
            <v>120.70465904761906</v>
          </cell>
          <cell r="F157">
            <v>105.7439129129129</v>
          </cell>
          <cell r="G157">
            <v>104.98227923627687</v>
          </cell>
          <cell r="H157">
            <v>122.36853307642902</v>
          </cell>
          <cell r="I157">
            <v>163.22456140350877</v>
          </cell>
          <cell r="J157">
            <v>106.20679674796749</v>
          </cell>
          <cell r="K157">
            <v>120.512</v>
          </cell>
          <cell r="L157">
            <v>139.30229518072289</v>
          </cell>
          <cell r="M157">
            <v>117.94696796338674</v>
          </cell>
          <cell r="N157">
            <v>114.515</v>
          </cell>
          <cell r="R157">
            <v>121</v>
          </cell>
          <cell r="T157">
            <v>38000.5</v>
          </cell>
          <cell r="AN157">
            <v>0</v>
          </cell>
          <cell r="AP157">
            <v>38000.5</v>
          </cell>
          <cell r="AQ157">
            <v>520.1</v>
          </cell>
          <cell r="AR157">
            <v>31.37</v>
          </cell>
          <cell r="AS157">
            <v>1.681</v>
          </cell>
          <cell r="AT157">
            <v>14.6</v>
          </cell>
          <cell r="AU157">
            <v>0.71899999999999997</v>
          </cell>
          <cell r="AV157">
            <v>16.315537000000003</v>
          </cell>
          <cell r="AW157">
            <v>0.87428810000000012</v>
          </cell>
          <cell r="AX157">
            <v>7.5934600000000003</v>
          </cell>
          <cell r="AY157">
            <v>373.95190000000002</v>
          </cell>
          <cell r="AZ157">
            <v>10</v>
          </cell>
          <cell r="BA157">
            <v>10</v>
          </cell>
          <cell r="BB157">
            <v>10</v>
          </cell>
          <cell r="BC157">
            <v>10</v>
          </cell>
          <cell r="BD157">
            <v>10</v>
          </cell>
          <cell r="BE157">
            <v>10</v>
          </cell>
          <cell r="BF157">
            <v>5.3586228881096591E-2</v>
          </cell>
          <cell r="BI157">
            <v>121</v>
          </cell>
          <cell r="BK157">
            <v>38000.5</v>
          </cell>
          <cell r="BL157">
            <v>334648</v>
          </cell>
          <cell r="BM157">
            <v>280210</v>
          </cell>
          <cell r="BN157">
            <v>54438</v>
          </cell>
          <cell r="BO157">
            <v>389717.5</v>
          </cell>
          <cell r="BP157">
            <v>32091.200000000001</v>
          </cell>
          <cell r="BQ157">
            <v>357626.3</v>
          </cell>
          <cell r="BR157">
            <v>208270.3</v>
          </cell>
          <cell r="BS157">
            <v>54500</v>
          </cell>
          <cell r="BT157">
            <v>94856</v>
          </cell>
          <cell r="BU157">
            <v>691968.7</v>
          </cell>
          <cell r="BV157">
            <v>258116.1</v>
          </cell>
          <cell r="BW157">
            <v>393619.20000000001</v>
          </cell>
          <cell r="BX157">
            <v>202116.2</v>
          </cell>
          <cell r="BY157">
            <v>122993</v>
          </cell>
          <cell r="BZ157">
            <v>32396.799999999999</v>
          </cell>
          <cell r="CA157">
            <v>10</v>
          </cell>
          <cell r="CD157">
            <v>121</v>
          </cell>
          <cell r="CF157">
            <v>38000.5</v>
          </cell>
          <cell r="CG157">
            <v>9.82</v>
          </cell>
          <cell r="CH157">
            <v>12.0833333333333</v>
          </cell>
          <cell r="CI157">
            <v>10.952380952381001</v>
          </cell>
          <cell r="CJ157">
            <v>9</v>
          </cell>
          <cell r="CK157">
            <v>10.5</v>
          </cell>
          <cell r="CL157">
            <v>6.75</v>
          </cell>
          <cell r="CM157">
            <v>10.5</v>
          </cell>
          <cell r="CN157">
            <v>9</v>
          </cell>
          <cell r="CO157">
            <v>15</v>
          </cell>
          <cell r="CP157">
            <v>9</v>
          </cell>
          <cell r="CQ157">
            <v>26.99</v>
          </cell>
          <cell r="CR157">
            <v>3.5</v>
          </cell>
          <cell r="CS157">
            <v>18</v>
          </cell>
          <cell r="CT157">
            <v>27</v>
          </cell>
          <cell r="CU157">
            <v>10</v>
          </cell>
          <cell r="CV157">
            <v>10</v>
          </cell>
          <cell r="CY157">
            <v>121</v>
          </cell>
        </row>
        <row r="158">
          <cell r="A158">
            <v>38030.9375</v>
          </cell>
          <cell r="B158">
            <v>97.915820193206599</v>
          </cell>
          <cell r="C158">
            <v>124.97882513661202</v>
          </cell>
          <cell r="D158">
            <v>118.18491181102364</v>
          </cell>
          <cell r="E158">
            <v>113.31974952380953</v>
          </cell>
          <cell r="F158">
            <v>106.63875975975976</v>
          </cell>
          <cell r="G158">
            <v>104.98227923627687</v>
          </cell>
          <cell r="H158">
            <v>122.58142389210019</v>
          </cell>
          <cell r="I158">
            <v>163.22456140350877</v>
          </cell>
          <cell r="J158">
            <v>106.2729430894309</v>
          </cell>
          <cell r="K158">
            <v>120.512</v>
          </cell>
          <cell r="L158">
            <v>139.80079417670683</v>
          </cell>
          <cell r="M158">
            <v>117.76810983981694</v>
          </cell>
          <cell r="N158">
            <v>112.77500000000001</v>
          </cell>
          <cell r="R158">
            <v>122</v>
          </cell>
          <cell r="T158">
            <v>38030.9375</v>
          </cell>
          <cell r="AN158">
            <v>0</v>
          </cell>
          <cell r="AP158">
            <v>38030.9375</v>
          </cell>
          <cell r="AQ158">
            <v>518.70000000000005</v>
          </cell>
          <cell r="AR158">
            <v>31.33</v>
          </cell>
          <cell r="AS158">
            <v>1.63</v>
          </cell>
          <cell r="AT158">
            <v>14.28</v>
          </cell>
          <cell r="AU158">
            <v>0.74299999999999999</v>
          </cell>
          <cell r="AV158">
            <v>16.250871</v>
          </cell>
          <cell r="AW158">
            <v>0.84548100000000004</v>
          </cell>
          <cell r="AX158">
            <v>7.4070359999999997</v>
          </cell>
          <cell r="AY158">
            <v>385.39410000000004</v>
          </cell>
          <cell r="AZ158">
            <v>10</v>
          </cell>
          <cell r="BA158">
            <v>10</v>
          </cell>
          <cell r="BB158">
            <v>10</v>
          </cell>
          <cell r="BC158">
            <v>10</v>
          </cell>
          <cell r="BD158">
            <v>10</v>
          </cell>
          <cell r="BE158">
            <v>10</v>
          </cell>
          <cell r="BF158">
            <v>5.202681136291095E-2</v>
          </cell>
          <cell r="BI158">
            <v>122</v>
          </cell>
          <cell r="BK158">
            <v>38030.9375</v>
          </cell>
          <cell r="BL158">
            <v>314909.2</v>
          </cell>
          <cell r="BM158">
            <v>274806.2</v>
          </cell>
          <cell r="BN158">
            <v>40103</v>
          </cell>
          <cell r="BO158">
            <v>408078.5</v>
          </cell>
          <cell r="BP158">
            <v>36354.6</v>
          </cell>
          <cell r="BQ158">
            <v>371723.9</v>
          </cell>
          <cell r="BR158">
            <v>225258.9</v>
          </cell>
          <cell r="BS158">
            <v>50000</v>
          </cell>
          <cell r="BT158">
            <v>96465</v>
          </cell>
          <cell r="BU158">
            <v>693090</v>
          </cell>
          <cell r="BV158">
            <v>254451</v>
          </cell>
          <cell r="BW158">
            <v>397573.3</v>
          </cell>
          <cell r="BX158">
            <v>205178.3</v>
          </cell>
          <cell r="BY158">
            <v>123474</v>
          </cell>
          <cell r="BZ158">
            <v>29897.7</v>
          </cell>
          <cell r="CA158">
            <v>10</v>
          </cell>
          <cell r="CD158">
            <v>122</v>
          </cell>
          <cell r="CF158">
            <v>38030.9375</v>
          </cell>
          <cell r="CG158">
            <v>9.82</v>
          </cell>
          <cell r="CH158">
            <v>13.5</v>
          </cell>
          <cell r="CI158">
            <v>11.660714285714301</v>
          </cell>
          <cell r="CJ158">
            <v>9</v>
          </cell>
          <cell r="CK158">
            <v>10.5</v>
          </cell>
          <cell r="CL158">
            <v>6.75</v>
          </cell>
          <cell r="CM158">
            <v>15.5</v>
          </cell>
          <cell r="CN158">
            <v>12.5</v>
          </cell>
          <cell r="CO158">
            <v>15</v>
          </cell>
          <cell r="CP158">
            <v>13</v>
          </cell>
          <cell r="CQ158">
            <v>26.99</v>
          </cell>
          <cell r="CR158">
            <v>3.5</v>
          </cell>
          <cell r="CS158">
            <v>18</v>
          </cell>
          <cell r="CT158">
            <v>27</v>
          </cell>
          <cell r="CU158">
            <v>10</v>
          </cell>
          <cell r="CV158">
            <v>10</v>
          </cell>
          <cell r="CY158">
            <v>122</v>
          </cell>
        </row>
        <row r="159">
          <cell r="A159">
            <v>38061.375</v>
          </cell>
          <cell r="B159">
            <v>96.788234029292624</v>
          </cell>
          <cell r="C159">
            <v>127.62254098360656</v>
          </cell>
          <cell r="D159">
            <v>118.18491181102364</v>
          </cell>
          <cell r="E159">
            <v>120.41810666666667</v>
          </cell>
          <cell r="F159">
            <v>106.1964009009009</v>
          </cell>
          <cell r="G159">
            <v>104.98227923627687</v>
          </cell>
          <cell r="H159">
            <v>122.97691522157996</v>
          </cell>
          <cell r="I159">
            <v>163.22456140350877</v>
          </cell>
          <cell r="J159">
            <v>106.27207723577236</v>
          </cell>
          <cell r="K159">
            <v>120.512</v>
          </cell>
          <cell r="L159">
            <v>139.91867570281124</v>
          </cell>
          <cell r="M159">
            <v>117.76810983981694</v>
          </cell>
          <cell r="N159">
            <v>113.251</v>
          </cell>
          <cell r="R159">
            <v>123</v>
          </cell>
          <cell r="T159">
            <v>38061.375</v>
          </cell>
          <cell r="AN159">
            <v>0</v>
          </cell>
          <cell r="AP159">
            <v>38061.375</v>
          </cell>
          <cell r="AQ159">
            <v>534.99852919999989</v>
          </cell>
          <cell r="AR159">
            <v>33.67</v>
          </cell>
          <cell r="AS159">
            <v>1.5938000000000001</v>
          </cell>
          <cell r="AT159">
            <v>14.346</v>
          </cell>
          <cell r="AU159">
            <v>0.68799999999999994</v>
          </cell>
          <cell r="AV159">
            <v>18.013400478163994</v>
          </cell>
          <cell r="AW159">
            <v>0.85268065583895991</v>
          </cell>
          <cell r="AX159">
            <v>7.6750888999031988</v>
          </cell>
          <cell r="AY159">
            <v>368.07898808959987</v>
          </cell>
          <cell r="AZ159">
            <v>10</v>
          </cell>
          <cell r="BA159">
            <v>10</v>
          </cell>
          <cell r="BB159">
            <v>10</v>
          </cell>
          <cell r="BC159">
            <v>10</v>
          </cell>
          <cell r="BD159">
            <v>10</v>
          </cell>
          <cell r="BE159">
            <v>10</v>
          </cell>
          <cell r="BF159">
            <v>4.7335907335907347E-2</v>
          </cell>
          <cell r="BI159">
            <v>123</v>
          </cell>
          <cell r="BK159">
            <v>38061.375</v>
          </cell>
          <cell r="BL159">
            <v>316593.5</v>
          </cell>
          <cell r="BM159">
            <v>264935.5</v>
          </cell>
          <cell r="BN159">
            <v>51658</v>
          </cell>
          <cell r="BO159">
            <v>407636.2</v>
          </cell>
          <cell r="BP159">
            <v>34287.699999999997</v>
          </cell>
          <cell r="BQ159">
            <v>373348.5</v>
          </cell>
          <cell r="BR159">
            <v>210144.5</v>
          </cell>
          <cell r="BS159">
            <v>65000</v>
          </cell>
          <cell r="BT159">
            <v>98204</v>
          </cell>
          <cell r="BU159">
            <v>693491.8</v>
          </cell>
          <cell r="BV159">
            <v>248721.3</v>
          </cell>
          <cell r="BW159">
            <v>402698.2</v>
          </cell>
          <cell r="BX159">
            <v>204934.2</v>
          </cell>
          <cell r="BY159">
            <v>127201</v>
          </cell>
          <cell r="BZ159">
            <v>30737.9</v>
          </cell>
          <cell r="CA159">
            <v>10</v>
          </cell>
          <cell r="CD159">
            <v>123</v>
          </cell>
          <cell r="CF159">
            <v>38061.375</v>
          </cell>
          <cell r="CG159">
            <v>9.82</v>
          </cell>
          <cell r="CH159">
            <v>13.5</v>
          </cell>
          <cell r="CI159">
            <v>11.660714285714301</v>
          </cell>
          <cell r="CJ159">
            <v>9</v>
          </cell>
          <cell r="CK159">
            <v>10.5</v>
          </cell>
          <cell r="CL159">
            <v>8</v>
          </cell>
          <cell r="CM159">
            <v>15.5</v>
          </cell>
          <cell r="CN159">
            <v>12.5</v>
          </cell>
          <cell r="CO159">
            <v>15</v>
          </cell>
          <cell r="CP159">
            <v>13</v>
          </cell>
          <cell r="CQ159">
            <v>21</v>
          </cell>
          <cell r="CR159">
            <v>3.5</v>
          </cell>
          <cell r="CS159">
            <v>18</v>
          </cell>
          <cell r="CT159">
            <v>27</v>
          </cell>
          <cell r="CU159">
            <v>10</v>
          </cell>
          <cell r="CV159">
            <v>10</v>
          </cell>
          <cell r="CY159">
            <v>123</v>
          </cell>
        </row>
        <row r="160">
          <cell r="A160">
            <v>38091.8125</v>
          </cell>
          <cell r="B160">
            <v>102.13778155188534</v>
          </cell>
          <cell r="C160">
            <v>124.73579234972678</v>
          </cell>
          <cell r="D160">
            <v>117.84864094488189</v>
          </cell>
          <cell r="E160">
            <v>113.13021523809523</v>
          </cell>
          <cell r="F160">
            <v>106.1964009009009</v>
          </cell>
          <cell r="G160">
            <v>104.95244630071601</v>
          </cell>
          <cell r="H160">
            <v>124.19730057803467</v>
          </cell>
          <cell r="I160">
            <v>163.22456140350877</v>
          </cell>
          <cell r="J160">
            <v>106.27207723577236</v>
          </cell>
          <cell r="K160">
            <v>120.512</v>
          </cell>
          <cell r="L160">
            <v>140.69889156626505</v>
          </cell>
          <cell r="M160">
            <v>117.76810983981694</v>
          </cell>
          <cell r="N160">
            <v>114.39400000000001</v>
          </cell>
          <cell r="R160">
            <v>124</v>
          </cell>
          <cell r="T160">
            <v>38091.8125</v>
          </cell>
          <cell r="AN160">
            <v>0</v>
          </cell>
          <cell r="AP160">
            <v>38091.8125</v>
          </cell>
          <cell r="AQ160">
            <v>547.13373369999999</v>
          </cell>
          <cell r="AR160">
            <v>33.71</v>
          </cell>
          <cell r="AS160">
            <v>1.5309999999999999</v>
          </cell>
          <cell r="AT160">
            <v>14.226000000000001</v>
          </cell>
          <cell r="AU160">
            <v>0.621</v>
          </cell>
          <cell r="AV160">
            <v>18.443878163026998</v>
          </cell>
          <cell r="AW160">
            <v>0.83766174629469992</v>
          </cell>
          <cell r="AX160">
            <v>7.7835244956162004</v>
          </cell>
          <cell r="AY160">
            <v>339.77004862770002</v>
          </cell>
          <cell r="AZ160">
            <v>10</v>
          </cell>
          <cell r="BA160">
            <v>10</v>
          </cell>
          <cell r="BB160">
            <v>10</v>
          </cell>
          <cell r="BC160">
            <v>10</v>
          </cell>
          <cell r="BD160">
            <v>10</v>
          </cell>
          <cell r="BE160">
            <v>10</v>
          </cell>
          <cell r="BF160">
            <v>4.5416790269949568E-2</v>
          </cell>
          <cell r="BI160">
            <v>124</v>
          </cell>
          <cell r="BK160">
            <v>38091.8125</v>
          </cell>
          <cell r="BL160">
            <v>340892.7</v>
          </cell>
          <cell r="BM160">
            <v>270688.7</v>
          </cell>
          <cell r="BN160">
            <v>70204</v>
          </cell>
          <cell r="BO160">
            <v>404397.8</v>
          </cell>
          <cell r="BP160">
            <v>47354</v>
          </cell>
          <cell r="BQ160">
            <v>357043.8</v>
          </cell>
          <cell r="BR160">
            <v>187079.8</v>
          </cell>
          <cell r="BS160">
            <v>65000</v>
          </cell>
          <cell r="BT160">
            <v>104964</v>
          </cell>
          <cell r="BU160">
            <v>704240.3</v>
          </cell>
          <cell r="BV160">
            <v>250025.1</v>
          </cell>
          <cell r="BW160">
            <v>411060.8</v>
          </cell>
          <cell r="BX160">
            <v>209393.8</v>
          </cell>
          <cell r="BY160">
            <v>129795</v>
          </cell>
          <cell r="BZ160">
            <v>41050.199999999997</v>
          </cell>
          <cell r="CA160">
            <v>10</v>
          </cell>
          <cell r="CD160">
            <v>124</v>
          </cell>
          <cell r="CF160">
            <v>38091.8125</v>
          </cell>
          <cell r="CG160">
            <v>9.82</v>
          </cell>
          <cell r="CH160">
            <v>13.6</v>
          </cell>
          <cell r="CI160">
            <v>11.7107142857143</v>
          </cell>
          <cell r="CJ160">
            <v>9</v>
          </cell>
          <cell r="CK160">
            <v>10.5</v>
          </cell>
          <cell r="CL160">
            <v>6.75</v>
          </cell>
          <cell r="CM160">
            <v>10.5</v>
          </cell>
          <cell r="CN160">
            <v>12.5</v>
          </cell>
          <cell r="CO160">
            <v>15</v>
          </cell>
          <cell r="CP160">
            <v>13</v>
          </cell>
          <cell r="CQ160">
            <v>26.99</v>
          </cell>
          <cell r="CR160">
            <v>3.5</v>
          </cell>
          <cell r="CS160">
            <v>18</v>
          </cell>
          <cell r="CT160">
            <v>27</v>
          </cell>
          <cell r="CU160">
            <v>10</v>
          </cell>
          <cell r="CV160">
            <v>10</v>
          </cell>
          <cell r="CY160">
            <v>124</v>
          </cell>
        </row>
        <row r="161">
          <cell r="A161">
            <v>38122.25</v>
          </cell>
          <cell r="B161">
            <v>104.41422686195078</v>
          </cell>
          <cell r="C161">
            <v>125.20218579234972</v>
          </cell>
          <cell r="D161">
            <v>117.84864094488189</v>
          </cell>
          <cell r="E161">
            <v>111.94779714285715</v>
          </cell>
          <cell r="F161">
            <v>106.1964009009009</v>
          </cell>
          <cell r="G161">
            <v>104.95244630071601</v>
          </cell>
          <cell r="H161">
            <v>126.04080732177263</v>
          </cell>
          <cell r="I161">
            <v>158.39987719298244</v>
          </cell>
          <cell r="J161">
            <v>108.30457723577236</v>
          </cell>
          <cell r="K161">
            <v>120.512</v>
          </cell>
          <cell r="L161">
            <v>140.48011144578317</v>
          </cell>
          <cell r="M161">
            <v>117.76810983981694</v>
          </cell>
          <cell r="N161">
            <v>115.319</v>
          </cell>
          <cell r="R161">
            <v>125</v>
          </cell>
          <cell r="T161">
            <v>38122.25</v>
          </cell>
          <cell r="AN161">
            <v>0</v>
          </cell>
          <cell r="AP161">
            <v>38122.25</v>
          </cell>
          <cell r="AQ161">
            <v>546.80575520000002</v>
          </cell>
          <cell r="AR161">
            <v>37.56</v>
          </cell>
          <cell r="AS161">
            <v>1.544432</v>
          </cell>
          <cell r="AT161">
            <v>13.538</v>
          </cell>
          <cell r="AU161">
            <v>0.83399999999999996</v>
          </cell>
          <cell r="AV161">
            <v>20.538024165312002</v>
          </cell>
          <cell r="AW161">
            <v>0.84450430611504645</v>
          </cell>
          <cell r="AX161">
            <v>7.4026563138976007</v>
          </cell>
          <cell r="AY161">
            <v>456.03599983679999</v>
          </cell>
          <cell r="AZ161">
            <v>10</v>
          </cell>
          <cell r="BA161">
            <v>10</v>
          </cell>
          <cell r="BB161">
            <v>10</v>
          </cell>
          <cell r="BC161">
            <v>10</v>
          </cell>
          <cell r="BD161">
            <v>10</v>
          </cell>
          <cell r="BE161">
            <v>10</v>
          </cell>
          <cell r="BF161">
            <v>4.1119062832800847E-2</v>
          </cell>
          <cell r="BI161">
            <v>125</v>
          </cell>
          <cell r="BK161">
            <v>38122.25</v>
          </cell>
          <cell r="BL161">
            <v>300352.8</v>
          </cell>
          <cell r="BM161">
            <v>243753.8</v>
          </cell>
          <cell r="BN161">
            <v>56599</v>
          </cell>
          <cell r="BO161">
            <v>402080</v>
          </cell>
          <cell r="BP161">
            <v>32436.1</v>
          </cell>
          <cell r="BQ161">
            <v>369643.9</v>
          </cell>
          <cell r="BR161">
            <v>203671.9</v>
          </cell>
          <cell r="BS161">
            <v>57000</v>
          </cell>
          <cell r="BT161">
            <v>108972</v>
          </cell>
          <cell r="BU161">
            <v>664313.30000000005</v>
          </cell>
          <cell r="BV161">
            <v>215145.7</v>
          </cell>
          <cell r="BW161">
            <v>405151.2</v>
          </cell>
          <cell r="BX161">
            <v>199355.5</v>
          </cell>
          <cell r="BY161">
            <v>132144</v>
          </cell>
          <cell r="BZ161">
            <v>38119.5</v>
          </cell>
          <cell r="CA161">
            <v>10</v>
          </cell>
          <cell r="CD161">
            <v>125</v>
          </cell>
          <cell r="CF161">
            <v>38122.25</v>
          </cell>
          <cell r="CG161">
            <v>9.82</v>
          </cell>
          <cell r="CH161">
            <v>13.6</v>
          </cell>
          <cell r="CI161">
            <v>11.7107142857143</v>
          </cell>
          <cell r="CJ161">
            <v>9</v>
          </cell>
          <cell r="CK161">
            <v>10.5</v>
          </cell>
          <cell r="CL161">
            <v>8</v>
          </cell>
          <cell r="CM161">
            <v>15.5</v>
          </cell>
          <cell r="CN161">
            <v>12.5</v>
          </cell>
          <cell r="CO161">
            <v>15</v>
          </cell>
          <cell r="CP161">
            <v>12</v>
          </cell>
          <cell r="CQ161">
            <v>26.99</v>
          </cell>
          <cell r="CR161">
            <v>3.5</v>
          </cell>
          <cell r="CS161">
            <v>18</v>
          </cell>
          <cell r="CT161">
            <v>27</v>
          </cell>
          <cell r="CU161">
            <v>10</v>
          </cell>
          <cell r="CV161">
            <v>10</v>
          </cell>
          <cell r="CY161">
            <v>125</v>
          </cell>
        </row>
        <row r="162">
          <cell r="A162">
            <v>38152.6875</v>
          </cell>
          <cell r="B162">
            <v>108.07918043004054</v>
          </cell>
          <cell r="C162">
            <v>126.74289617486339</v>
          </cell>
          <cell r="D162">
            <v>117.84864094488189</v>
          </cell>
          <cell r="E162">
            <v>118.15501333333333</v>
          </cell>
          <cell r="F162">
            <v>106.1964009009009</v>
          </cell>
          <cell r="G162">
            <v>104.95244630071601</v>
          </cell>
          <cell r="H162">
            <v>126.43799421965318</v>
          </cell>
          <cell r="I162">
            <v>158.39987719298244</v>
          </cell>
          <cell r="J162">
            <v>108.30457723577236</v>
          </cell>
          <cell r="K162">
            <v>120.512</v>
          </cell>
          <cell r="L162">
            <v>140.18640662650603</v>
          </cell>
          <cell r="M162">
            <v>117.76810983981694</v>
          </cell>
          <cell r="N162">
            <v>117.208</v>
          </cell>
          <cell r="R162">
            <v>126</v>
          </cell>
          <cell r="T162">
            <v>38152.6875</v>
          </cell>
          <cell r="AN162">
            <v>0</v>
          </cell>
          <cell r="AP162">
            <v>38152.6875</v>
          </cell>
          <cell r="AQ162">
            <v>540.44297229999995</v>
          </cell>
          <cell r="AR162">
            <v>35.54</v>
          </cell>
          <cell r="AS162">
            <v>1.425</v>
          </cell>
          <cell r="AT162">
            <v>13.840999999999999</v>
          </cell>
          <cell r="AU162">
            <v>0.76400000000000001</v>
          </cell>
          <cell r="AV162">
            <v>19.207343235541998</v>
          </cell>
          <cell r="AW162">
            <v>0.77013123552749996</v>
          </cell>
          <cell r="AX162">
            <v>7.4802711796042987</v>
          </cell>
          <cell r="AY162">
            <v>412.89843083719995</v>
          </cell>
          <cell r="AZ162">
            <v>10</v>
          </cell>
          <cell r="BA162">
            <v>10</v>
          </cell>
          <cell r="BB162">
            <v>10</v>
          </cell>
          <cell r="BC162">
            <v>10</v>
          </cell>
          <cell r="BD162">
            <v>10</v>
          </cell>
          <cell r="BE162">
            <v>10</v>
          </cell>
          <cell r="BF162">
            <v>4.0095666854248736E-2</v>
          </cell>
          <cell r="BI162">
            <v>126</v>
          </cell>
          <cell r="BK162">
            <v>38152.6875</v>
          </cell>
          <cell r="BL162">
            <v>324532.09999999998</v>
          </cell>
          <cell r="BM162">
            <v>260521.1</v>
          </cell>
          <cell r="BN162">
            <v>64011</v>
          </cell>
          <cell r="BO162">
            <v>378536.3</v>
          </cell>
          <cell r="BP162">
            <v>31461.4</v>
          </cell>
          <cell r="BQ162">
            <v>347074.9</v>
          </cell>
          <cell r="BR162">
            <v>185985.9</v>
          </cell>
          <cell r="BS162">
            <v>50000</v>
          </cell>
          <cell r="BT162">
            <v>111089</v>
          </cell>
          <cell r="BU162">
            <v>659768.9</v>
          </cell>
          <cell r="BV162">
            <v>214420.8</v>
          </cell>
          <cell r="BW162">
            <v>400911</v>
          </cell>
          <cell r="BX162">
            <v>193938</v>
          </cell>
          <cell r="BY162">
            <v>131788</v>
          </cell>
          <cell r="BZ162">
            <v>43299.5</v>
          </cell>
          <cell r="CA162">
            <v>10</v>
          </cell>
          <cell r="CD162">
            <v>126</v>
          </cell>
          <cell r="CF162">
            <v>38152.6875</v>
          </cell>
          <cell r="CG162">
            <v>9.82</v>
          </cell>
          <cell r="CH162">
            <v>13.6</v>
          </cell>
          <cell r="CI162">
            <v>11.7107142857143</v>
          </cell>
          <cell r="CJ162">
            <v>9</v>
          </cell>
          <cell r="CK162">
            <v>10.5</v>
          </cell>
          <cell r="CL162">
            <v>6.75</v>
          </cell>
          <cell r="CM162">
            <v>15.5</v>
          </cell>
          <cell r="CN162">
            <v>12.5</v>
          </cell>
          <cell r="CO162">
            <v>15</v>
          </cell>
          <cell r="CP162">
            <v>13</v>
          </cell>
          <cell r="CQ162">
            <v>21</v>
          </cell>
          <cell r="CR162">
            <v>3.5</v>
          </cell>
          <cell r="CS162">
            <v>18</v>
          </cell>
          <cell r="CT162">
            <v>27</v>
          </cell>
          <cell r="CU162">
            <v>10</v>
          </cell>
          <cell r="CV162">
            <v>10</v>
          </cell>
          <cell r="CY162">
            <v>126</v>
          </cell>
        </row>
        <row r="163">
          <cell r="A163">
            <v>38183.125</v>
          </cell>
          <cell r="B163">
            <v>108.18004830165165</v>
          </cell>
          <cell r="C163">
            <v>126.6075136612022</v>
          </cell>
          <cell r="D163">
            <v>117.84864094488189</v>
          </cell>
          <cell r="E163">
            <v>114.15027428571429</v>
          </cell>
          <cell r="F163">
            <v>106.1964009009009</v>
          </cell>
          <cell r="G163">
            <v>104.95244630071601</v>
          </cell>
          <cell r="H163">
            <v>126.6736782273603</v>
          </cell>
          <cell r="I163">
            <v>158.39987719298244</v>
          </cell>
          <cell r="J163">
            <v>108.30457723577236</v>
          </cell>
          <cell r="K163">
            <v>120.512</v>
          </cell>
          <cell r="L163">
            <v>140.52406726907628</v>
          </cell>
          <cell r="M163">
            <v>117.76810983981694</v>
          </cell>
          <cell r="N163">
            <v>116.88800000000001</v>
          </cell>
          <cell r="R163">
            <v>127</v>
          </cell>
          <cell r="T163">
            <v>38183.125</v>
          </cell>
          <cell r="AN163">
            <v>0</v>
          </cell>
          <cell r="AP163">
            <v>38183.125</v>
          </cell>
          <cell r="AQ163">
            <v>534.86733779999997</v>
          </cell>
          <cell r="AR163">
            <v>37.89</v>
          </cell>
          <cell r="AS163">
            <v>1.2569999999999999</v>
          </cell>
          <cell r="AT163">
            <v>14.042</v>
          </cell>
          <cell r="AU163">
            <v>0.68100000000000005</v>
          </cell>
          <cell r="AV163">
            <v>20.266123429241997</v>
          </cell>
          <cell r="AW163">
            <v>0.67232824361459997</v>
          </cell>
          <cell r="AX163">
            <v>7.5106071573876001</v>
          </cell>
          <cell r="AY163">
            <v>364.2446570418</v>
          </cell>
          <cell r="AZ163">
            <v>10</v>
          </cell>
          <cell r="BA163">
            <v>10</v>
          </cell>
          <cell r="BB163">
            <v>10</v>
          </cell>
          <cell r="BC163">
            <v>10</v>
          </cell>
          <cell r="BD163">
            <v>10</v>
          </cell>
          <cell r="BE163">
            <v>10</v>
          </cell>
          <cell r="BF163">
            <v>3.3174980205859073E-2</v>
          </cell>
          <cell r="BI163">
            <v>127</v>
          </cell>
          <cell r="BK163">
            <v>38183.125</v>
          </cell>
          <cell r="BL163">
            <v>373500</v>
          </cell>
          <cell r="BM163">
            <v>311467</v>
          </cell>
          <cell r="BN163">
            <v>62033</v>
          </cell>
          <cell r="BO163">
            <v>331455.90000000002</v>
          </cell>
          <cell r="BP163">
            <v>-17728.8</v>
          </cell>
          <cell r="BQ163">
            <v>349184.7</v>
          </cell>
          <cell r="BR163">
            <v>205702.7</v>
          </cell>
          <cell r="BS163">
            <v>26000</v>
          </cell>
          <cell r="BT163">
            <v>117482</v>
          </cell>
          <cell r="BU163">
            <v>672782.7</v>
          </cell>
          <cell r="BV163">
            <v>212347.1</v>
          </cell>
          <cell r="BW163">
            <v>415476.7</v>
          </cell>
          <cell r="BX163">
            <v>202774.7</v>
          </cell>
          <cell r="BY163">
            <v>136439</v>
          </cell>
          <cell r="BZ163">
            <v>32173.200000000001</v>
          </cell>
          <cell r="CA163">
            <v>10</v>
          </cell>
          <cell r="CD163">
            <v>127</v>
          </cell>
          <cell r="CF163">
            <v>38183.125</v>
          </cell>
          <cell r="CG163">
            <v>9.82</v>
          </cell>
          <cell r="CH163">
            <v>13.6</v>
          </cell>
          <cell r="CI163">
            <v>11.7107142857143</v>
          </cell>
          <cell r="CJ163">
            <v>9</v>
          </cell>
          <cell r="CK163">
            <v>10.5</v>
          </cell>
          <cell r="CL163">
            <v>6.75</v>
          </cell>
          <cell r="CM163">
            <v>15.5</v>
          </cell>
          <cell r="CN163">
            <v>12.5</v>
          </cell>
          <cell r="CO163">
            <v>15</v>
          </cell>
          <cell r="CP163">
            <v>12</v>
          </cell>
          <cell r="CQ163">
            <v>26.99</v>
          </cell>
          <cell r="CR163">
            <v>3.5</v>
          </cell>
          <cell r="CS163">
            <v>18</v>
          </cell>
          <cell r="CT163">
            <v>27</v>
          </cell>
          <cell r="CU163">
            <v>10</v>
          </cell>
          <cell r="CV163">
            <v>10</v>
          </cell>
          <cell r="CY163">
            <v>127</v>
          </cell>
        </row>
        <row r="164">
          <cell r="A164">
            <v>38213.5625</v>
          </cell>
          <cell r="B164">
            <v>105.66777968214397</v>
          </cell>
          <cell r="C164">
            <v>126.91325136612022</v>
          </cell>
          <cell r="D164">
            <v>117.84864094488189</v>
          </cell>
          <cell r="E164">
            <v>117.0425838095238</v>
          </cell>
          <cell r="F164">
            <v>106.196021021021</v>
          </cell>
          <cell r="G164">
            <v>104.95244630071601</v>
          </cell>
          <cell r="H164">
            <v>127.97502697495183</v>
          </cell>
          <cell r="I164">
            <v>158.39987719298244</v>
          </cell>
          <cell r="J164">
            <v>108.30457723577236</v>
          </cell>
          <cell r="K164">
            <v>120.512</v>
          </cell>
          <cell r="L164">
            <v>140.56003112449798</v>
          </cell>
          <cell r="M164">
            <v>117.76810983981694</v>
          </cell>
          <cell r="N164">
            <v>116.59699999999999</v>
          </cell>
          <cell r="R164">
            <v>128</v>
          </cell>
          <cell r="T164">
            <v>38213.5625</v>
          </cell>
          <cell r="AN164">
            <v>0</v>
          </cell>
          <cell r="AP164">
            <v>38213.5625</v>
          </cell>
          <cell r="AQ164">
            <v>538.80307979999998</v>
          </cell>
          <cell r="AR164">
            <v>42.08</v>
          </cell>
          <cell r="AS164">
            <v>1.179</v>
          </cell>
          <cell r="AT164">
            <v>14.127000000000001</v>
          </cell>
          <cell r="AU164">
            <v>0.69399999999999995</v>
          </cell>
          <cell r="AV164">
            <v>22.672833597983999</v>
          </cell>
          <cell r="AW164">
            <v>0.63524883108419994</v>
          </cell>
          <cell r="AX164">
            <v>7.6116711083346003</v>
          </cell>
          <cell r="AY164">
            <v>373.92933738119996</v>
          </cell>
          <cell r="AZ164">
            <v>10</v>
          </cell>
          <cell r="BA164">
            <v>10</v>
          </cell>
          <cell r="BB164">
            <v>10</v>
          </cell>
          <cell r="BC164">
            <v>10</v>
          </cell>
          <cell r="BD164">
            <v>10</v>
          </cell>
          <cell r="BE164">
            <v>10</v>
          </cell>
          <cell r="BF164">
            <v>2.80180608365019E-2</v>
          </cell>
          <cell r="BI164">
            <v>128</v>
          </cell>
          <cell r="BK164">
            <v>38213.5625</v>
          </cell>
          <cell r="BL164">
            <v>354365.8</v>
          </cell>
          <cell r="BM164">
            <v>293818.8</v>
          </cell>
          <cell r="BN164">
            <v>60547</v>
          </cell>
          <cell r="BO164">
            <v>332936.40000000002</v>
          </cell>
          <cell r="BP164">
            <v>-16977</v>
          </cell>
          <cell r="BQ164">
            <v>349913.4</v>
          </cell>
          <cell r="BR164">
            <v>218925.4</v>
          </cell>
          <cell r="BS164">
            <v>10000</v>
          </cell>
          <cell r="BT164">
            <v>120988</v>
          </cell>
          <cell r="BU164">
            <v>642344.80000000005</v>
          </cell>
          <cell r="BV164">
            <v>198628.9</v>
          </cell>
          <cell r="BW164">
            <v>398655.8</v>
          </cell>
          <cell r="BX164">
            <v>192367.8</v>
          </cell>
          <cell r="BY164">
            <v>130663</v>
          </cell>
          <cell r="BZ164">
            <v>44957.4</v>
          </cell>
          <cell r="CA164">
            <v>10</v>
          </cell>
          <cell r="CD164">
            <v>128</v>
          </cell>
          <cell r="CF164">
            <v>38213.5625</v>
          </cell>
          <cell r="CG164">
            <v>9.82</v>
          </cell>
          <cell r="CH164">
            <v>13.6</v>
          </cell>
          <cell r="CI164">
            <v>11.7107142857143</v>
          </cell>
          <cell r="CJ164">
            <v>9</v>
          </cell>
          <cell r="CK164">
            <v>10.5</v>
          </cell>
          <cell r="CL164">
            <v>6.75</v>
          </cell>
          <cell r="CM164">
            <v>15.5</v>
          </cell>
          <cell r="CN164">
            <v>12.5</v>
          </cell>
          <cell r="CO164">
            <v>15</v>
          </cell>
          <cell r="CP164">
            <v>12</v>
          </cell>
          <cell r="CQ164">
            <v>26.99</v>
          </cell>
          <cell r="CR164">
            <v>3.5</v>
          </cell>
          <cell r="CS164">
            <v>18</v>
          </cell>
          <cell r="CT164">
            <v>27</v>
          </cell>
          <cell r="CU164">
            <v>10</v>
          </cell>
          <cell r="CV164">
            <v>10</v>
          </cell>
          <cell r="CY164">
            <v>128</v>
          </cell>
        </row>
        <row r="165">
          <cell r="A165">
            <v>38244</v>
          </cell>
          <cell r="B165">
            <v>104.59856466188843</v>
          </cell>
          <cell r="C165">
            <v>124.72172131147542</v>
          </cell>
          <cell r="D165">
            <v>117.84864094488189</v>
          </cell>
          <cell r="E165">
            <v>114.97951238095237</v>
          </cell>
          <cell r="F165">
            <v>106.24051801801801</v>
          </cell>
          <cell r="G165">
            <v>105.00543198090693</v>
          </cell>
          <cell r="H165">
            <v>128.64396146435453</v>
          </cell>
          <cell r="I165">
            <v>158.39987719298244</v>
          </cell>
          <cell r="J165">
            <v>107.29357723577235</v>
          </cell>
          <cell r="K165">
            <v>120.512</v>
          </cell>
          <cell r="L165">
            <v>140.31128112449798</v>
          </cell>
          <cell r="M165">
            <v>117.76810983981694</v>
          </cell>
          <cell r="N165">
            <v>116.032</v>
          </cell>
          <cell r="R165">
            <v>129</v>
          </cell>
          <cell r="T165">
            <v>38244</v>
          </cell>
          <cell r="AN165">
            <v>0</v>
          </cell>
          <cell r="AP165">
            <v>38244</v>
          </cell>
          <cell r="AQ165">
            <v>536.91392364000001</v>
          </cell>
          <cell r="AR165">
            <v>41.6</v>
          </cell>
          <cell r="AS165">
            <v>1.2499</v>
          </cell>
          <cell r="AT165">
            <v>14.295999999999999</v>
          </cell>
          <cell r="AU165">
            <v>0.81</v>
          </cell>
          <cell r="AV165">
            <v>22.335619223424001</v>
          </cell>
          <cell r="AW165">
            <v>0.67108871315763596</v>
          </cell>
          <cell r="AX165">
            <v>7.6757214523574397</v>
          </cell>
          <cell r="AY165">
            <v>434.90027814840005</v>
          </cell>
          <cell r="AZ165">
            <v>10</v>
          </cell>
          <cell r="BA165">
            <v>10</v>
          </cell>
          <cell r="BB165">
            <v>10</v>
          </cell>
          <cell r="BC165">
            <v>10</v>
          </cell>
          <cell r="BD165">
            <v>10</v>
          </cell>
          <cell r="BE165">
            <v>10</v>
          </cell>
          <cell r="BF165">
            <v>3.0045673076923074E-2</v>
          </cell>
          <cell r="BI165">
            <v>129</v>
          </cell>
          <cell r="BK165">
            <v>38244</v>
          </cell>
          <cell r="BL165">
            <v>308440.2</v>
          </cell>
          <cell r="BM165">
            <v>258947.20000000001</v>
          </cell>
          <cell r="BN165">
            <v>49493</v>
          </cell>
          <cell r="BO165">
            <v>349124.2</v>
          </cell>
          <cell r="BP165">
            <v>-1036.3</v>
          </cell>
          <cell r="BQ165">
            <v>350160.5</v>
          </cell>
          <cell r="BR165">
            <v>226073.5</v>
          </cell>
          <cell r="BS165">
            <v>9.9999999999999995E-7</v>
          </cell>
          <cell r="BT165">
            <v>124087</v>
          </cell>
          <cell r="BU165">
            <v>615049.80000000005</v>
          </cell>
          <cell r="BV165">
            <v>168549.5</v>
          </cell>
          <cell r="BW165">
            <v>401570.1</v>
          </cell>
          <cell r="BX165">
            <v>192749.1</v>
          </cell>
          <cell r="BY165">
            <v>132399</v>
          </cell>
          <cell r="BZ165">
            <v>42515.6</v>
          </cell>
          <cell r="CA165">
            <v>10</v>
          </cell>
          <cell r="CD165">
            <v>129</v>
          </cell>
          <cell r="CF165">
            <v>38244</v>
          </cell>
          <cell r="CG165">
            <v>9.82</v>
          </cell>
          <cell r="CH165">
            <v>13.6</v>
          </cell>
          <cell r="CI165">
            <v>11.7107142857143</v>
          </cell>
          <cell r="CJ165">
            <v>9</v>
          </cell>
          <cell r="CK165">
            <v>10.5</v>
          </cell>
          <cell r="CL165">
            <v>6.75</v>
          </cell>
          <cell r="CM165">
            <v>15.5</v>
          </cell>
          <cell r="CN165">
            <v>12.5</v>
          </cell>
          <cell r="CO165">
            <v>15</v>
          </cell>
          <cell r="CP165">
            <v>13</v>
          </cell>
          <cell r="CQ165">
            <v>26.99</v>
          </cell>
          <cell r="CR165">
            <v>3.5</v>
          </cell>
          <cell r="CS165">
            <v>18</v>
          </cell>
          <cell r="CT165">
            <v>27</v>
          </cell>
          <cell r="CU165">
            <v>10</v>
          </cell>
          <cell r="CV165">
            <v>10</v>
          </cell>
          <cell r="CY165">
            <v>129</v>
          </cell>
        </row>
        <row r="166">
          <cell r="A166">
            <v>38274.4375</v>
          </cell>
          <cell r="B166">
            <v>111.06567435338111</v>
          </cell>
          <cell r="C166">
            <v>125.05314207650274</v>
          </cell>
          <cell r="D166">
            <v>117.84864094488189</v>
          </cell>
          <cell r="E166">
            <v>114.68334571428571</v>
          </cell>
          <cell r="F166">
            <v>106.24051801801801</v>
          </cell>
          <cell r="G166">
            <v>105.00543198090693</v>
          </cell>
          <cell r="H166">
            <v>133.10926332691071</v>
          </cell>
          <cell r="I166">
            <v>158.39987719298244</v>
          </cell>
          <cell r="J166">
            <v>107.29357723577235</v>
          </cell>
          <cell r="K166">
            <v>130.77199999999999</v>
          </cell>
          <cell r="L166">
            <v>140.31028212851405</v>
          </cell>
          <cell r="M166">
            <v>117.844471395881</v>
          </cell>
          <cell r="N166">
            <v>119.029</v>
          </cell>
          <cell r="R166">
            <v>130</v>
          </cell>
          <cell r="T166">
            <v>38274.4375</v>
          </cell>
          <cell r="AN166">
            <v>0</v>
          </cell>
          <cell r="AP166">
            <v>38274.4375</v>
          </cell>
          <cell r="AQ166">
            <v>525.31004430999997</v>
          </cell>
          <cell r="AR166">
            <v>46.88</v>
          </cell>
          <cell r="AS166">
            <v>1.1579999999999999</v>
          </cell>
          <cell r="AT166">
            <v>14.832000000000001</v>
          </cell>
          <cell r="AU166">
            <v>0.81200000000000006</v>
          </cell>
          <cell r="AV166">
            <v>24.626534877252801</v>
          </cell>
          <cell r="AW166">
            <v>0.60830903131097991</v>
          </cell>
          <cell r="AX166">
            <v>7.7913985772059196</v>
          </cell>
          <cell r="AY166">
            <v>426.55175597971999</v>
          </cell>
          <cell r="AZ166">
            <v>10</v>
          </cell>
          <cell r="BA166">
            <v>10</v>
          </cell>
          <cell r="BB166">
            <v>10</v>
          </cell>
          <cell r="BC166">
            <v>10</v>
          </cell>
          <cell r="BD166">
            <v>10</v>
          </cell>
          <cell r="BE166">
            <v>10</v>
          </cell>
          <cell r="BF166">
            <v>2.4701365187713306E-2</v>
          </cell>
          <cell r="BI166">
            <v>130</v>
          </cell>
          <cell r="BK166">
            <v>38274.4375</v>
          </cell>
          <cell r="BL166">
            <v>312507.8</v>
          </cell>
          <cell r="BM166">
            <v>266497.8</v>
          </cell>
          <cell r="BN166">
            <v>46010</v>
          </cell>
          <cell r="BO166">
            <v>370060.2</v>
          </cell>
          <cell r="BP166">
            <v>9259.4</v>
          </cell>
          <cell r="BQ166">
            <v>360800.8</v>
          </cell>
          <cell r="BR166">
            <v>224804.8</v>
          </cell>
          <cell r="BS166">
            <v>9.9999999999999995E-7</v>
          </cell>
          <cell r="BT166">
            <v>135996</v>
          </cell>
          <cell r="BU166">
            <v>637418.9</v>
          </cell>
          <cell r="BV166">
            <v>195033.7</v>
          </cell>
          <cell r="BW166">
            <v>397411.7</v>
          </cell>
          <cell r="BX166">
            <v>191289.7</v>
          </cell>
          <cell r="BY166">
            <v>130791</v>
          </cell>
          <cell r="BZ166">
            <v>45149.1</v>
          </cell>
          <cell r="CA166">
            <v>10</v>
          </cell>
          <cell r="CD166">
            <v>130</v>
          </cell>
          <cell r="CF166">
            <v>38274.4375</v>
          </cell>
          <cell r="CG166">
            <v>9.82</v>
          </cell>
          <cell r="CH166">
            <v>13.6</v>
          </cell>
          <cell r="CI166">
            <v>11.7107142857143</v>
          </cell>
          <cell r="CJ166">
            <v>9</v>
          </cell>
          <cell r="CK166">
            <v>10.5</v>
          </cell>
          <cell r="CL166">
            <v>6.75</v>
          </cell>
          <cell r="CM166">
            <v>10.5</v>
          </cell>
          <cell r="CN166">
            <v>12.5</v>
          </cell>
          <cell r="CO166">
            <v>15</v>
          </cell>
          <cell r="CP166">
            <v>13</v>
          </cell>
          <cell r="CQ166">
            <v>26.99</v>
          </cell>
          <cell r="CR166">
            <v>3.5</v>
          </cell>
          <cell r="CS166">
            <v>18</v>
          </cell>
          <cell r="CT166">
            <v>27</v>
          </cell>
          <cell r="CU166">
            <v>10</v>
          </cell>
          <cell r="CV166">
            <v>10</v>
          </cell>
          <cell r="CY166">
            <v>130</v>
          </cell>
        </row>
        <row r="167">
          <cell r="A167">
            <v>38304.875</v>
          </cell>
          <cell r="B167">
            <v>110.87586662511683</v>
          </cell>
          <cell r="C167">
            <v>128.03989071038251</v>
          </cell>
          <cell r="D167">
            <v>117.84864094488189</v>
          </cell>
          <cell r="E167">
            <v>117.62696666666668</v>
          </cell>
          <cell r="F167">
            <v>106.24051801801801</v>
          </cell>
          <cell r="G167">
            <v>105.00543198090693</v>
          </cell>
          <cell r="H167">
            <v>133.67727874116892</v>
          </cell>
          <cell r="I167">
            <v>158.39987719298244</v>
          </cell>
          <cell r="J167">
            <v>107.29357723577235</v>
          </cell>
          <cell r="K167">
            <v>130.77199999999999</v>
          </cell>
          <cell r="L167">
            <v>140.38620582329315</v>
          </cell>
          <cell r="M167">
            <v>117.76810983981694</v>
          </cell>
          <cell r="N167">
            <v>119.42400000000001</v>
          </cell>
          <cell r="R167">
            <v>131</v>
          </cell>
          <cell r="T167">
            <v>38304.875</v>
          </cell>
          <cell r="AN167">
            <v>0</v>
          </cell>
          <cell r="AP167">
            <v>38304.875</v>
          </cell>
          <cell r="AQ167">
            <v>504.99505601999999</v>
          </cell>
          <cell r="AR167">
            <v>42.09</v>
          </cell>
          <cell r="AS167">
            <v>1.0860000000000001</v>
          </cell>
          <cell r="AT167">
            <v>15.49</v>
          </cell>
          <cell r="AU167">
            <v>0.78800000000000003</v>
          </cell>
          <cell r="AV167">
            <v>21.255241907881803</v>
          </cell>
          <cell r="AW167">
            <v>0.54842463083771997</v>
          </cell>
          <cell r="AX167">
            <v>7.8223734177497999</v>
          </cell>
          <cell r="AY167">
            <v>397.93610414376002</v>
          </cell>
          <cell r="AZ167">
            <v>10</v>
          </cell>
          <cell r="BA167">
            <v>10</v>
          </cell>
          <cell r="BB167">
            <v>10</v>
          </cell>
          <cell r="BC167">
            <v>10</v>
          </cell>
          <cell r="BD167">
            <v>10</v>
          </cell>
          <cell r="BE167">
            <v>10</v>
          </cell>
          <cell r="BF167">
            <v>2.5801853171774764E-2</v>
          </cell>
          <cell r="BI167">
            <v>131</v>
          </cell>
          <cell r="BK167">
            <v>38304.875</v>
          </cell>
          <cell r="BL167">
            <v>283411.09999999998</v>
          </cell>
          <cell r="BM167">
            <v>246205.1</v>
          </cell>
          <cell r="BN167">
            <v>37206</v>
          </cell>
          <cell r="BO167">
            <v>385462.8</v>
          </cell>
          <cell r="BP167">
            <v>18681.2</v>
          </cell>
          <cell r="BQ167">
            <v>366781.6</v>
          </cell>
          <cell r="BR167">
            <v>225264.6</v>
          </cell>
          <cell r="BS167">
            <v>9.9999999999999995E-7</v>
          </cell>
          <cell r="BT167">
            <v>141517</v>
          </cell>
          <cell r="BU167">
            <v>610922.30000000005</v>
          </cell>
          <cell r="BV167">
            <v>179170</v>
          </cell>
          <cell r="BW167">
            <v>387022</v>
          </cell>
          <cell r="BX167">
            <v>186421</v>
          </cell>
          <cell r="BY167">
            <v>126082</v>
          </cell>
          <cell r="BZ167">
            <v>57951.6</v>
          </cell>
          <cell r="CA167">
            <v>10</v>
          </cell>
          <cell r="CD167">
            <v>131</v>
          </cell>
          <cell r="CF167">
            <v>38304.875</v>
          </cell>
          <cell r="CG167">
            <v>9.82</v>
          </cell>
          <cell r="CH167">
            <v>13.6</v>
          </cell>
          <cell r="CI167">
            <v>11.7107142857143</v>
          </cell>
          <cell r="CJ167">
            <v>9</v>
          </cell>
          <cell r="CK167">
            <v>10.5</v>
          </cell>
          <cell r="CL167">
            <v>6.75</v>
          </cell>
          <cell r="CM167">
            <v>15.5</v>
          </cell>
          <cell r="CN167">
            <v>12.5</v>
          </cell>
          <cell r="CO167">
            <v>15</v>
          </cell>
          <cell r="CP167">
            <v>13</v>
          </cell>
          <cell r="CQ167">
            <v>26.99</v>
          </cell>
          <cell r="CR167">
            <v>3.5</v>
          </cell>
          <cell r="CS167">
            <v>18</v>
          </cell>
          <cell r="CT167">
            <v>27</v>
          </cell>
          <cell r="CU167">
            <v>10</v>
          </cell>
          <cell r="CV167">
            <v>10</v>
          </cell>
          <cell r="CY167">
            <v>131</v>
          </cell>
        </row>
        <row r="168">
          <cell r="A168">
            <v>38335.3125</v>
          </cell>
          <cell r="B168">
            <v>108.15086195076347</v>
          </cell>
          <cell r="C168">
            <v>126.87595628415301</v>
          </cell>
          <cell r="D168">
            <v>117.84864094488189</v>
          </cell>
          <cell r="E168">
            <v>113.14706</v>
          </cell>
          <cell r="F168">
            <v>106.24051801801801</v>
          </cell>
          <cell r="G168">
            <v>108.74706921241051</v>
          </cell>
          <cell r="H168">
            <v>133.47804945407836</v>
          </cell>
          <cell r="I168">
            <v>158.39987719298244</v>
          </cell>
          <cell r="J168">
            <v>107.29357723577235</v>
          </cell>
          <cell r="K168">
            <v>130.77199999999999</v>
          </cell>
          <cell r="L168">
            <v>140.53505622489959</v>
          </cell>
          <cell r="M168">
            <v>117.76810983981694</v>
          </cell>
          <cell r="N168">
            <v>118.199</v>
          </cell>
          <cell r="R168">
            <v>132</v>
          </cell>
          <cell r="T168">
            <v>38335.3125</v>
          </cell>
          <cell r="AN168">
            <v>0</v>
          </cell>
          <cell r="AP168">
            <v>38335.3125</v>
          </cell>
          <cell r="AQ168">
            <v>490.38689362999992</v>
          </cell>
          <cell r="AR168">
            <v>39.04</v>
          </cell>
          <cell r="AS168">
            <v>1.0720000000000001</v>
          </cell>
          <cell r="AT168">
            <v>15.59</v>
          </cell>
          <cell r="AU168">
            <v>0.73599999999999999</v>
          </cell>
          <cell r="AV168">
            <v>19.144704327315196</v>
          </cell>
          <cell r="AW168">
            <v>0.5256947499713599</v>
          </cell>
          <cell r="AX168">
            <v>7.6451316716916988</v>
          </cell>
          <cell r="AY168">
            <v>360.92475371167995</v>
          </cell>
          <cell r="AZ168">
            <v>10</v>
          </cell>
          <cell r="BA168">
            <v>10</v>
          </cell>
          <cell r="BB168">
            <v>10</v>
          </cell>
          <cell r="BC168">
            <v>10</v>
          </cell>
          <cell r="BD168">
            <v>10</v>
          </cell>
          <cell r="BE168">
            <v>10</v>
          </cell>
          <cell r="BF168">
            <v>2.7459016393442622E-2</v>
          </cell>
          <cell r="BI168">
            <v>132</v>
          </cell>
          <cell r="BK168">
            <v>38335.3125</v>
          </cell>
          <cell r="BL168">
            <v>274127.3</v>
          </cell>
          <cell r="BM168">
            <v>231870.3</v>
          </cell>
          <cell r="BN168">
            <v>42257</v>
          </cell>
          <cell r="BO168">
            <v>385327.6</v>
          </cell>
          <cell r="BP168">
            <v>3383.1</v>
          </cell>
          <cell r="BQ168">
            <v>381944.5</v>
          </cell>
          <cell r="BR168">
            <v>218069.5</v>
          </cell>
          <cell r="BS168">
            <v>15000</v>
          </cell>
          <cell r="BT168">
            <v>148875</v>
          </cell>
          <cell r="BU168">
            <v>624257.9</v>
          </cell>
          <cell r="BV168">
            <v>175029</v>
          </cell>
          <cell r="BW168">
            <v>404145.2</v>
          </cell>
          <cell r="BX168">
            <v>198616.2</v>
          </cell>
          <cell r="BY168">
            <v>129794</v>
          </cell>
          <cell r="BZ168">
            <v>35197</v>
          </cell>
          <cell r="CA168">
            <v>10</v>
          </cell>
          <cell r="CD168">
            <v>132</v>
          </cell>
          <cell r="CF168">
            <v>38335.3125</v>
          </cell>
          <cell r="CG168">
            <v>9.82</v>
          </cell>
          <cell r="CH168">
            <v>13.6</v>
          </cell>
          <cell r="CI168">
            <v>11.7107142857143</v>
          </cell>
          <cell r="CJ168">
            <v>9</v>
          </cell>
          <cell r="CK168">
            <v>10.5</v>
          </cell>
          <cell r="CL168">
            <v>6.75</v>
          </cell>
          <cell r="CM168">
            <v>15.5</v>
          </cell>
          <cell r="CN168">
            <v>12.5</v>
          </cell>
          <cell r="CO168">
            <v>15</v>
          </cell>
          <cell r="CP168">
            <v>13</v>
          </cell>
          <cell r="CQ168">
            <v>26.99</v>
          </cell>
          <cell r="CR168">
            <v>3.5</v>
          </cell>
          <cell r="CU168">
            <v>10</v>
          </cell>
          <cell r="CV168">
            <v>10</v>
          </cell>
          <cell r="CY168">
            <v>132</v>
          </cell>
        </row>
        <row r="169">
          <cell r="A169">
            <v>38365.75</v>
          </cell>
          <cell r="B169">
            <v>106.35631816765347</v>
          </cell>
          <cell r="C169">
            <v>125.28428961748635</v>
          </cell>
          <cell r="D169">
            <v>117.84864094488189</v>
          </cell>
          <cell r="E169">
            <v>119.06540285714286</v>
          </cell>
          <cell r="F169">
            <v>108.06974774774775</v>
          </cell>
          <cell r="G169">
            <v>105.93420286396183</v>
          </cell>
          <cell r="H169">
            <v>132.20128644829799</v>
          </cell>
          <cell r="I169">
            <v>159.80338596491228</v>
          </cell>
          <cell r="J169">
            <v>107.34974796747967</v>
          </cell>
          <cell r="K169">
            <v>130.77199999999999</v>
          </cell>
          <cell r="L169">
            <v>140.20570582329316</v>
          </cell>
          <cell r="M169">
            <v>115.74647597254005</v>
          </cell>
          <cell r="N169">
            <v>117.91800000000001</v>
          </cell>
          <cell r="R169">
            <v>133</v>
          </cell>
          <cell r="T169">
            <v>38365.75</v>
          </cell>
          <cell r="AN169">
            <v>0</v>
          </cell>
          <cell r="AP169">
            <v>38365.75</v>
          </cell>
          <cell r="AQ169">
            <v>495.24097543000005</v>
          </cell>
          <cell r="AR169">
            <v>42.97</v>
          </cell>
          <cell r="AS169">
            <v>1.1299999999999999</v>
          </cell>
          <cell r="AT169">
            <v>14.96</v>
          </cell>
          <cell r="AU169">
            <v>0.68500000000000005</v>
          </cell>
          <cell r="AV169">
            <v>21.280504714227103</v>
          </cell>
          <cell r="AW169">
            <v>0.55962230223589993</v>
          </cell>
          <cell r="AX169">
            <v>7.4088049924328017</v>
          </cell>
          <cell r="AY169">
            <v>339.24006816955006</v>
          </cell>
          <cell r="AZ169">
            <v>10</v>
          </cell>
          <cell r="BA169">
            <v>10</v>
          </cell>
          <cell r="BB169">
            <v>10</v>
          </cell>
          <cell r="BC169">
            <v>10</v>
          </cell>
          <cell r="BD169">
            <v>10</v>
          </cell>
          <cell r="BE169">
            <v>10</v>
          </cell>
          <cell r="BF169">
            <v>2.6297416802420287E-2</v>
          </cell>
          <cell r="BI169">
            <v>133</v>
          </cell>
          <cell r="BK169">
            <v>38365.75</v>
          </cell>
          <cell r="BL169">
            <v>250368.7</v>
          </cell>
          <cell r="BM169">
            <v>217483.7</v>
          </cell>
          <cell r="BN169">
            <v>32885</v>
          </cell>
          <cell r="BO169">
            <v>427194.2</v>
          </cell>
          <cell r="BP169">
            <v>19282.5</v>
          </cell>
          <cell r="BQ169">
            <v>407911.7</v>
          </cell>
          <cell r="BR169">
            <v>222475.7</v>
          </cell>
          <cell r="BS169">
            <v>36925</v>
          </cell>
          <cell r="BT169">
            <v>148511</v>
          </cell>
          <cell r="BU169">
            <v>640194.19999999995</v>
          </cell>
          <cell r="BV169">
            <v>178026.9</v>
          </cell>
          <cell r="BW169">
            <v>416671.5</v>
          </cell>
          <cell r="BX169">
            <v>207306.5</v>
          </cell>
          <cell r="BY169">
            <v>132591</v>
          </cell>
          <cell r="BZ169">
            <v>37368.699999999997</v>
          </cell>
          <cell r="CA169">
            <v>10</v>
          </cell>
          <cell r="CD169">
            <v>133</v>
          </cell>
          <cell r="CF169">
            <v>38365.75</v>
          </cell>
          <cell r="CG169">
            <v>9.82</v>
          </cell>
          <cell r="CH169">
            <v>13.6</v>
          </cell>
          <cell r="CI169">
            <v>11.7107142857143</v>
          </cell>
          <cell r="CJ169">
            <v>9</v>
          </cell>
          <cell r="CK169">
            <v>10.5</v>
          </cell>
          <cell r="CL169">
            <v>6.75</v>
          </cell>
          <cell r="CM169">
            <v>15</v>
          </cell>
          <cell r="CN169">
            <v>12.5</v>
          </cell>
          <cell r="CO169">
            <v>15</v>
          </cell>
          <cell r="CP169">
            <v>13</v>
          </cell>
          <cell r="CQ169">
            <v>26.99</v>
          </cell>
          <cell r="CR169">
            <v>3.5</v>
          </cell>
          <cell r="CS169">
            <v>18</v>
          </cell>
          <cell r="CT169">
            <v>27</v>
          </cell>
          <cell r="CU169">
            <v>10</v>
          </cell>
          <cell r="CV169">
            <v>10</v>
          </cell>
          <cell r="CY169">
            <v>133</v>
          </cell>
        </row>
        <row r="170">
          <cell r="A170">
            <v>38396.1875</v>
          </cell>
          <cell r="B170">
            <v>106.04817357432219</v>
          </cell>
          <cell r="C170">
            <v>127.31106557377051</v>
          </cell>
          <cell r="D170">
            <v>117.84864094488189</v>
          </cell>
          <cell r="E170">
            <v>114.69787904761905</v>
          </cell>
          <cell r="F170">
            <v>107.57797597597597</v>
          </cell>
          <cell r="G170">
            <v>105.93420286396183</v>
          </cell>
          <cell r="H170">
            <v>130.44255812459858</v>
          </cell>
          <cell r="I170">
            <v>159.80338596491228</v>
          </cell>
          <cell r="J170">
            <v>107.34974796747967</v>
          </cell>
          <cell r="K170">
            <v>130.77199999999999</v>
          </cell>
          <cell r="L170">
            <v>140.03987248995983</v>
          </cell>
          <cell r="M170">
            <v>115.88951945080092</v>
          </cell>
          <cell r="N170">
            <v>117.081</v>
          </cell>
          <cell r="R170">
            <v>134</v>
          </cell>
          <cell r="T170">
            <v>38396.1875</v>
          </cell>
          <cell r="AN170">
            <v>0</v>
          </cell>
          <cell r="AP170">
            <v>38396.1875</v>
          </cell>
          <cell r="AQ170">
            <v>504.09639492999997</v>
          </cell>
          <cell r="AR170">
            <v>44.82</v>
          </cell>
          <cell r="AS170">
            <v>1.1499999999999999</v>
          </cell>
          <cell r="AT170">
            <v>14.94</v>
          </cell>
          <cell r="AU170">
            <v>0.70799999999999996</v>
          </cell>
          <cell r="AV170">
            <v>22.593600420762598</v>
          </cell>
          <cell r="AW170">
            <v>0.57971085416949997</v>
          </cell>
          <cell r="AX170">
            <v>7.5312001402541995</v>
          </cell>
          <cell r="AY170">
            <v>356.90024761043998</v>
          </cell>
          <cell r="AZ170">
            <v>10</v>
          </cell>
          <cell r="BA170">
            <v>10</v>
          </cell>
          <cell r="BB170">
            <v>10</v>
          </cell>
          <cell r="BC170">
            <v>10</v>
          </cell>
          <cell r="BD170">
            <v>10</v>
          </cell>
          <cell r="BE170">
            <v>10</v>
          </cell>
          <cell r="BF170">
            <v>2.5658188308790717E-2</v>
          </cell>
          <cell r="BI170">
            <v>134</v>
          </cell>
          <cell r="BK170">
            <v>38396.1875</v>
          </cell>
          <cell r="BL170">
            <v>243123.1</v>
          </cell>
          <cell r="BM170">
            <v>210608.1</v>
          </cell>
          <cell r="BN170">
            <v>32515</v>
          </cell>
          <cell r="BO170">
            <v>463038.5</v>
          </cell>
          <cell r="BP170">
            <v>34418.400000000001</v>
          </cell>
          <cell r="BQ170">
            <v>428620.1</v>
          </cell>
          <cell r="BR170">
            <v>222298.1</v>
          </cell>
          <cell r="BS170">
            <v>57525</v>
          </cell>
          <cell r="BT170">
            <v>148797</v>
          </cell>
          <cell r="BU170">
            <v>660475.30000000005</v>
          </cell>
          <cell r="BV170">
            <v>181802.8</v>
          </cell>
          <cell r="BW170">
            <v>432520.7</v>
          </cell>
          <cell r="BX170">
            <v>218808.7</v>
          </cell>
          <cell r="BY170">
            <v>136576</v>
          </cell>
          <cell r="BZ170">
            <v>45686.3</v>
          </cell>
          <cell r="CA170">
            <v>10</v>
          </cell>
          <cell r="CD170">
            <v>134</v>
          </cell>
          <cell r="CF170">
            <v>38396.1875</v>
          </cell>
          <cell r="CG170">
            <v>9.82</v>
          </cell>
          <cell r="CH170">
            <v>13.6</v>
          </cell>
          <cell r="CI170">
            <v>11.71</v>
          </cell>
          <cell r="CJ170">
            <v>9</v>
          </cell>
          <cell r="CK170">
            <v>10.5</v>
          </cell>
          <cell r="CL170">
            <v>6.75</v>
          </cell>
          <cell r="CM170">
            <v>11.99</v>
          </cell>
          <cell r="CN170">
            <v>12.5</v>
          </cell>
          <cell r="CO170">
            <v>15</v>
          </cell>
          <cell r="CP170">
            <v>13</v>
          </cell>
          <cell r="CQ170">
            <v>26.99</v>
          </cell>
          <cell r="CR170">
            <v>3.5</v>
          </cell>
          <cell r="CS170">
            <v>18</v>
          </cell>
          <cell r="CT170">
            <v>27</v>
          </cell>
          <cell r="CU170">
            <v>10</v>
          </cell>
          <cell r="CV170">
            <v>10</v>
          </cell>
          <cell r="CY170">
            <v>134</v>
          </cell>
        </row>
        <row r="171">
          <cell r="A171">
            <v>38426.625</v>
          </cell>
          <cell r="B171">
            <v>111.16769305079465</v>
          </cell>
          <cell r="C171">
            <v>126.88415300546448</v>
          </cell>
          <cell r="D171">
            <v>117.84864094488189</v>
          </cell>
          <cell r="E171">
            <v>115.74490285714286</v>
          </cell>
          <cell r="F171">
            <v>107.57797597597597</v>
          </cell>
          <cell r="G171">
            <v>105.93420286396183</v>
          </cell>
          <cell r="H171">
            <v>132.42425369299934</v>
          </cell>
          <cell r="I171">
            <v>159.80338596491228</v>
          </cell>
          <cell r="J171">
            <v>107.34974796747967</v>
          </cell>
          <cell r="K171">
            <v>130.77199999999999</v>
          </cell>
          <cell r="L171">
            <v>140.51039959839358</v>
          </cell>
          <cell r="M171">
            <v>115.88951945080092</v>
          </cell>
          <cell r="N171">
            <v>119.181</v>
          </cell>
          <cell r="R171">
            <v>135</v>
          </cell>
          <cell r="T171">
            <v>38426.625</v>
          </cell>
          <cell r="AN171">
            <v>0</v>
          </cell>
          <cell r="AP171">
            <v>38426.625</v>
          </cell>
          <cell r="AQ171">
            <v>497.35971654000002</v>
          </cell>
          <cell r="AR171">
            <v>50.94</v>
          </cell>
          <cell r="AS171">
            <v>1.24</v>
          </cell>
          <cell r="AT171">
            <v>15.31</v>
          </cell>
          <cell r="AU171">
            <v>0.72399999999999998</v>
          </cell>
          <cell r="AV171">
            <v>25.335503960547602</v>
          </cell>
          <cell r="AW171">
            <v>0.6167260485096</v>
          </cell>
          <cell r="AX171">
            <v>7.6145772602274011</v>
          </cell>
          <cell r="AY171">
            <v>360.08843477495998</v>
          </cell>
          <cell r="AZ171">
            <v>10</v>
          </cell>
          <cell r="BA171">
            <v>10</v>
          </cell>
          <cell r="BB171">
            <v>10</v>
          </cell>
          <cell r="BC171">
            <v>10</v>
          </cell>
          <cell r="BD171">
            <v>10</v>
          </cell>
          <cell r="BE171">
            <v>10</v>
          </cell>
          <cell r="BF171">
            <v>2.4342363564978403E-2</v>
          </cell>
          <cell r="BI171">
            <v>135</v>
          </cell>
          <cell r="BK171">
            <v>38426.625</v>
          </cell>
          <cell r="BL171">
            <v>229199</v>
          </cell>
          <cell r="BM171">
            <v>194311</v>
          </cell>
          <cell r="BN171">
            <v>34888</v>
          </cell>
          <cell r="BO171">
            <v>483249.2</v>
          </cell>
          <cell r="BP171">
            <v>43030.6</v>
          </cell>
          <cell r="BQ171">
            <v>440218.6</v>
          </cell>
          <cell r="BR171">
            <v>220904.6</v>
          </cell>
          <cell r="BS171">
            <v>67750</v>
          </cell>
          <cell r="BT171">
            <v>151564</v>
          </cell>
          <cell r="BU171">
            <v>662716.19999999995</v>
          </cell>
          <cell r="BV171">
            <v>185598.4</v>
          </cell>
          <cell r="BW171">
            <v>430210.3</v>
          </cell>
          <cell r="BX171">
            <v>211976.3</v>
          </cell>
          <cell r="BY171">
            <v>139141</v>
          </cell>
          <cell r="BZ171">
            <v>49732</v>
          </cell>
          <cell r="CA171">
            <v>10</v>
          </cell>
          <cell r="CD171">
            <v>135</v>
          </cell>
          <cell r="CF171">
            <v>38426.625</v>
          </cell>
          <cell r="CG171">
            <v>9.82</v>
          </cell>
          <cell r="CH171">
            <v>13.4</v>
          </cell>
          <cell r="CI171">
            <v>11.61</v>
          </cell>
          <cell r="CJ171">
            <v>9</v>
          </cell>
          <cell r="CK171">
            <v>10.5</v>
          </cell>
          <cell r="CL171">
            <v>5.25</v>
          </cell>
          <cell r="CM171">
            <v>15.5</v>
          </cell>
          <cell r="CN171">
            <v>12.5</v>
          </cell>
          <cell r="CO171">
            <v>15</v>
          </cell>
          <cell r="CP171">
            <v>13</v>
          </cell>
          <cell r="CQ171">
            <v>21</v>
          </cell>
          <cell r="CR171">
            <v>3.5</v>
          </cell>
          <cell r="CS171">
            <v>18</v>
          </cell>
          <cell r="CT171">
            <v>27</v>
          </cell>
          <cell r="CU171">
            <v>10</v>
          </cell>
          <cell r="CV171">
            <v>10</v>
          </cell>
          <cell r="CY171">
            <v>135</v>
          </cell>
        </row>
        <row r="172">
          <cell r="A172">
            <v>38457.0625</v>
          </cell>
          <cell r="B172">
            <v>117.13580274228737</v>
          </cell>
          <cell r="C172">
            <v>127.99207650273223</v>
          </cell>
          <cell r="D172">
            <v>117.84864094488189</v>
          </cell>
          <cell r="E172">
            <v>113.4921219047619</v>
          </cell>
          <cell r="F172">
            <v>107.57797597597597</v>
          </cell>
          <cell r="G172">
            <v>105.93420286396183</v>
          </cell>
          <cell r="H172">
            <v>134.37754849068722</v>
          </cell>
          <cell r="I172">
            <v>159.80338596491228</v>
          </cell>
          <cell r="J172">
            <v>107.34974796747967</v>
          </cell>
          <cell r="K172">
            <v>130.77199999999999</v>
          </cell>
          <cell r="L172">
            <v>140.19671485943778</v>
          </cell>
          <cell r="M172">
            <v>115.88951945080092</v>
          </cell>
          <cell r="N172">
            <v>121.15300000000001</v>
          </cell>
          <cell r="R172">
            <v>136</v>
          </cell>
          <cell r="T172">
            <v>38457.0625</v>
          </cell>
          <cell r="AN172">
            <v>0</v>
          </cell>
          <cell r="AP172">
            <v>38457.0625</v>
          </cell>
          <cell r="AQ172">
            <v>507.02196314999998</v>
          </cell>
          <cell r="AR172">
            <v>50.64</v>
          </cell>
          <cell r="AS172">
            <v>1.256</v>
          </cell>
          <cell r="AT172">
            <v>15.14</v>
          </cell>
          <cell r="AU172">
            <v>0.67200000000000004</v>
          </cell>
          <cell r="AV172">
            <v>25.675592213915998</v>
          </cell>
          <cell r="AW172">
            <v>0.63681958571639996</v>
          </cell>
          <cell r="AX172">
            <v>7.676312522091</v>
          </cell>
          <cell r="AY172">
            <v>340.7187592368</v>
          </cell>
          <cell r="AZ172">
            <v>10</v>
          </cell>
          <cell r="BA172">
            <v>10</v>
          </cell>
          <cell r="BB172">
            <v>10</v>
          </cell>
          <cell r="BC172">
            <v>10</v>
          </cell>
          <cell r="BD172">
            <v>10</v>
          </cell>
          <cell r="BE172">
            <v>10</v>
          </cell>
          <cell r="BF172">
            <v>2.4802527646129544E-2</v>
          </cell>
          <cell r="BI172">
            <v>136</v>
          </cell>
          <cell r="BK172">
            <v>38457.0625</v>
          </cell>
          <cell r="BL172">
            <v>244813</v>
          </cell>
          <cell r="BM172">
            <v>206998</v>
          </cell>
          <cell r="BN172">
            <v>37815</v>
          </cell>
          <cell r="BO172">
            <v>468197.7</v>
          </cell>
          <cell r="BP172">
            <v>37453.800000000003</v>
          </cell>
          <cell r="BQ172">
            <v>430743.9</v>
          </cell>
          <cell r="BR172">
            <v>209368.9</v>
          </cell>
          <cell r="BS172">
            <v>67750</v>
          </cell>
          <cell r="BT172">
            <v>153625</v>
          </cell>
          <cell r="BU172">
            <v>661887.19999999995</v>
          </cell>
          <cell r="BV172">
            <v>183702.1</v>
          </cell>
          <cell r="BW172">
            <v>430229.3</v>
          </cell>
          <cell r="BX172">
            <v>217385.3</v>
          </cell>
          <cell r="BY172">
            <v>131741</v>
          </cell>
          <cell r="BZ172">
            <v>51123.5</v>
          </cell>
          <cell r="CA172">
            <v>10</v>
          </cell>
          <cell r="CD172">
            <v>136</v>
          </cell>
          <cell r="CF172">
            <v>38457.0625</v>
          </cell>
          <cell r="CG172">
            <v>9.82</v>
          </cell>
          <cell r="CH172">
            <v>13.4</v>
          </cell>
          <cell r="CI172">
            <v>11.61</v>
          </cell>
          <cell r="CJ172">
            <v>9</v>
          </cell>
          <cell r="CK172">
            <v>10.5</v>
          </cell>
          <cell r="CL172">
            <v>6.75</v>
          </cell>
          <cell r="CM172">
            <v>15.5</v>
          </cell>
          <cell r="CN172">
            <v>12.5</v>
          </cell>
          <cell r="CO172">
            <v>15</v>
          </cell>
          <cell r="CP172">
            <v>13</v>
          </cell>
          <cell r="CQ172">
            <v>26.99</v>
          </cell>
          <cell r="CR172">
            <v>3.5</v>
          </cell>
          <cell r="CS172">
            <v>18</v>
          </cell>
          <cell r="CT172">
            <v>27</v>
          </cell>
          <cell r="CU172">
            <v>10</v>
          </cell>
          <cell r="CV172">
            <v>10</v>
          </cell>
          <cell r="CY172">
            <v>136</v>
          </cell>
        </row>
        <row r="173">
          <cell r="A173">
            <v>38487.5</v>
          </cell>
          <cell r="B173">
            <v>123.53988999688377</v>
          </cell>
          <cell r="C173">
            <v>126.68428961748633</v>
          </cell>
          <cell r="D173">
            <v>117.84864094488189</v>
          </cell>
          <cell r="E173">
            <v>114.58613142857142</v>
          </cell>
          <cell r="F173">
            <v>107.57797597597597</v>
          </cell>
          <cell r="G173">
            <v>105.93420286396183</v>
          </cell>
          <cell r="H173">
            <v>136.39400321130378</v>
          </cell>
          <cell r="I173">
            <v>159.80338596491228</v>
          </cell>
          <cell r="J173">
            <v>107.37241463414635</v>
          </cell>
          <cell r="K173">
            <v>130.77199999999999</v>
          </cell>
          <cell r="L173">
            <v>140.06584638554219</v>
          </cell>
          <cell r="M173">
            <v>115.88951945080092</v>
          </cell>
          <cell r="N173">
            <v>123.601</v>
          </cell>
          <cell r="R173">
            <v>137</v>
          </cell>
          <cell r="T173">
            <v>38487.5</v>
          </cell>
          <cell r="AN173">
            <v>0</v>
          </cell>
          <cell r="AP173">
            <v>38487.5</v>
          </cell>
          <cell r="AQ173">
            <v>516.84163943999999</v>
          </cell>
          <cell r="AR173">
            <v>47.83</v>
          </cell>
          <cell r="AS173">
            <v>1.2310000000000001</v>
          </cell>
          <cell r="AT173">
            <v>14.88</v>
          </cell>
          <cell r="AU173">
            <v>0.67800000000000005</v>
          </cell>
          <cell r="AV173">
            <v>24.720535614415198</v>
          </cell>
          <cell r="AW173">
            <v>0.63623205815063999</v>
          </cell>
          <cell r="AX173">
            <v>7.6906035948672002</v>
          </cell>
          <cell r="AY173">
            <v>350.41863154032001</v>
          </cell>
          <cell r="AZ173">
            <v>10</v>
          </cell>
          <cell r="BA173">
            <v>10</v>
          </cell>
          <cell r="BB173">
            <v>10</v>
          </cell>
          <cell r="BC173">
            <v>10</v>
          </cell>
          <cell r="BD173">
            <v>10</v>
          </cell>
          <cell r="BE173">
            <v>10</v>
          </cell>
          <cell r="BF173">
            <v>2.5736985155759985E-2</v>
          </cell>
          <cell r="BI173">
            <v>137</v>
          </cell>
          <cell r="BK173">
            <v>38487.5</v>
          </cell>
          <cell r="BL173">
            <v>259436.6</v>
          </cell>
          <cell r="BM173">
            <v>224374.8</v>
          </cell>
          <cell r="BN173">
            <v>35062</v>
          </cell>
          <cell r="BO173">
            <v>439816.8</v>
          </cell>
          <cell r="BP173">
            <v>7519.1</v>
          </cell>
          <cell r="BQ173">
            <v>432297.7</v>
          </cell>
          <cell r="BR173">
            <v>214635.7</v>
          </cell>
          <cell r="BS173">
            <v>65000</v>
          </cell>
          <cell r="BT173">
            <v>152662</v>
          </cell>
          <cell r="BU173">
            <v>647216.80000000005</v>
          </cell>
          <cell r="BV173">
            <v>177620</v>
          </cell>
          <cell r="BW173">
            <v>420249.59999999998</v>
          </cell>
          <cell r="BX173">
            <v>203394.6</v>
          </cell>
          <cell r="BY173">
            <v>134197</v>
          </cell>
          <cell r="BZ173">
            <v>52036.6</v>
          </cell>
          <cell r="CA173">
            <v>10</v>
          </cell>
          <cell r="CD173">
            <v>137</v>
          </cell>
          <cell r="CF173">
            <v>38487.5</v>
          </cell>
          <cell r="CG173">
            <v>9.8814285714285699</v>
          </cell>
          <cell r="CH173">
            <v>13.4</v>
          </cell>
          <cell r="CI173">
            <v>11.640714285714285</v>
          </cell>
          <cell r="CL173">
            <v>6.75</v>
          </cell>
          <cell r="CM173">
            <v>15.5</v>
          </cell>
          <cell r="CO173">
            <v>15</v>
          </cell>
          <cell r="CQ173">
            <v>26.99</v>
          </cell>
          <cell r="CR173">
            <v>3.5</v>
          </cell>
          <cell r="CU173">
            <v>10</v>
          </cell>
          <cell r="CV173">
            <v>10</v>
          </cell>
          <cell r="CY173">
            <v>137</v>
          </cell>
        </row>
        <row r="174">
          <cell r="A174">
            <v>38517.9375</v>
          </cell>
          <cell r="B174">
            <v>133.984347460268</v>
          </cell>
          <cell r="C174">
            <v>131.07792349726776</v>
          </cell>
          <cell r="D174">
            <v>117.84864094488189</v>
          </cell>
          <cell r="E174">
            <v>117.5669238095238</v>
          </cell>
          <cell r="F174">
            <v>107.57797597597597</v>
          </cell>
          <cell r="G174">
            <v>105.93420286396183</v>
          </cell>
          <cell r="H174">
            <v>137.54487026332691</v>
          </cell>
          <cell r="I174">
            <v>159.80338596491228</v>
          </cell>
          <cell r="J174">
            <v>107.37241463414635</v>
          </cell>
          <cell r="K174">
            <v>130.77199999999999</v>
          </cell>
          <cell r="L174">
            <v>139.8320813253012</v>
          </cell>
          <cell r="M174">
            <v>115.88951945080092</v>
          </cell>
          <cell r="N174">
            <v>127.5</v>
          </cell>
          <cell r="R174">
            <v>138</v>
          </cell>
          <cell r="T174">
            <v>38517.9375</v>
          </cell>
          <cell r="AN174">
            <v>0</v>
          </cell>
          <cell r="AP174">
            <v>38517.9375</v>
          </cell>
          <cell r="AQ174">
            <v>539.24913056000003</v>
          </cell>
          <cell r="AR174">
            <v>53.89</v>
          </cell>
          <cell r="AS174">
            <v>1.1904999999999999</v>
          </cell>
          <cell r="AT174">
            <v>15.192</v>
          </cell>
          <cell r="AU174">
            <v>0.66600000000000004</v>
          </cell>
          <cell r="AV174">
            <v>29.060135645878404</v>
          </cell>
          <cell r="AW174">
            <v>0.64197608993167998</v>
          </cell>
          <cell r="AX174">
            <v>8.19227279146752</v>
          </cell>
          <cell r="AY174">
            <v>359.13992095296004</v>
          </cell>
          <cell r="AZ174">
            <v>10</v>
          </cell>
          <cell r="BA174">
            <v>10</v>
          </cell>
          <cell r="BB174">
            <v>10</v>
          </cell>
          <cell r="BC174">
            <v>10</v>
          </cell>
          <cell r="BD174">
            <v>10</v>
          </cell>
          <cell r="BE174">
            <v>10</v>
          </cell>
          <cell r="BF174">
            <v>2.2091297086658003E-2</v>
          </cell>
          <cell r="BI174">
            <v>138</v>
          </cell>
          <cell r="BK174">
            <v>38517.9375</v>
          </cell>
          <cell r="BL174">
            <v>218462.4</v>
          </cell>
          <cell r="BM174">
            <v>206505.4</v>
          </cell>
          <cell r="BN174">
            <v>11957</v>
          </cell>
          <cell r="BO174">
            <v>459574.3</v>
          </cell>
          <cell r="BP174">
            <v>30854.1</v>
          </cell>
          <cell r="BQ174">
            <v>428720.2</v>
          </cell>
          <cell r="BR174">
            <v>209539.20000000001</v>
          </cell>
          <cell r="BS174">
            <v>65000</v>
          </cell>
          <cell r="BT174">
            <v>154181</v>
          </cell>
          <cell r="BU174">
            <v>635402.6</v>
          </cell>
          <cell r="BV174">
            <v>171540.6</v>
          </cell>
          <cell r="BW174">
            <v>416047</v>
          </cell>
          <cell r="BX174">
            <v>198439</v>
          </cell>
          <cell r="BY174">
            <v>133346</v>
          </cell>
          <cell r="BZ174">
            <v>42634.1</v>
          </cell>
          <cell r="CA174">
            <v>10</v>
          </cell>
          <cell r="CD174">
            <v>138</v>
          </cell>
          <cell r="CF174">
            <v>38517.9375</v>
          </cell>
          <cell r="CG174">
            <v>9.8814285714285699</v>
          </cell>
          <cell r="CH174">
            <v>13.4</v>
          </cell>
          <cell r="CI174">
            <v>11.640714285714285</v>
          </cell>
          <cell r="CJ174">
            <v>9</v>
          </cell>
          <cell r="CK174">
            <v>10.92</v>
          </cell>
          <cell r="CL174">
            <v>6.75</v>
          </cell>
          <cell r="CM174">
            <v>15.5</v>
          </cell>
          <cell r="CN174">
            <v>11.5</v>
          </cell>
          <cell r="CO174">
            <v>15</v>
          </cell>
          <cell r="CP174">
            <v>12</v>
          </cell>
          <cell r="CQ174">
            <v>26.99</v>
          </cell>
          <cell r="CR174">
            <v>3.5</v>
          </cell>
          <cell r="CS174">
            <v>18</v>
          </cell>
          <cell r="CT174">
            <v>27</v>
          </cell>
          <cell r="CU174">
            <v>10</v>
          </cell>
          <cell r="CV174">
            <v>10</v>
          </cell>
          <cell r="CY174">
            <v>138</v>
          </cell>
        </row>
        <row r="175">
          <cell r="A175">
            <v>38548.375</v>
          </cell>
          <cell r="B175">
            <v>129.96396073543158</v>
          </cell>
          <cell r="C175">
            <v>131.11275956284155</v>
          </cell>
          <cell r="D175">
            <v>117.84864094488189</v>
          </cell>
          <cell r="E175">
            <v>113.92851904761903</v>
          </cell>
          <cell r="F175">
            <v>107.57797597597597</v>
          </cell>
          <cell r="G175">
            <v>105.93420286396183</v>
          </cell>
          <cell r="H175">
            <v>140.3751978163134</v>
          </cell>
          <cell r="I175">
            <v>159.80338596491228</v>
          </cell>
          <cell r="J175">
            <v>107.34974796747967</v>
          </cell>
          <cell r="K175">
            <v>130.77199999999999</v>
          </cell>
          <cell r="L175">
            <v>140.39851204819277</v>
          </cell>
          <cell r="M175">
            <v>115.88951945080092</v>
          </cell>
          <cell r="N175">
            <v>126.327</v>
          </cell>
          <cell r="R175">
            <v>139</v>
          </cell>
          <cell r="T175">
            <v>38548.375</v>
          </cell>
          <cell r="AN175">
            <v>0</v>
          </cell>
          <cell r="AP175">
            <v>38548.375</v>
          </cell>
          <cell r="AQ175">
            <v>544.97563517000003</v>
          </cell>
          <cell r="AR175">
            <v>56.37</v>
          </cell>
          <cell r="AS175">
            <v>1.212</v>
          </cell>
          <cell r="AT175">
            <v>14.974</v>
          </cell>
          <cell r="AU175">
            <v>0.61699999999999999</v>
          </cell>
          <cell r="AV175">
            <v>30.720276554532902</v>
          </cell>
          <cell r="AW175">
            <v>0.66051046982604</v>
          </cell>
          <cell r="AX175">
            <v>8.1604651610355798</v>
          </cell>
          <cell r="AY175">
            <v>336.24996689989001</v>
          </cell>
          <cell r="AZ175">
            <v>10</v>
          </cell>
          <cell r="BA175">
            <v>10</v>
          </cell>
          <cell r="BB175">
            <v>10</v>
          </cell>
          <cell r="BC175">
            <v>10</v>
          </cell>
          <cell r="BD175">
            <v>10</v>
          </cell>
          <cell r="BE175">
            <v>10</v>
          </cell>
          <cell r="BF175">
            <v>2.150079829696647E-2</v>
          </cell>
          <cell r="BI175">
            <v>139</v>
          </cell>
          <cell r="BK175">
            <v>38548.375</v>
          </cell>
          <cell r="BL175">
            <v>192763.1</v>
          </cell>
          <cell r="BM175">
            <v>171298.1</v>
          </cell>
          <cell r="BN175">
            <v>21465</v>
          </cell>
          <cell r="BO175">
            <v>450335.1</v>
          </cell>
          <cell r="BP175">
            <v>19321.099999999999</v>
          </cell>
          <cell r="BQ175">
            <v>431014</v>
          </cell>
          <cell r="BR175">
            <v>206348</v>
          </cell>
          <cell r="BS175">
            <v>63000</v>
          </cell>
          <cell r="BT175">
            <v>161666</v>
          </cell>
          <cell r="BU175">
            <v>603137.30000000005</v>
          </cell>
          <cell r="BV175">
            <v>150302.9</v>
          </cell>
          <cell r="BW175">
            <v>405438.7</v>
          </cell>
          <cell r="BX175">
            <v>187688.7</v>
          </cell>
          <cell r="BY175">
            <v>132487</v>
          </cell>
          <cell r="BZ175">
            <v>39960.9</v>
          </cell>
          <cell r="CA175">
            <v>10</v>
          </cell>
          <cell r="CD175">
            <v>139</v>
          </cell>
          <cell r="CF175">
            <v>38548.375</v>
          </cell>
          <cell r="CG175">
            <v>9.8814285714285699</v>
          </cell>
          <cell r="CH175">
            <v>13.4</v>
          </cell>
          <cell r="CI175">
            <v>11.640714285714285</v>
          </cell>
          <cell r="CJ175">
            <v>9</v>
          </cell>
          <cell r="CK175">
            <v>10.92</v>
          </cell>
          <cell r="CL175">
            <v>6.75</v>
          </cell>
          <cell r="CM175">
            <v>15.5</v>
          </cell>
          <cell r="CN175">
            <v>11.5</v>
          </cell>
          <cell r="CO175">
            <v>15</v>
          </cell>
          <cell r="CP175">
            <v>12</v>
          </cell>
          <cell r="CQ175">
            <v>26.99</v>
          </cell>
          <cell r="CR175">
            <v>3.5</v>
          </cell>
          <cell r="CS175">
            <v>18</v>
          </cell>
          <cell r="CT175">
            <v>27</v>
          </cell>
          <cell r="CU175">
            <v>10</v>
          </cell>
          <cell r="CV175">
            <v>10</v>
          </cell>
          <cell r="CY175">
            <v>139</v>
          </cell>
        </row>
        <row r="176">
          <cell r="A176">
            <v>38578.8125</v>
          </cell>
          <cell r="B176">
            <v>132.54262792147085</v>
          </cell>
          <cell r="C176">
            <v>127.11822404371586</v>
          </cell>
          <cell r="D176">
            <v>117.84864094488189</v>
          </cell>
          <cell r="E176">
            <v>115.66677523809524</v>
          </cell>
          <cell r="F176">
            <v>107.57797597597597</v>
          </cell>
          <cell r="G176">
            <v>105.93420286396183</v>
          </cell>
          <cell r="H176">
            <v>144.64167180475272</v>
          </cell>
          <cell r="I176">
            <v>159.80338596491228</v>
          </cell>
          <cell r="J176">
            <v>107.37241463414635</v>
          </cell>
          <cell r="K176">
            <v>130.77199999999999</v>
          </cell>
          <cell r="L176">
            <v>140.4944156626506</v>
          </cell>
          <cell r="M176">
            <v>115.88951945080092</v>
          </cell>
          <cell r="N176">
            <v>127.938</v>
          </cell>
          <cell r="R176">
            <v>140</v>
          </cell>
          <cell r="T176">
            <v>38578.8125</v>
          </cell>
          <cell r="AN176">
            <v>0</v>
          </cell>
          <cell r="AP176">
            <v>38578.8125</v>
          </cell>
          <cell r="AQ176">
            <v>533.62101949999999</v>
          </cell>
          <cell r="AR176">
            <v>61.89</v>
          </cell>
          <cell r="AS176">
            <v>1.1919999999999999</v>
          </cell>
          <cell r="AT176">
            <v>15.446</v>
          </cell>
          <cell r="AU176">
            <v>0.628</v>
          </cell>
          <cell r="AV176">
            <v>33.025804896855</v>
          </cell>
          <cell r="AW176">
            <v>0.63607625524400002</v>
          </cell>
          <cell r="AX176">
            <v>8.2423102671969986</v>
          </cell>
          <cell r="AY176">
            <v>335.11400024599999</v>
          </cell>
          <cell r="AZ176">
            <v>10</v>
          </cell>
          <cell r="BA176">
            <v>10</v>
          </cell>
          <cell r="BB176">
            <v>10</v>
          </cell>
          <cell r="BC176">
            <v>10</v>
          </cell>
          <cell r="BD176">
            <v>10</v>
          </cell>
          <cell r="BE176">
            <v>10</v>
          </cell>
          <cell r="BF176">
            <v>1.9259977379221201E-2</v>
          </cell>
          <cell r="BI176">
            <v>140</v>
          </cell>
          <cell r="BK176">
            <v>38578.8125</v>
          </cell>
          <cell r="BL176">
            <v>182468.7</v>
          </cell>
          <cell r="BM176">
            <v>164967.70000000001</v>
          </cell>
          <cell r="BN176">
            <v>17501</v>
          </cell>
          <cell r="BO176">
            <v>462546.6</v>
          </cell>
          <cell r="BP176">
            <v>20707.5</v>
          </cell>
          <cell r="BQ176">
            <v>441839.1</v>
          </cell>
          <cell r="BR176">
            <v>230813.1</v>
          </cell>
          <cell r="BS176">
            <v>53000</v>
          </cell>
          <cell r="BT176">
            <v>158026</v>
          </cell>
          <cell r="BU176">
            <v>597837.19999999995</v>
          </cell>
          <cell r="BV176">
            <v>136100</v>
          </cell>
          <cell r="BW176">
            <v>414732.6</v>
          </cell>
          <cell r="BX176">
            <v>200576.6</v>
          </cell>
          <cell r="BY176">
            <v>129893</v>
          </cell>
          <cell r="BZ176">
            <v>47178.1</v>
          </cell>
          <cell r="CA176">
            <v>10</v>
          </cell>
          <cell r="CD176">
            <v>140</v>
          </cell>
          <cell r="CF176">
            <v>38578.8125</v>
          </cell>
          <cell r="CG176">
            <v>9.8814285714285699</v>
          </cell>
          <cell r="CH176">
            <v>13.4</v>
          </cell>
          <cell r="CI176">
            <v>11.640714285714285</v>
          </cell>
          <cell r="CJ176">
            <v>9</v>
          </cell>
          <cell r="CK176">
            <v>10.92</v>
          </cell>
          <cell r="CL176">
            <v>6.75</v>
          </cell>
          <cell r="CM176">
            <v>15.5</v>
          </cell>
          <cell r="CN176">
            <v>11.5</v>
          </cell>
          <cell r="CO176">
            <v>15</v>
          </cell>
          <cell r="CP176">
            <v>12</v>
          </cell>
          <cell r="CQ176">
            <v>26.99</v>
          </cell>
          <cell r="CR176">
            <v>3.5</v>
          </cell>
          <cell r="CS176">
            <v>18</v>
          </cell>
          <cell r="CT176">
            <v>27</v>
          </cell>
          <cell r="CU176">
            <v>10</v>
          </cell>
          <cell r="CV176">
            <v>10</v>
          </cell>
          <cell r="CY176">
            <v>140</v>
          </cell>
        </row>
        <row r="177">
          <cell r="A177">
            <v>38609.25</v>
          </cell>
          <cell r="B177">
            <v>121.82838797133066</v>
          </cell>
          <cell r="C177">
            <v>129.72204918032787</v>
          </cell>
          <cell r="D177">
            <v>117.84864094488189</v>
          </cell>
          <cell r="E177">
            <v>115.97034666666667</v>
          </cell>
          <cell r="F177">
            <v>107.57797597597597</v>
          </cell>
          <cell r="G177">
            <v>105.94809307875897</v>
          </cell>
          <cell r="H177">
            <v>147.36051573538856</v>
          </cell>
          <cell r="I177">
            <v>159.80338596491228</v>
          </cell>
          <cell r="J177">
            <v>107.34974796747967</v>
          </cell>
          <cell r="K177">
            <v>130.77199999999999</v>
          </cell>
          <cell r="L177">
            <v>140.30360742971888</v>
          </cell>
          <cell r="M177">
            <v>115.88951945080092</v>
          </cell>
          <cell r="N177">
            <v>124.983</v>
          </cell>
          <cell r="R177">
            <v>141</v>
          </cell>
          <cell r="T177">
            <v>38609.25</v>
          </cell>
          <cell r="AN177">
            <v>0</v>
          </cell>
          <cell r="AP177">
            <v>38609.25</v>
          </cell>
          <cell r="AQ177">
            <v>535.29370985000003</v>
          </cell>
          <cell r="AR177">
            <v>61.69</v>
          </cell>
          <cell r="AS177">
            <v>1.2130000000000001</v>
          </cell>
          <cell r="AT177">
            <v>16.088000000000001</v>
          </cell>
          <cell r="AU177">
            <v>0.65600000000000003</v>
          </cell>
          <cell r="AV177">
            <v>33.0222689606465</v>
          </cell>
          <cell r="AW177">
            <v>0.64931127004805012</v>
          </cell>
          <cell r="AX177">
            <v>8.6118052040668012</v>
          </cell>
          <cell r="AY177">
            <v>351.15267366160003</v>
          </cell>
          <cell r="AZ177">
            <v>10</v>
          </cell>
          <cell r="BA177">
            <v>10</v>
          </cell>
          <cell r="BB177">
            <v>10</v>
          </cell>
          <cell r="BC177">
            <v>10</v>
          </cell>
          <cell r="BD177">
            <v>10</v>
          </cell>
          <cell r="BE177">
            <v>10</v>
          </cell>
          <cell r="BF177">
            <v>1.9662830280434435E-2</v>
          </cell>
          <cell r="BI177">
            <v>141</v>
          </cell>
          <cell r="BK177">
            <v>38609.25</v>
          </cell>
          <cell r="BL177">
            <v>173139.7</v>
          </cell>
          <cell r="BM177">
            <v>168224.7</v>
          </cell>
          <cell r="BN177">
            <v>49015</v>
          </cell>
          <cell r="BO177">
            <v>452520.1</v>
          </cell>
          <cell r="BP177">
            <v>6207.5</v>
          </cell>
          <cell r="BQ177">
            <v>446312.6</v>
          </cell>
          <cell r="BR177">
            <v>236716.6</v>
          </cell>
          <cell r="BS177">
            <v>49200</v>
          </cell>
          <cell r="BT177">
            <v>160396</v>
          </cell>
          <cell r="BU177">
            <v>578681.1</v>
          </cell>
          <cell r="BV177">
            <v>132065.29999999999</v>
          </cell>
          <cell r="BW177">
            <v>400166.6</v>
          </cell>
          <cell r="BX177">
            <v>193062.6</v>
          </cell>
          <cell r="BY177">
            <v>124920</v>
          </cell>
          <cell r="BZ177">
            <v>46978.7</v>
          </cell>
          <cell r="CA177">
            <v>10</v>
          </cell>
          <cell r="CD177">
            <v>141</v>
          </cell>
          <cell r="CF177">
            <v>38609.25</v>
          </cell>
          <cell r="CG177">
            <v>9.9942857142857093</v>
          </cell>
          <cell r="CH177">
            <v>13.4</v>
          </cell>
          <cell r="CI177">
            <v>11.697142857142854</v>
          </cell>
          <cell r="CJ177">
            <v>9</v>
          </cell>
          <cell r="CK177">
            <v>10.92</v>
          </cell>
          <cell r="CL177">
            <v>6.75</v>
          </cell>
          <cell r="CM177">
            <v>15.5</v>
          </cell>
          <cell r="CN177">
            <v>11.5</v>
          </cell>
          <cell r="CO177">
            <v>15</v>
          </cell>
          <cell r="CP177">
            <v>12</v>
          </cell>
          <cell r="CQ177">
            <v>26.99</v>
          </cell>
          <cell r="CR177">
            <v>3.5</v>
          </cell>
          <cell r="CS177">
            <v>18</v>
          </cell>
          <cell r="CT177">
            <v>27</v>
          </cell>
          <cell r="CU177">
            <v>10</v>
          </cell>
          <cell r="CV177">
            <v>10</v>
          </cell>
          <cell r="CY177">
            <v>141</v>
          </cell>
        </row>
        <row r="178">
          <cell r="A178">
            <v>38639.6875</v>
          </cell>
          <cell r="B178">
            <v>131.52002306014336</v>
          </cell>
          <cell r="C178">
            <v>126.29868852459016</v>
          </cell>
          <cell r="D178">
            <v>117.82765669291337</v>
          </cell>
          <cell r="E178">
            <v>115.23489428571428</v>
          </cell>
          <cell r="F178">
            <v>107.57797597597597</v>
          </cell>
          <cell r="G178">
            <v>107.06489976133649</v>
          </cell>
          <cell r="H178">
            <v>148.38972575465638</v>
          </cell>
          <cell r="I178">
            <v>159.80338596491228</v>
          </cell>
          <cell r="J178">
            <v>107.34974796747967</v>
          </cell>
          <cell r="K178">
            <v>135.12299999999999</v>
          </cell>
          <cell r="L178">
            <v>140.79511345381525</v>
          </cell>
          <cell r="M178">
            <v>115.88951945080092</v>
          </cell>
          <cell r="N178">
            <v>128.30000000000001</v>
          </cell>
          <cell r="R178">
            <v>142</v>
          </cell>
          <cell r="T178">
            <v>38639.6875</v>
          </cell>
          <cell r="AN178">
            <v>0</v>
          </cell>
          <cell r="AP178">
            <v>38639.6875</v>
          </cell>
          <cell r="AQ178">
            <v>545.98580894999998</v>
          </cell>
          <cell r="AR178">
            <v>58.19</v>
          </cell>
          <cell r="AS178">
            <v>1.31</v>
          </cell>
          <cell r="AT178">
            <v>16.574999999999999</v>
          </cell>
          <cell r="AU178">
            <v>0.66900000000000004</v>
          </cell>
          <cell r="AV178">
            <v>31.770914222800496</v>
          </cell>
          <cell r="AW178">
            <v>0.71524140972450001</v>
          </cell>
          <cell r="AX178">
            <v>9.0497147833462499</v>
          </cell>
          <cell r="AY178">
            <v>365.26450618755001</v>
          </cell>
          <cell r="AZ178">
            <v>10</v>
          </cell>
          <cell r="BA178">
            <v>10</v>
          </cell>
          <cell r="BB178">
            <v>10</v>
          </cell>
          <cell r="BC178">
            <v>10</v>
          </cell>
          <cell r="BD178">
            <v>10</v>
          </cell>
          <cell r="BE178">
            <v>10</v>
          </cell>
          <cell r="BF178">
            <v>2.2512459185427054E-2</v>
          </cell>
          <cell r="BI178">
            <v>142</v>
          </cell>
          <cell r="BK178">
            <v>38639.6875</v>
          </cell>
          <cell r="BL178">
            <v>184139.3</v>
          </cell>
          <cell r="BM178">
            <v>172672.3</v>
          </cell>
          <cell r="BN178">
            <v>11467</v>
          </cell>
          <cell r="BO178">
            <v>446913.1</v>
          </cell>
          <cell r="BP178">
            <v>1953.2</v>
          </cell>
          <cell r="BQ178">
            <v>444959.9</v>
          </cell>
          <cell r="BR178">
            <v>237797.9</v>
          </cell>
          <cell r="BS178">
            <v>46700</v>
          </cell>
          <cell r="BT178">
            <v>160462</v>
          </cell>
          <cell r="BU178">
            <v>574527.4</v>
          </cell>
          <cell r="BV178">
            <v>136113</v>
          </cell>
          <cell r="BW178">
            <v>392998.1</v>
          </cell>
          <cell r="BX178">
            <v>188642.1</v>
          </cell>
          <cell r="BY178">
            <v>122263</v>
          </cell>
          <cell r="BZ178">
            <v>56525</v>
          </cell>
          <cell r="CA178">
            <v>10</v>
          </cell>
          <cell r="CD178">
            <v>142</v>
          </cell>
          <cell r="CF178">
            <v>38639.6875</v>
          </cell>
          <cell r="CG178">
            <v>9.8214285714285694</v>
          </cell>
          <cell r="CH178">
            <v>13.6</v>
          </cell>
          <cell r="CI178">
            <v>11.710714285714285</v>
          </cell>
          <cell r="CJ178">
            <v>9</v>
          </cell>
          <cell r="CK178">
            <v>10.92</v>
          </cell>
          <cell r="CL178">
            <v>6.75</v>
          </cell>
          <cell r="CM178">
            <v>15.5</v>
          </cell>
          <cell r="CN178">
            <v>11.5</v>
          </cell>
          <cell r="CO178">
            <v>15</v>
          </cell>
          <cell r="CP178">
            <v>12</v>
          </cell>
          <cell r="CQ178">
            <v>21</v>
          </cell>
          <cell r="CR178">
            <v>3.5</v>
          </cell>
          <cell r="CS178">
            <v>18</v>
          </cell>
          <cell r="CT178">
            <v>27</v>
          </cell>
          <cell r="CU178">
            <v>10</v>
          </cell>
          <cell r="CV178">
            <v>10</v>
          </cell>
          <cell r="CY178">
            <v>142</v>
          </cell>
        </row>
        <row r="179">
          <cell r="A179">
            <v>38670.125</v>
          </cell>
          <cell r="B179">
            <v>122.14241040822687</v>
          </cell>
          <cell r="C179">
            <v>126.53830601092898</v>
          </cell>
          <cell r="D179">
            <v>117.84864094488189</v>
          </cell>
          <cell r="E179">
            <v>117.92006285714287</v>
          </cell>
          <cell r="F179">
            <v>107.14699249249249</v>
          </cell>
          <cell r="G179">
            <v>107.01030310262529</v>
          </cell>
          <cell r="H179">
            <v>147.63858895311498</v>
          </cell>
          <cell r="I179">
            <v>159.80338596491228</v>
          </cell>
          <cell r="J179">
            <v>107.34974796747967</v>
          </cell>
          <cell r="K179">
            <v>136.68</v>
          </cell>
          <cell r="L179">
            <v>140.79611244979918</v>
          </cell>
          <cell r="M179">
            <v>115.88951945080092</v>
          </cell>
          <cell r="N179">
            <v>125.482</v>
          </cell>
          <cell r="R179">
            <v>143</v>
          </cell>
          <cell r="T179">
            <v>38670.125</v>
          </cell>
          <cell r="AN179">
            <v>0</v>
          </cell>
          <cell r="AP179">
            <v>38670.125</v>
          </cell>
          <cell r="AQ179">
            <v>556.61231235000002</v>
          </cell>
          <cell r="AR179">
            <v>55.04</v>
          </cell>
          <cell r="AS179">
            <v>1.2529999999999999</v>
          </cell>
          <cell r="AT179">
            <v>16.82</v>
          </cell>
          <cell r="AU179">
            <v>0.68</v>
          </cell>
          <cell r="AV179">
            <v>30.635941671744</v>
          </cell>
          <cell r="AW179">
            <v>0.69743522737454999</v>
          </cell>
          <cell r="AX179">
            <v>9.3622190937270009</v>
          </cell>
          <cell r="AY179">
            <v>378.49637239800006</v>
          </cell>
          <cell r="AZ179">
            <v>10</v>
          </cell>
          <cell r="BA179">
            <v>10</v>
          </cell>
          <cell r="BB179">
            <v>10</v>
          </cell>
          <cell r="BC179">
            <v>10</v>
          </cell>
          <cell r="BD179">
            <v>10</v>
          </cell>
          <cell r="BE179">
            <v>10</v>
          </cell>
          <cell r="BF179">
            <v>2.2765261627906978E-2</v>
          </cell>
          <cell r="BI179">
            <v>143</v>
          </cell>
          <cell r="BK179">
            <v>38670.125</v>
          </cell>
          <cell r="BL179">
            <v>149051.4</v>
          </cell>
          <cell r="BM179">
            <v>138135.4</v>
          </cell>
          <cell r="BN179">
            <v>10916</v>
          </cell>
          <cell r="BO179">
            <v>495035.5</v>
          </cell>
          <cell r="BP179">
            <v>34035.199999999997</v>
          </cell>
          <cell r="BQ179">
            <v>461000.3</v>
          </cell>
          <cell r="BR179">
            <v>239286.1</v>
          </cell>
          <cell r="BS179">
            <v>59358.2</v>
          </cell>
          <cell r="BT179">
            <v>162356</v>
          </cell>
          <cell r="BU179">
            <v>585605.19999999995</v>
          </cell>
          <cell r="BV179">
            <v>137403.29999999999</v>
          </cell>
          <cell r="BW179">
            <v>402833.9</v>
          </cell>
          <cell r="BX179">
            <v>193778.9</v>
          </cell>
          <cell r="BY179">
            <v>128154</v>
          </cell>
          <cell r="BZ179">
            <v>58481.7</v>
          </cell>
          <cell r="CA179">
            <v>10</v>
          </cell>
          <cell r="CD179">
            <v>143</v>
          </cell>
          <cell r="CF179">
            <v>38670.125</v>
          </cell>
          <cell r="CG179">
            <v>9.9942857142857093</v>
          </cell>
          <cell r="CH179">
            <v>13.4</v>
          </cell>
          <cell r="CI179">
            <v>11.697142857142854</v>
          </cell>
          <cell r="CJ179">
            <v>9</v>
          </cell>
          <cell r="CK179">
            <v>10.92</v>
          </cell>
          <cell r="CL179">
            <v>6.75</v>
          </cell>
          <cell r="CM179">
            <v>10.5</v>
          </cell>
          <cell r="CN179">
            <v>11.5</v>
          </cell>
          <cell r="CO179">
            <v>15</v>
          </cell>
          <cell r="CP179">
            <v>12</v>
          </cell>
          <cell r="CQ179">
            <v>26.99</v>
          </cell>
          <cell r="CR179">
            <v>3.5</v>
          </cell>
          <cell r="CS179">
            <v>18</v>
          </cell>
          <cell r="CT179">
            <v>27</v>
          </cell>
          <cell r="CU179">
            <v>10</v>
          </cell>
          <cell r="CV179">
            <v>10</v>
          </cell>
          <cell r="CY179">
            <v>143</v>
          </cell>
        </row>
        <row r="180">
          <cell r="A180">
            <v>38700.5625</v>
          </cell>
          <cell r="B180">
            <v>117.61062013088188</v>
          </cell>
          <cell r="C180">
            <v>127.31945355191256</v>
          </cell>
          <cell r="D180">
            <v>117.84864094488189</v>
          </cell>
          <cell r="E180">
            <v>118.20959333333333</v>
          </cell>
          <cell r="F180">
            <v>107.14699249249249</v>
          </cell>
          <cell r="G180">
            <v>108.80023150357995</v>
          </cell>
          <cell r="H180">
            <v>143.907490687219</v>
          </cell>
          <cell r="I180">
            <v>159.80338596491228</v>
          </cell>
          <cell r="J180">
            <v>107.34974796747967</v>
          </cell>
          <cell r="K180">
            <v>136.68</v>
          </cell>
          <cell r="L180">
            <v>139.98093172690764</v>
          </cell>
          <cell r="M180">
            <v>115.88951945080092</v>
          </cell>
          <cell r="N180">
            <v>123.485</v>
          </cell>
          <cell r="R180">
            <v>144</v>
          </cell>
          <cell r="T180">
            <v>38700.5625</v>
          </cell>
          <cell r="AN180">
            <v>0</v>
          </cell>
          <cell r="AP180">
            <v>38700.5625</v>
          </cell>
          <cell r="AQ180">
            <v>553.29999999999995</v>
          </cell>
          <cell r="AR180">
            <v>56.43</v>
          </cell>
          <cell r="AS180">
            <v>1.2470000000000001</v>
          </cell>
          <cell r="AT180">
            <v>17.989999999999998</v>
          </cell>
          <cell r="AU180">
            <v>0.63600000000000001</v>
          </cell>
          <cell r="AV180">
            <v>31.222718999999998</v>
          </cell>
          <cell r="AW180">
            <v>0.6899651</v>
          </cell>
          <cell r="AX180">
            <v>9.9538669999999989</v>
          </cell>
          <cell r="AY180">
            <v>351.89879999999999</v>
          </cell>
          <cell r="AZ180">
            <v>10</v>
          </cell>
          <cell r="BA180">
            <v>10</v>
          </cell>
          <cell r="BB180">
            <v>10</v>
          </cell>
          <cell r="BC180">
            <v>10</v>
          </cell>
          <cell r="BD180">
            <v>10</v>
          </cell>
          <cell r="BE180">
            <v>10</v>
          </cell>
          <cell r="BF180">
            <v>2.2098174729753679E-2</v>
          </cell>
          <cell r="BI180">
            <v>144</v>
          </cell>
          <cell r="BK180">
            <v>38700.5625</v>
          </cell>
          <cell r="BL180">
            <v>170789.3</v>
          </cell>
          <cell r="BM180">
            <v>165016.29999999999</v>
          </cell>
          <cell r="BN180">
            <v>5773</v>
          </cell>
          <cell r="BO180">
            <v>484293.8</v>
          </cell>
          <cell r="BP180">
            <v>9030.7000000000007</v>
          </cell>
          <cell r="BQ180">
            <v>475263.1</v>
          </cell>
          <cell r="BR180">
            <v>248220.9</v>
          </cell>
          <cell r="BS180">
            <v>62553.2</v>
          </cell>
          <cell r="BT180">
            <v>164489</v>
          </cell>
          <cell r="BU180">
            <v>601015.69999999995</v>
          </cell>
          <cell r="BV180">
            <v>153809.4</v>
          </cell>
          <cell r="BW180">
            <v>402154.9</v>
          </cell>
          <cell r="BX180">
            <v>197514.9</v>
          </cell>
          <cell r="BY180">
            <v>124011</v>
          </cell>
          <cell r="BZ180">
            <v>54067.4</v>
          </cell>
          <cell r="CA180">
            <v>10</v>
          </cell>
          <cell r="CD180">
            <v>144</v>
          </cell>
          <cell r="CF180">
            <v>38700.5625</v>
          </cell>
          <cell r="CG180">
            <v>9.9942857142857093</v>
          </cell>
          <cell r="CH180">
            <v>13.4</v>
          </cell>
          <cell r="CI180">
            <v>11.697142857142854</v>
          </cell>
          <cell r="CJ180">
            <v>9</v>
          </cell>
          <cell r="CK180">
            <v>10.92</v>
          </cell>
          <cell r="CL180">
            <v>6.75</v>
          </cell>
          <cell r="CM180">
            <v>10.5</v>
          </cell>
          <cell r="CN180">
            <v>11.5</v>
          </cell>
          <cell r="CO180">
            <v>15</v>
          </cell>
          <cell r="CP180">
            <v>12</v>
          </cell>
          <cell r="CQ180">
            <v>26.99</v>
          </cell>
          <cell r="CR180">
            <v>3.5</v>
          </cell>
          <cell r="CS180">
            <v>18</v>
          </cell>
          <cell r="CT180">
            <v>27</v>
          </cell>
          <cell r="CU180">
            <v>10</v>
          </cell>
          <cell r="CV180">
            <v>10</v>
          </cell>
          <cell r="CY180">
            <v>144</v>
          </cell>
        </row>
        <row r="181">
          <cell r="A181">
            <v>38731</v>
          </cell>
          <cell r="B181">
            <v>118.1815182299782</v>
          </cell>
          <cell r="C181">
            <v>125.48359016393442</v>
          </cell>
          <cell r="D181">
            <v>119.76098740157479</v>
          </cell>
          <cell r="E181">
            <v>118.92673619047619</v>
          </cell>
          <cell r="F181">
            <v>107.05633783783783</v>
          </cell>
          <cell r="G181">
            <v>108.80734128878281</v>
          </cell>
          <cell r="H181">
            <v>146.91723185613358</v>
          </cell>
          <cell r="I181">
            <v>159.80338596491228</v>
          </cell>
          <cell r="J181">
            <v>107.34974796747967</v>
          </cell>
          <cell r="K181">
            <v>136.68</v>
          </cell>
          <cell r="L181">
            <v>150.20365763052209</v>
          </cell>
          <cell r="M181">
            <v>115.88951945080092</v>
          </cell>
          <cell r="N181">
            <v>125.313</v>
          </cell>
          <cell r="R181">
            <v>145</v>
          </cell>
          <cell r="T181">
            <v>38731</v>
          </cell>
          <cell r="AN181">
            <v>0</v>
          </cell>
          <cell r="AP181">
            <v>38731</v>
          </cell>
          <cell r="AQ181">
            <v>542</v>
          </cell>
          <cell r="AR181">
            <v>62.46</v>
          </cell>
          <cell r="AS181">
            <v>1.3009999999999999</v>
          </cell>
          <cell r="AT181">
            <v>19.399999999999999</v>
          </cell>
          <cell r="AU181">
            <v>0.63400000000000001</v>
          </cell>
          <cell r="AV181">
            <v>33.853319999999997</v>
          </cell>
          <cell r="AW181">
            <v>0.70514199999999994</v>
          </cell>
          <cell r="AX181">
            <v>10.514799999999999</v>
          </cell>
          <cell r="AY181">
            <v>343.62799999999999</v>
          </cell>
          <cell r="AZ181">
            <v>10</v>
          </cell>
          <cell r="BA181">
            <v>10</v>
          </cell>
          <cell r="BB181">
            <v>10</v>
          </cell>
          <cell r="BC181">
            <v>10</v>
          </cell>
          <cell r="BD181">
            <v>10</v>
          </cell>
          <cell r="BE181">
            <v>10</v>
          </cell>
          <cell r="BF181">
            <v>2.0829330771693886E-2</v>
          </cell>
          <cell r="BI181">
            <v>145</v>
          </cell>
          <cell r="BK181">
            <v>38731</v>
          </cell>
          <cell r="BL181">
            <v>205892.2</v>
          </cell>
          <cell r="BM181">
            <v>216816.2</v>
          </cell>
          <cell r="BN181">
            <v>-10924</v>
          </cell>
          <cell r="BO181">
            <v>489491.9</v>
          </cell>
          <cell r="BP181">
            <v>-28021.8</v>
          </cell>
          <cell r="BQ181">
            <v>497513.7</v>
          </cell>
          <cell r="BR181">
            <v>282884.2</v>
          </cell>
          <cell r="BS181">
            <v>53596.5</v>
          </cell>
          <cell r="BT181">
            <v>161033</v>
          </cell>
          <cell r="BU181">
            <v>615840.69999999995</v>
          </cell>
          <cell r="BV181">
            <v>151066.6</v>
          </cell>
          <cell r="BW181">
            <v>418406.9</v>
          </cell>
          <cell r="BX181">
            <v>211953.9</v>
          </cell>
          <cell r="BY181">
            <v>124462</v>
          </cell>
          <cell r="BZ181">
            <v>59543.4</v>
          </cell>
          <cell r="CA181">
            <v>10</v>
          </cell>
          <cell r="CD181">
            <v>145</v>
          </cell>
          <cell r="CF181">
            <v>38731</v>
          </cell>
          <cell r="CG181">
            <v>9.9942857142857093</v>
          </cell>
          <cell r="CH181">
            <v>13.4</v>
          </cell>
          <cell r="CI181">
            <v>11.697142857142854</v>
          </cell>
          <cell r="CJ181">
            <v>8.5</v>
          </cell>
          <cell r="CK181">
            <v>14.75</v>
          </cell>
          <cell r="CL181">
            <v>6.75</v>
          </cell>
          <cell r="CM181">
            <v>18</v>
          </cell>
          <cell r="CN181">
            <v>11.5</v>
          </cell>
          <cell r="CO181">
            <v>15</v>
          </cell>
          <cell r="CP181">
            <v>12</v>
          </cell>
          <cell r="CQ181">
            <v>26.99</v>
          </cell>
          <cell r="CR181">
            <v>3.5</v>
          </cell>
          <cell r="CS181">
            <v>18</v>
          </cell>
          <cell r="CT181">
            <v>27</v>
          </cell>
          <cell r="CU181">
            <v>10</v>
          </cell>
          <cell r="CV181">
            <v>10</v>
          </cell>
          <cell r="CY181">
            <v>145</v>
          </cell>
        </row>
        <row r="182">
          <cell r="A182">
            <v>38761.4375</v>
          </cell>
          <cell r="B182">
            <v>117.50791960112186</v>
          </cell>
          <cell r="C182">
            <v>125.58410382513661</v>
          </cell>
          <cell r="D182">
            <v>120.63208976377952</v>
          </cell>
          <cell r="E182">
            <v>122.12181238095238</v>
          </cell>
          <cell r="F182">
            <v>108.10688138138137</v>
          </cell>
          <cell r="G182">
            <v>108.78634128878279</v>
          </cell>
          <cell r="H182">
            <v>146.61138407193323</v>
          </cell>
          <cell r="I182">
            <v>159.80338596491228</v>
          </cell>
          <cell r="J182">
            <v>107.41133333333335</v>
          </cell>
          <cell r="K182">
            <v>136.68</v>
          </cell>
          <cell r="L182">
            <v>143.41148393574295</v>
          </cell>
          <cell r="M182">
            <v>115.74647597254005</v>
          </cell>
          <cell r="N182">
            <v>124.831</v>
          </cell>
          <cell r="R182">
            <v>146</v>
          </cell>
          <cell r="T182">
            <v>38761.4375</v>
          </cell>
          <cell r="AN182">
            <v>0</v>
          </cell>
          <cell r="AP182">
            <v>38761.4375</v>
          </cell>
          <cell r="AQ182">
            <v>549.5</v>
          </cell>
          <cell r="AR182">
            <v>59.7</v>
          </cell>
          <cell r="AS182">
            <v>1.34</v>
          </cell>
          <cell r="AT182">
            <v>19.579999999999998</v>
          </cell>
          <cell r="AU182">
            <v>0.65700000000000003</v>
          </cell>
          <cell r="AV182">
            <v>32.805150000000005</v>
          </cell>
          <cell r="AW182">
            <v>0.73633000000000004</v>
          </cell>
          <cell r="AX182">
            <v>10.759209999999999</v>
          </cell>
          <cell r="AY182">
            <v>361.0215</v>
          </cell>
          <cell r="AZ182">
            <v>10</v>
          </cell>
          <cell r="BA182">
            <v>10</v>
          </cell>
          <cell r="BB182">
            <v>10</v>
          </cell>
          <cell r="BC182">
            <v>10</v>
          </cell>
          <cell r="BD182">
            <v>10</v>
          </cell>
          <cell r="BE182">
            <v>10</v>
          </cell>
          <cell r="BF182">
            <v>2.2445561139028472E-2</v>
          </cell>
          <cell r="BI182">
            <v>146</v>
          </cell>
          <cell r="BK182">
            <v>38761.4375</v>
          </cell>
          <cell r="BL182">
            <v>199006.1</v>
          </cell>
          <cell r="BM182">
            <v>205042.1</v>
          </cell>
          <cell r="BN182">
            <v>-6036</v>
          </cell>
          <cell r="BO182">
            <v>488470</v>
          </cell>
          <cell r="BP182">
            <v>-20813.3</v>
          </cell>
          <cell r="BQ182">
            <v>509283.3</v>
          </cell>
          <cell r="BR182">
            <v>260700.79999999999</v>
          </cell>
          <cell r="BS182">
            <v>85741.5</v>
          </cell>
          <cell r="BT182">
            <v>162841</v>
          </cell>
          <cell r="BU182">
            <v>636357.9</v>
          </cell>
          <cell r="BV182">
            <v>151056.29999999999</v>
          </cell>
          <cell r="BW182">
            <v>438881.6</v>
          </cell>
          <cell r="BX182">
            <v>228127.6</v>
          </cell>
          <cell r="BY182">
            <v>128152</v>
          </cell>
          <cell r="BZ182">
            <v>51118.2</v>
          </cell>
          <cell r="CA182">
            <v>10</v>
          </cell>
          <cell r="CD182">
            <v>146</v>
          </cell>
          <cell r="CF182">
            <v>38761.4375</v>
          </cell>
          <cell r="CG182">
            <v>10.0657142857143</v>
          </cell>
          <cell r="CH182">
            <v>13.4</v>
          </cell>
          <cell r="CI182">
            <v>11.732857142857149</v>
          </cell>
          <cell r="CJ182">
            <v>8.5</v>
          </cell>
          <cell r="CK182">
            <v>14.75</v>
          </cell>
          <cell r="CL182">
            <v>6.75</v>
          </cell>
          <cell r="CM182">
            <v>18</v>
          </cell>
          <cell r="CN182">
            <v>11.5</v>
          </cell>
          <cell r="CO182">
            <v>15</v>
          </cell>
          <cell r="CP182">
            <v>12</v>
          </cell>
          <cell r="CQ182">
            <v>26.99</v>
          </cell>
          <cell r="CR182">
            <v>3.5</v>
          </cell>
          <cell r="CS182">
            <v>18</v>
          </cell>
          <cell r="CT182">
            <v>27</v>
          </cell>
          <cell r="CU182">
            <v>10</v>
          </cell>
          <cell r="CV182">
            <v>10</v>
          </cell>
          <cell r="CY182">
            <v>146</v>
          </cell>
        </row>
        <row r="183">
          <cell r="A183">
            <v>38791.875</v>
          </cell>
          <cell r="B183">
            <v>115.4218529136803</v>
          </cell>
          <cell r="C183">
            <v>126.39350273224044</v>
          </cell>
          <cell r="D183">
            <v>120.63208976377952</v>
          </cell>
          <cell r="E183">
            <v>118.84250285714286</v>
          </cell>
          <cell r="F183">
            <v>108.15526726726726</v>
          </cell>
          <cell r="G183">
            <v>108.78634128878279</v>
          </cell>
          <cell r="H183">
            <v>145.88652858060374</v>
          </cell>
          <cell r="I183">
            <v>159.80338596491228</v>
          </cell>
          <cell r="J183">
            <v>107.48416666666668</v>
          </cell>
          <cell r="K183">
            <v>136.68</v>
          </cell>
          <cell r="L183">
            <v>143.64824598393574</v>
          </cell>
          <cell r="M183">
            <v>115.74647597254005</v>
          </cell>
          <cell r="N183">
            <v>123.749</v>
          </cell>
          <cell r="R183">
            <v>147</v>
          </cell>
          <cell r="T183">
            <v>38791.875</v>
          </cell>
          <cell r="AN183">
            <v>0</v>
          </cell>
          <cell r="AP183">
            <v>38791.875</v>
          </cell>
          <cell r="AQ183">
            <v>545.79999999999995</v>
          </cell>
          <cell r="AR183">
            <v>60.93</v>
          </cell>
          <cell r="AS183">
            <v>1.2929999999999999</v>
          </cell>
          <cell r="AT183">
            <v>19.649999999999999</v>
          </cell>
          <cell r="AU183">
            <v>0.66400000000000003</v>
          </cell>
          <cell r="AV183">
            <v>33.255593999999995</v>
          </cell>
          <cell r="AW183">
            <v>0.7057194</v>
          </cell>
          <cell r="AX183">
            <v>10.724969999999997</v>
          </cell>
          <cell r="AY183">
            <v>362.41120000000001</v>
          </cell>
          <cell r="AZ183">
            <v>10</v>
          </cell>
          <cell r="BA183">
            <v>10</v>
          </cell>
          <cell r="BB183">
            <v>10</v>
          </cell>
          <cell r="BC183">
            <v>10</v>
          </cell>
          <cell r="BD183">
            <v>10</v>
          </cell>
          <cell r="BE183">
            <v>10</v>
          </cell>
          <cell r="BF183">
            <v>2.1221073362875435E-2</v>
          </cell>
          <cell r="BI183">
            <v>147</v>
          </cell>
          <cell r="BK183">
            <v>38791.875</v>
          </cell>
          <cell r="BL183">
            <v>227915.1</v>
          </cell>
          <cell r="BM183">
            <v>226979.1</v>
          </cell>
          <cell r="BN183">
            <v>936</v>
          </cell>
          <cell r="BO183">
            <v>485760.4</v>
          </cell>
          <cell r="BP183">
            <v>-20789</v>
          </cell>
          <cell r="BQ183">
            <v>506549.4</v>
          </cell>
          <cell r="BR183">
            <v>254848.4</v>
          </cell>
          <cell r="BS183">
            <v>90006</v>
          </cell>
          <cell r="BT183">
            <v>161695</v>
          </cell>
          <cell r="BU183">
            <v>649033.9</v>
          </cell>
          <cell r="BV183">
            <v>162009.5</v>
          </cell>
          <cell r="BW183">
            <v>439762.6</v>
          </cell>
          <cell r="BX183">
            <v>218188.6</v>
          </cell>
          <cell r="BY183">
            <v>137251</v>
          </cell>
          <cell r="BZ183">
            <v>64641.599999999999</v>
          </cell>
          <cell r="CA183">
            <v>10</v>
          </cell>
          <cell r="CD183">
            <v>147</v>
          </cell>
          <cell r="CF183">
            <v>38791.875</v>
          </cell>
          <cell r="CG183">
            <v>11.992857142857099</v>
          </cell>
          <cell r="CH183">
            <v>14.4</v>
          </cell>
          <cell r="CI183">
            <v>13.19642857142855</v>
          </cell>
          <cell r="CJ183">
            <v>8.5</v>
          </cell>
          <cell r="CK183">
            <v>14.75</v>
          </cell>
          <cell r="CL183">
            <v>5.25</v>
          </cell>
          <cell r="CM183">
            <v>18</v>
          </cell>
          <cell r="CN183">
            <v>11.5</v>
          </cell>
          <cell r="CO183">
            <v>18</v>
          </cell>
          <cell r="CP183">
            <v>12</v>
          </cell>
          <cell r="CQ183">
            <v>26.99</v>
          </cell>
          <cell r="CR183">
            <v>3.5</v>
          </cell>
          <cell r="CS183">
            <v>18</v>
          </cell>
          <cell r="CT183">
            <v>27</v>
          </cell>
          <cell r="CU183">
            <v>10</v>
          </cell>
          <cell r="CV183">
            <v>10</v>
          </cell>
          <cell r="CY183">
            <v>147</v>
          </cell>
        </row>
        <row r="184">
          <cell r="A184">
            <v>38822.3125</v>
          </cell>
          <cell r="B184">
            <v>117.97024213150516</v>
          </cell>
          <cell r="C184">
            <v>127.34514207650274</v>
          </cell>
          <cell r="D184">
            <v>120.63208976377952</v>
          </cell>
          <cell r="E184">
            <v>118.94571714285713</v>
          </cell>
          <cell r="F184">
            <v>108.15694894894894</v>
          </cell>
          <cell r="G184">
            <v>108.78773031026253</v>
          </cell>
          <cell r="H184">
            <v>147.11284842646114</v>
          </cell>
          <cell r="I184">
            <v>159.80338596491228</v>
          </cell>
          <cell r="J184">
            <v>107.48416666666668</v>
          </cell>
          <cell r="K184">
            <v>136.68</v>
          </cell>
          <cell r="L184">
            <v>143.77312048192769</v>
          </cell>
          <cell r="M184">
            <v>115.74647597254005</v>
          </cell>
          <cell r="N184">
            <v>124.79900000000001</v>
          </cell>
          <cell r="R184">
            <v>148</v>
          </cell>
          <cell r="T184">
            <v>38822.3125</v>
          </cell>
          <cell r="AN184">
            <v>0</v>
          </cell>
          <cell r="AP184">
            <v>38822.3125</v>
          </cell>
          <cell r="AQ184">
            <v>534.6</v>
          </cell>
          <cell r="AR184">
            <v>67.97</v>
          </cell>
          <cell r="AS184">
            <v>1.2609999999999999</v>
          </cell>
          <cell r="AT184">
            <v>21.54</v>
          </cell>
          <cell r="AU184">
            <v>0.66500000000000004</v>
          </cell>
          <cell r="AV184">
            <v>36.336762</v>
          </cell>
          <cell r="AW184">
            <v>0.67413059999999991</v>
          </cell>
          <cell r="AX184">
            <v>11.515283999999999</v>
          </cell>
          <cell r="AY184">
            <v>355.50900000000001</v>
          </cell>
          <cell r="AZ184">
            <v>10</v>
          </cell>
          <cell r="BA184">
            <v>10</v>
          </cell>
          <cell r="BB184">
            <v>10</v>
          </cell>
          <cell r="BC184">
            <v>10</v>
          </cell>
          <cell r="BD184">
            <v>10</v>
          </cell>
          <cell r="BE184">
            <v>10</v>
          </cell>
          <cell r="BF184">
            <v>1.8552302486391052E-2</v>
          </cell>
          <cell r="BI184">
            <v>148</v>
          </cell>
          <cell r="BK184">
            <v>38822.3125</v>
          </cell>
          <cell r="BL184">
            <v>210875.3</v>
          </cell>
          <cell r="BM184">
            <v>210191.3</v>
          </cell>
          <cell r="BN184">
            <v>684</v>
          </cell>
          <cell r="BO184">
            <v>484792.3</v>
          </cell>
          <cell r="BP184">
            <v>-17379</v>
          </cell>
          <cell r="BQ184">
            <v>502171.3</v>
          </cell>
          <cell r="BR184">
            <v>249883.9</v>
          </cell>
          <cell r="BS184">
            <v>92501.4</v>
          </cell>
          <cell r="BT184">
            <v>159786</v>
          </cell>
          <cell r="BU184">
            <v>638542.5</v>
          </cell>
          <cell r="BV184">
            <v>153644.20000000001</v>
          </cell>
          <cell r="BW184">
            <v>436639.3</v>
          </cell>
          <cell r="BX184">
            <v>208988.3</v>
          </cell>
          <cell r="BY184">
            <v>142112</v>
          </cell>
          <cell r="BZ184">
            <v>57125.1</v>
          </cell>
          <cell r="CA184">
            <v>10</v>
          </cell>
          <cell r="CD184">
            <v>148</v>
          </cell>
          <cell r="CF184">
            <v>38822.3125</v>
          </cell>
          <cell r="CG184">
            <v>10.49375</v>
          </cell>
          <cell r="CH184">
            <v>14.4</v>
          </cell>
          <cell r="CI184">
            <v>12.446875</v>
          </cell>
          <cell r="CJ184">
            <v>8.5</v>
          </cell>
          <cell r="CK184">
            <v>14.75</v>
          </cell>
          <cell r="CL184">
            <v>5.25</v>
          </cell>
          <cell r="CM184">
            <v>18</v>
          </cell>
          <cell r="CN184">
            <v>11.5</v>
          </cell>
          <cell r="CO184">
            <v>18</v>
          </cell>
          <cell r="CP184">
            <v>12</v>
          </cell>
          <cell r="CQ184">
            <v>26.99</v>
          </cell>
          <cell r="CR184">
            <v>3.5</v>
          </cell>
          <cell r="CS184">
            <v>18</v>
          </cell>
          <cell r="CT184">
            <v>27</v>
          </cell>
          <cell r="CU184">
            <v>10</v>
          </cell>
          <cell r="CV184">
            <v>10</v>
          </cell>
          <cell r="CY184">
            <v>148</v>
          </cell>
        </row>
        <row r="185">
          <cell r="A185">
            <v>38852.75</v>
          </cell>
          <cell r="B185">
            <v>125.1672090994079</v>
          </cell>
          <cell r="C185">
            <v>129.34609836065576</v>
          </cell>
          <cell r="D185">
            <v>120.63208976377952</v>
          </cell>
          <cell r="E185">
            <v>118.58914571428571</v>
          </cell>
          <cell r="F185">
            <v>108.15694894894894</v>
          </cell>
          <cell r="G185">
            <v>108.78773031026253</v>
          </cell>
          <cell r="H185">
            <v>152.95323378291587</v>
          </cell>
          <cell r="I185">
            <v>159.80338596491228</v>
          </cell>
          <cell r="J185">
            <v>107.48416666666668</v>
          </cell>
          <cell r="K185">
            <v>136.68</v>
          </cell>
          <cell r="L185">
            <v>145.20568072289157</v>
          </cell>
          <cell r="M185">
            <v>115.76285354691076</v>
          </cell>
          <cell r="N185">
            <v>128.16</v>
          </cell>
          <cell r="R185">
            <v>149</v>
          </cell>
          <cell r="T185">
            <v>38852.75</v>
          </cell>
          <cell r="AN185">
            <v>0</v>
          </cell>
          <cell r="AP185">
            <v>38852.75</v>
          </cell>
          <cell r="AQ185">
            <v>513.70000000000005</v>
          </cell>
          <cell r="AR185">
            <v>68.680000000000007</v>
          </cell>
          <cell r="AS185">
            <v>1.222</v>
          </cell>
          <cell r="AT185">
            <v>23.82</v>
          </cell>
          <cell r="AU185">
            <v>0.69</v>
          </cell>
          <cell r="AV185">
            <v>35.280916000000005</v>
          </cell>
          <cell r="AW185">
            <v>0.6277414</v>
          </cell>
          <cell r="AX185">
            <v>12.236334000000001</v>
          </cell>
          <cell r="AY185">
            <v>354.45300000000003</v>
          </cell>
          <cell r="AZ185">
            <v>10</v>
          </cell>
          <cell r="BA185">
            <v>10</v>
          </cell>
          <cell r="BB185">
            <v>10</v>
          </cell>
          <cell r="BC185">
            <v>10</v>
          </cell>
          <cell r="BD185">
            <v>10</v>
          </cell>
          <cell r="BE185">
            <v>10</v>
          </cell>
          <cell r="BF185">
            <v>1.7792661619103086E-2</v>
          </cell>
          <cell r="BI185">
            <v>149</v>
          </cell>
          <cell r="BK185">
            <v>38852.75</v>
          </cell>
          <cell r="BL185">
            <v>219371.9</v>
          </cell>
          <cell r="BM185">
            <v>219931.9</v>
          </cell>
          <cell r="BN185">
            <v>-560</v>
          </cell>
          <cell r="BO185">
            <v>483185.2</v>
          </cell>
          <cell r="BP185">
            <v>-21984.2</v>
          </cell>
          <cell r="BQ185">
            <v>505169.4</v>
          </cell>
          <cell r="BR185">
            <v>251561</v>
          </cell>
          <cell r="BS185">
            <v>94301.4</v>
          </cell>
          <cell r="BT185">
            <v>159307</v>
          </cell>
          <cell r="BU185">
            <v>648540.80000000005</v>
          </cell>
          <cell r="BV185">
            <v>154218.79999999999</v>
          </cell>
          <cell r="BW185">
            <v>445347.3</v>
          </cell>
          <cell r="BX185">
            <v>207800.3</v>
          </cell>
          <cell r="BY185">
            <v>149991</v>
          </cell>
          <cell r="BZ185">
            <v>54016.3</v>
          </cell>
          <cell r="CA185">
            <v>10</v>
          </cell>
          <cell r="CD185">
            <v>149</v>
          </cell>
          <cell r="CF185">
            <v>38852.75</v>
          </cell>
          <cell r="CG185">
            <v>10.49375</v>
          </cell>
          <cell r="CH185">
            <v>14.4</v>
          </cell>
          <cell r="CI185">
            <v>12.446875</v>
          </cell>
          <cell r="CJ185">
            <v>8.5</v>
          </cell>
          <cell r="CK185">
            <v>14.75</v>
          </cell>
          <cell r="CL185">
            <v>5.25</v>
          </cell>
          <cell r="CM185">
            <v>18</v>
          </cell>
          <cell r="CN185">
            <v>11.5</v>
          </cell>
          <cell r="CO185">
            <v>18</v>
          </cell>
          <cell r="CP185">
            <v>12</v>
          </cell>
          <cell r="CQ185">
            <v>26.99</v>
          </cell>
          <cell r="CR185">
            <v>3.5</v>
          </cell>
          <cell r="CS185">
            <v>18</v>
          </cell>
          <cell r="CT185">
            <v>27</v>
          </cell>
          <cell r="CU185">
            <v>10</v>
          </cell>
          <cell r="CV185">
            <v>10</v>
          </cell>
          <cell r="CY185">
            <v>149</v>
          </cell>
        </row>
        <row r="186">
          <cell r="A186">
            <v>38883.1875</v>
          </cell>
          <cell r="B186">
            <v>123.9582306014335</v>
          </cell>
          <cell r="C186">
            <v>132.41290163934426</v>
          </cell>
          <cell r="D186">
            <v>120.63208976377952</v>
          </cell>
          <cell r="E186">
            <v>117.54876476190475</v>
          </cell>
          <cell r="F186">
            <v>108.15694894894894</v>
          </cell>
          <cell r="G186">
            <v>108.78773031026253</v>
          </cell>
          <cell r="H186">
            <v>152.6662588310854</v>
          </cell>
          <cell r="I186">
            <v>159.80338596491228</v>
          </cell>
          <cell r="J186">
            <v>107.48416666666668</v>
          </cell>
          <cell r="K186">
            <v>136.68</v>
          </cell>
          <cell r="L186">
            <v>145.26661947791163</v>
          </cell>
          <cell r="M186">
            <v>115.76285354691076</v>
          </cell>
          <cell r="N186">
            <v>127.681</v>
          </cell>
          <cell r="R186">
            <v>150</v>
          </cell>
          <cell r="T186">
            <v>38883.1875</v>
          </cell>
          <cell r="AN186">
            <v>0</v>
          </cell>
          <cell r="AP186">
            <v>38883.1875</v>
          </cell>
          <cell r="AQ186">
            <v>518.6</v>
          </cell>
          <cell r="AR186">
            <v>68.39</v>
          </cell>
          <cell r="AS186">
            <v>1.244</v>
          </cell>
          <cell r="AT186">
            <v>21.03</v>
          </cell>
          <cell r="AU186">
            <v>0.69</v>
          </cell>
          <cell r="AV186">
            <v>35.467054000000005</v>
          </cell>
          <cell r="AW186">
            <v>0.6451384</v>
          </cell>
          <cell r="AX186">
            <v>10.906158000000001</v>
          </cell>
          <cell r="AY186">
            <v>357.834</v>
          </cell>
          <cell r="AZ186">
            <v>10</v>
          </cell>
          <cell r="BA186">
            <v>10</v>
          </cell>
          <cell r="BB186">
            <v>10</v>
          </cell>
          <cell r="BC186">
            <v>10</v>
          </cell>
          <cell r="BD186">
            <v>10</v>
          </cell>
          <cell r="BE186">
            <v>10</v>
          </cell>
          <cell r="BF186">
            <v>1.8189793829507236E-2</v>
          </cell>
          <cell r="BI186">
            <v>150</v>
          </cell>
          <cell r="BK186">
            <v>38883.1875</v>
          </cell>
          <cell r="BL186">
            <v>227194.7</v>
          </cell>
          <cell r="BM186">
            <v>227669.7</v>
          </cell>
          <cell r="BN186">
            <v>-475</v>
          </cell>
          <cell r="BO186">
            <v>477646.3</v>
          </cell>
          <cell r="BP186">
            <v>-27168.3</v>
          </cell>
          <cell r="BQ186">
            <v>504814.6</v>
          </cell>
          <cell r="BR186">
            <v>245492.2</v>
          </cell>
          <cell r="BS186">
            <v>94301.4</v>
          </cell>
          <cell r="BT186">
            <v>165021</v>
          </cell>
          <cell r="BU186">
            <v>648039</v>
          </cell>
          <cell r="BV186">
            <v>145788.1</v>
          </cell>
          <cell r="BW186">
            <v>453064.5</v>
          </cell>
          <cell r="BX186">
            <v>206921.5</v>
          </cell>
          <cell r="BY186">
            <v>156370</v>
          </cell>
          <cell r="BZ186">
            <v>56802</v>
          </cell>
          <cell r="CA186">
            <v>10</v>
          </cell>
          <cell r="CD186">
            <v>150</v>
          </cell>
          <cell r="CF186">
            <v>38883.1875</v>
          </cell>
          <cell r="CG186">
            <v>10.49375</v>
          </cell>
          <cell r="CH186">
            <v>14.4</v>
          </cell>
          <cell r="CI186">
            <v>12.446875</v>
          </cell>
          <cell r="CJ186">
            <v>8.5</v>
          </cell>
          <cell r="CK186">
            <v>14.75</v>
          </cell>
          <cell r="CL186">
            <v>5.5</v>
          </cell>
          <cell r="CM186">
            <v>18</v>
          </cell>
          <cell r="CN186">
            <v>11.5</v>
          </cell>
          <cell r="CO186">
            <v>18</v>
          </cell>
          <cell r="CP186">
            <v>12</v>
          </cell>
          <cell r="CQ186">
            <v>26.99</v>
          </cell>
          <cell r="CR186">
            <v>3.5</v>
          </cell>
          <cell r="CS186">
            <v>18</v>
          </cell>
          <cell r="CT186">
            <v>27</v>
          </cell>
          <cell r="CU186">
            <v>10</v>
          </cell>
          <cell r="CV186">
            <v>10</v>
          </cell>
          <cell r="CY186">
            <v>150</v>
          </cell>
        </row>
        <row r="187">
          <cell r="A187">
            <v>38913.625</v>
          </cell>
          <cell r="B187">
            <v>128.34059364287944</v>
          </cell>
          <cell r="C187">
            <v>133.31495081967213</v>
          </cell>
          <cell r="D187">
            <v>120.63208976377952</v>
          </cell>
          <cell r="E187">
            <v>122.19797904761904</v>
          </cell>
          <cell r="F187">
            <v>108.15694894894894</v>
          </cell>
          <cell r="G187">
            <v>108.78773031026253</v>
          </cell>
          <cell r="H187">
            <v>152.57808927424534</v>
          </cell>
          <cell r="I187">
            <v>159.80338596491228</v>
          </cell>
          <cell r="J187">
            <v>107.48416666666668</v>
          </cell>
          <cell r="K187">
            <v>136.68</v>
          </cell>
          <cell r="L187">
            <v>145.58829618473897</v>
          </cell>
          <cell r="M187">
            <v>115.76285354691076</v>
          </cell>
          <cell r="N187">
            <v>129.61000000000001</v>
          </cell>
          <cell r="R187">
            <v>151</v>
          </cell>
          <cell r="T187">
            <v>38913.625</v>
          </cell>
          <cell r="AN187">
            <v>0</v>
          </cell>
          <cell r="AP187">
            <v>38913.625</v>
          </cell>
          <cell r="AQ187">
            <v>517.20000000000005</v>
          </cell>
          <cell r="AR187">
            <v>72.45</v>
          </cell>
          <cell r="AS187">
            <v>1.2509999999999999</v>
          </cell>
          <cell r="AT187">
            <v>22.35</v>
          </cell>
          <cell r="AU187">
            <v>0.65169999999999995</v>
          </cell>
          <cell r="AV187">
            <v>37.471140000000005</v>
          </cell>
          <cell r="AW187">
            <v>0.64701719999999996</v>
          </cell>
          <cell r="AX187">
            <v>11.559420000000001</v>
          </cell>
          <cell r="AY187">
            <v>337.05923999999999</v>
          </cell>
          <cell r="AZ187">
            <v>10</v>
          </cell>
          <cell r="BA187">
            <v>10</v>
          </cell>
          <cell r="BB187">
            <v>10</v>
          </cell>
          <cell r="BC187">
            <v>10</v>
          </cell>
          <cell r="BD187">
            <v>10</v>
          </cell>
          <cell r="BE187">
            <v>10</v>
          </cell>
          <cell r="BF187">
            <v>1.7267080745341612E-2</v>
          </cell>
          <cell r="BI187">
            <v>151</v>
          </cell>
          <cell r="BK187">
            <v>38913.625</v>
          </cell>
          <cell r="BL187">
            <v>218583.2</v>
          </cell>
          <cell r="BM187">
            <v>207153.2</v>
          </cell>
          <cell r="BN187">
            <v>11430</v>
          </cell>
          <cell r="BO187">
            <v>492466.3</v>
          </cell>
          <cell r="BP187">
            <v>-27112.6</v>
          </cell>
          <cell r="BQ187">
            <v>519578.9</v>
          </cell>
          <cell r="BR187">
            <v>261611.3</v>
          </cell>
          <cell r="BS187">
            <v>93597.6</v>
          </cell>
          <cell r="BT187">
            <v>164370</v>
          </cell>
          <cell r="BU187">
            <v>655271.1</v>
          </cell>
          <cell r="BV187">
            <v>145837.5</v>
          </cell>
          <cell r="BW187">
            <v>460307.4</v>
          </cell>
          <cell r="BX187">
            <v>211525.4</v>
          </cell>
          <cell r="BY187">
            <v>157585</v>
          </cell>
          <cell r="BZ187">
            <v>55778</v>
          </cell>
          <cell r="CA187">
            <v>10</v>
          </cell>
          <cell r="CD187">
            <v>151</v>
          </cell>
          <cell r="CF187">
            <v>38913.625</v>
          </cell>
          <cell r="CG187">
            <v>10.49375</v>
          </cell>
          <cell r="CH187">
            <v>14.4</v>
          </cell>
          <cell r="CI187">
            <v>12.446875</v>
          </cell>
          <cell r="CJ187">
            <v>8.5</v>
          </cell>
          <cell r="CK187">
            <v>14.75</v>
          </cell>
          <cell r="CL187">
            <v>5.25</v>
          </cell>
          <cell r="CM187">
            <v>18</v>
          </cell>
          <cell r="CN187">
            <v>11.5</v>
          </cell>
          <cell r="CO187">
            <v>18</v>
          </cell>
          <cell r="CP187">
            <v>12</v>
          </cell>
          <cell r="CQ187">
            <v>26.99</v>
          </cell>
          <cell r="CR187">
            <v>3.5</v>
          </cell>
          <cell r="CS187">
            <v>18</v>
          </cell>
          <cell r="CT187">
            <v>27</v>
          </cell>
          <cell r="CU187">
            <v>10</v>
          </cell>
          <cell r="CV187">
            <v>10</v>
          </cell>
          <cell r="CY187">
            <v>151</v>
          </cell>
        </row>
        <row r="188">
          <cell r="A188">
            <v>38944.0625</v>
          </cell>
          <cell r="B188">
            <v>124.78715861639142</v>
          </cell>
          <cell r="C188">
            <v>131.40224590163936</v>
          </cell>
          <cell r="D188">
            <v>120.63208976377952</v>
          </cell>
          <cell r="E188">
            <v>121.8872657142857</v>
          </cell>
          <cell r="F188">
            <v>108.15694894894894</v>
          </cell>
          <cell r="G188">
            <v>108.78773031026253</v>
          </cell>
          <cell r="H188">
            <v>155.52287797045602</v>
          </cell>
          <cell r="I188">
            <v>159.80338596491228</v>
          </cell>
          <cell r="J188">
            <v>107.48416666666668</v>
          </cell>
          <cell r="K188">
            <v>136.68</v>
          </cell>
          <cell r="L188">
            <v>146.57030923694779</v>
          </cell>
          <cell r="M188">
            <v>115.76285354691076</v>
          </cell>
          <cell r="N188">
            <v>128.958</v>
          </cell>
          <cell r="R188">
            <v>152</v>
          </cell>
          <cell r="T188">
            <v>38944.0625</v>
          </cell>
          <cell r="AN188">
            <v>0</v>
          </cell>
          <cell r="AP188">
            <v>38944.0625</v>
          </cell>
          <cell r="AQ188">
            <v>512</v>
          </cell>
          <cell r="AR188">
            <v>71.81</v>
          </cell>
          <cell r="AS188">
            <v>1.32</v>
          </cell>
          <cell r="AT188">
            <v>22.3</v>
          </cell>
          <cell r="AU188">
            <v>0.65169999999999995</v>
          </cell>
          <cell r="AV188">
            <v>36.766719999999999</v>
          </cell>
          <cell r="AW188">
            <v>0.67584</v>
          </cell>
          <cell r="AX188">
            <v>11.4176</v>
          </cell>
          <cell r="AY188">
            <v>333.67039999999997</v>
          </cell>
          <cell r="AZ188">
            <v>10</v>
          </cell>
          <cell r="BA188">
            <v>10</v>
          </cell>
          <cell r="BB188">
            <v>10</v>
          </cell>
          <cell r="BC188">
            <v>10</v>
          </cell>
          <cell r="BD188">
            <v>10</v>
          </cell>
          <cell r="BE188">
            <v>10</v>
          </cell>
          <cell r="BF188">
            <v>1.8381840969224343E-2</v>
          </cell>
          <cell r="BI188">
            <v>152</v>
          </cell>
          <cell r="BK188">
            <v>38944.0625</v>
          </cell>
          <cell r="BL188">
            <v>185395.8</v>
          </cell>
          <cell r="BM188">
            <v>190894.8</v>
          </cell>
          <cell r="BN188">
            <v>-5499</v>
          </cell>
          <cell r="BO188">
            <v>513071.1</v>
          </cell>
          <cell r="BP188">
            <v>-19965.400000000001</v>
          </cell>
          <cell r="BQ188">
            <v>533036.5</v>
          </cell>
          <cell r="BR188">
            <v>269041.5</v>
          </cell>
          <cell r="BS188">
            <v>92000</v>
          </cell>
          <cell r="BT188">
            <v>171995</v>
          </cell>
          <cell r="BU188">
            <v>634401.4</v>
          </cell>
          <cell r="BV188">
            <v>132325.1</v>
          </cell>
          <cell r="BW188">
            <v>452787.8</v>
          </cell>
          <cell r="BX188">
            <v>198005.8</v>
          </cell>
          <cell r="BY188">
            <v>163598</v>
          </cell>
          <cell r="BZ188">
            <v>64065.5</v>
          </cell>
          <cell r="CA188">
            <v>10</v>
          </cell>
          <cell r="CD188">
            <v>152</v>
          </cell>
          <cell r="CF188">
            <v>38944.0625</v>
          </cell>
          <cell r="CG188">
            <v>10.49375</v>
          </cell>
          <cell r="CH188">
            <v>14.4</v>
          </cell>
          <cell r="CI188">
            <v>12.446875</v>
          </cell>
          <cell r="CJ188">
            <v>8.5</v>
          </cell>
          <cell r="CK188">
            <v>14.75</v>
          </cell>
          <cell r="CL188">
            <v>5.25</v>
          </cell>
          <cell r="CM188">
            <v>18</v>
          </cell>
          <cell r="CN188">
            <v>11.5</v>
          </cell>
          <cell r="CO188">
            <v>18</v>
          </cell>
          <cell r="CP188">
            <v>12</v>
          </cell>
          <cell r="CQ188">
            <v>26.99</v>
          </cell>
          <cell r="CR188">
            <v>3.5</v>
          </cell>
          <cell r="CS188">
            <v>18</v>
          </cell>
          <cell r="CT188">
            <v>27</v>
          </cell>
          <cell r="CU188">
            <v>10</v>
          </cell>
          <cell r="CV188">
            <v>10</v>
          </cell>
          <cell r="CY188">
            <v>152</v>
          </cell>
        </row>
        <row r="189">
          <cell r="A189">
            <v>38974.5</v>
          </cell>
          <cell r="B189">
            <v>119.42798067933936</v>
          </cell>
          <cell r="C189">
            <v>134.07984153005464</v>
          </cell>
          <cell r="D189">
            <v>120.63208976377952</v>
          </cell>
          <cell r="E189">
            <v>118.94395714285714</v>
          </cell>
          <cell r="F189">
            <v>108.15694894894894</v>
          </cell>
          <cell r="G189">
            <v>108.78773031026253</v>
          </cell>
          <cell r="H189">
            <v>153.51234746307</v>
          </cell>
          <cell r="I189">
            <v>159.80338596491228</v>
          </cell>
          <cell r="J189">
            <v>107.48416666666668</v>
          </cell>
          <cell r="K189">
            <v>136.68</v>
          </cell>
          <cell r="L189">
            <v>147.78808534136544</v>
          </cell>
          <cell r="M189">
            <v>115.76285354691076</v>
          </cell>
          <cell r="N189">
            <v>126.78700000000001</v>
          </cell>
          <cell r="R189">
            <v>153</v>
          </cell>
          <cell r="T189">
            <v>38974.5</v>
          </cell>
          <cell r="AN189">
            <v>0</v>
          </cell>
          <cell r="AP189">
            <v>38974.5</v>
          </cell>
          <cell r="AQ189">
            <v>515.4</v>
          </cell>
          <cell r="AR189">
            <v>62.12</v>
          </cell>
          <cell r="AS189">
            <v>1.2969999999999999</v>
          </cell>
          <cell r="AT189">
            <v>21.1</v>
          </cell>
          <cell r="AU189">
            <v>0.65169999999999995</v>
          </cell>
          <cell r="AV189">
            <v>32.016647999999996</v>
          </cell>
          <cell r="AW189">
            <v>0.66847380000000001</v>
          </cell>
          <cell r="AX189">
            <v>10.87494</v>
          </cell>
          <cell r="AY189">
            <v>335.88617999999997</v>
          </cell>
          <cell r="AZ189">
            <v>10</v>
          </cell>
          <cell r="BA189">
            <v>10</v>
          </cell>
          <cell r="BB189">
            <v>10</v>
          </cell>
          <cell r="BC189">
            <v>10</v>
          </cell>
          <cell r="BD189">
            <v>10</v>
          </cell>
          <cell r="BE189">
            <v>10</v>
          </cell>
          <cell r="BF189">
            <v>2.0878943979394722E-2</v>
          </cell>
          <cell r="BI189">
            <v>153</v>
          </cell>
          <cell r="BK189">
            <v>38974.5</v>
          </cell>
          <cell r="BL189">
            <v>226527.7</v>
          </cell>
          <cell r="BM189">
            <v>226408.7</v>
          </cell>
          <cell r="BN189">
            <v>119</v>
          </cell>
          <cell r="BO189">
            <v>474710.2</v>
          </cell>
          <cell r="BP189">
            <v>-56965.4</v>
          </cell>
          <cell r="BQ189">
            <v>531145.6</v>
          </cell>
          <cell r="BR189">
            <v>266682.59999999998</v>
          </cell>
          <cell r="BS189">
            <v>90000</v>
          </cell>
          <cell r="BT189">
            <v>174483</v>
          </cell>
          <cell r="BU189">
            <v>629122.69999999995</v>
          </cell>
          <cell r="BV189">
            <v>131765.20000000001</v>
          </cell>
          <cell r="BW189">
            <v>448628.1</v>
          </cell>
          <cell r="BX189">
            <v>196363.1</v>
          </cell>
          <cell r="BY189">
            <v>162857</v>
          </cell>
          <cell r="BZ189">
            <v>72115.199999999997</v>
          </cell>
          <cell r="CA189">
            <v>10</v>
          </cell>
          <cell r="CD189">
            <v>153</v>
          </cell>
          <cell r="CF189">
            <v>38974.5</v>
          </cell>
          <cell r="CG189">
            <v>10.438888888888901</v>
          </cell>
          <cell r="CH189">
            <v>11.5</v>
          </cell>
          <cell r="CI189">
            <v>10.96944444444445</v>
          </cell>
          <cell r="CJ189">
            <v>8.5</v>
          </cell>
          <cell r="CK189">
            <v>14.75</v>
          </cell>
          <cell r="CL189">
            <v>5.25</v>
          </cell>
          <cell r="CM189">
            <v>18</v>
          </cell>
          <cell r="CN189">
            <v>11.5</v>
          </cell>
          <cell r="CO189">
            <v>18</v>
          </cell>
          <cell r="CP189">
            <v>12</v>
          </cell>
          <cell r="CQ189">
            <v>26.99</v>
          </cell>
          <cell r="CR189">
            <v>3.5</v>
          </cell>
          <cell r="CS189">
            <v>18</v>
          </cell>
          <cell r="CT189">
            <v>27</v>
          </cell>
          <cell r="CU189">
            <v>10</v>
          </cell>
          <cell r="CV189">
            <v>10</v>
          </cell>
          <cell r="CY189">
            <v>153</v>
          </cell>
        </row>
        <row r="190">
          <cell r="A190">
            <v>39004.9375</v>
          </cell>
          <cell r="B190">
            <v>119.61236272982239</v>
          </cell>
          <cell r="C190">
            <v>135.42506010928963</v>
          </cell>
          <cell r="D190">
            <v>120.63208976377952</v>
          </cell>
          <cell r="E190">
            <v>137.02193333333332</v>
          </cell>
          <cell r="F190">
            <v>108.15694894894894</v>
          </cell>
          <cell r="G190">
            <v>108.78773031026253</v>
          </cell>
          <cell r="H190">
            <v>141.97485228002569</v>
          </cell>
          <cell r="I190">
            <v>159.80338596491228</v>
          </cell>
          <cell r="J190">
            <v>107.4495569105691</v>
          </cell>
          <cell r="K190">
            <v>149.13300000000001</v>
          </cell>
          <cell r="L190">
            <v>146.48139859437751</v>
          </cell>
          <cell r="M190">
            <v>115.76285354691076</v>
          </cell>
          <cell r="N190">
            <v>127.14194910000002</v>
          </cell>
          <cell r="R190">
            <v>154</v>
          </cell>
          <cell r="T190">
            <v>39004.9375</v>
          </cell>
          <cell r="AN190">
            <v>0</v>
          </cell>
          <cell r="AP190">
            <v>39004.9375</v>
          </cell>
          <cell r="AQ190">
            <v>520.20000000000005</v>
          </cell>
          <cell r="AR190">
            <v>57.91</v>
          </cell>
          <cell r="AS190">
            <v>1.258</v>
          </cell>
          <cell r="AT190">
            <v>20.66</v>
          </cell>
          <cell r="AU190">
            <v>0.67749999999999999</v>
          </cell>
          <cell r="AV190">
            <v>30.124782</v>
          </cell>
          <cell r="AW190">
            <v>0.65441159999999998</v>
          </cell>
          <cell r="AX190">
            <v>10.747332</v>
          </cell>
          <cell r="AY190">
            <v>352.43550000000005</v>
          </cell>
          <cell r="AZ190">
            <v>10</v>
          </cell>
          <cell r="BA190">
            <v>10</v>
          </cell>
          <cell r="BB190">
            <v>10</v>
          </cell>
          <cell r="BC190">
            <v>10</v>
          </cell>
          <cell r="BD190">
            <v>10</v>
          </cell>
          <cell r="BE190">
            <v>10</v>
          </cell>
          <cell r="BF190">
            <v>2.1723363840442066E-2</v>
          </cell>
          <cell r="BI190">
            <v>154</v>
          </cell>
          <cell r="BK190">
            <v>39004.9375</v>
          </cell>
          <cell r="BL190">
            <v>229777.3</v>
          </cell>
          <cell r="BM190">
            <v>225124.3</v>
          </cell>
          <cell r="BN190">
            <v>4653</v>
          </cell>
          <cell r="BO190">
            <v>482407.2</v>
          </cell>
          <cell r="BP190">
            <v>-44979.8</v>
          </cell>
          <cell r="BQ190">
            <v>527387</v>
          </cell>
          <cell r="BR190">
            <v>283570</v>
          </cell>
          <cell r="BS190">
            <v>89000</v>
          </cell>
          <cell r="BT190">
            <v>174817</v>
          </cell>
          <cell r="BU190">
            <v>644525.30000000005</v>
          </cell>
          <cell r="BV190">
            <v>133082.20000000001</v>
          </cell>
          <cell r="BW190">
            <v>463072</v>
          </cell>
          <cell r="BX190">
            <v>208097</v>
          </cell>
          <cell r="BY190">
            <v>186090</v>
          </cell>
          <cell r="BZ190">
            <v>67659.199999999997</v>
          </cell>
          <cell r="CA190">
            <v>10</v>
          </cell>
          <cell r="CD190">
            <v>154</v>
          </cell>
          <cell r="CF190">
            <v>39004.9375</v>
          </cell>
          <cell r="CG190">
            <v>10.438888888888901</v>
          </cell>
          <cell r="CH190">
            <v>11.5</v>
          </cell>
          <cell r="CI190">
            <v>10.96944444444445</v>
          </cell>
          <cell r="CJ190">
            <v>8.5</v>
          </cell>
          <cell r="CK190">
            <v>14.75</v>
          </cell>
          <cell r="CL190">
            <v>5.25</v>
          </cell>
          <cell r="CM190">
            <v>18</v>
          </cell>
          <cell r="CN190">
            <v>11.5</v>
          </cell>
          <cell r="CO190">
            <v>18</v>
          </cell>
          <cell r="CP190">
            <v>12</v>
          </cell>
          <cell r="CQ190">
            <v>26.99</v>
          </cell>
          <cell r="CR190">
            <v>3.5</v>
          </cell>
          <cell r="CS190">
            <v>18</v>
          </cell>
          <cell r="CT190">
            <v>27</v>
          </cell>
          <cell r="CU190">
            <v>10</v>
          </cell>
          <cell r="CV190">
            <v>10</v>
          </cell>
          <cell r="CY190">
            <v>154</v>
          </cell>
        </row>
        <row r="191">
          <cell r="A191">
            <v>39035.375</v>
          </cell>
          <cell r="B191">
            <v>120.02940916173264</v>
          </cell>
          <cell r="C191">
            <v>131.53571584699455</v>
          </cell>
          <cell r="D191">
            <v>120.63208976377952</v>
          </cell>
          <cell r="E191">
            <v>120.66137523809525</v>
          </cell>
          <cell r="F191">
            <v>108.15694894894894</v>
          </cell>
          <cell r="G191">
            <v>108.78773031026253</v>
          </cell>
          <cell r="H191">
            <v>140.64595054592164</v>
          </cell>
          <cell r="I191">
            <v>159.80338596491228</v>
          </cell>
          <cell r="J191">
            <v>107.4495569105691</v>
          </cell>
          <cell r="K191">
            <v>149.13300000000001</v>
          </cell>
          <cell r="L191">
            <v>145.59628815261044</v>
          </cell>
          <cell r="M191">
            <v>115.76285354691076</v>
          </cell>
          <cell r="N191">
            <v>125.19199999999999</v>
          </cell>
          <cell r="R191">
            <v>155</v>
          </cell>
          <cell r="T191">
            <v>39035.375</v>
          </cell>
          <cell r="AN191">
            <v>0</v>
          </cell>
          <cell r="AP191">
            <v>39035.375</v>
          </cell>
          <cell r="AQ191">
            <v>509.3</v>
          </cell>
          <cell r="AR191">
            <v>58.14</v>
          </cell>
          <cell r="AS191">
            <v>1.266</v>
          </cell>
          <cell r="AT191">
            <v>22.1</v>
          </cell>
          <cell r="AU191">
            <v>0.67749999999999999</v>
          </cell>
          <cell r="AV191">
            <v>29.610702</v>
          </cell>
          <cell r="AW191">
            <v>0.64477380000000006</v>
          </cell>
          <cell r="AX191">
            <v>11.25553</v>
          </cell>
          <cell r="AY191">
            <v>345.05074999999999</v>
          </cell>
          <cell r="AZ191">
            <v>10</v>
          </cell>
          <cell r="BA191">
            <v>10</v>
          </cell>
          <cell r="BB191">
            <v>10</v>
          </cell>
          <cell r="BC191">
            <v>10</v>
          </cell>
          <cell r="BD191">
            <v>10</v>
          </cell>
          <cell r="BE191">
            <v>10</v>
          </cell>
          <cell r="BF191">
            <v>2.1775025799793603E-2</v>
          </cell>
          <cell r="BI191">
            <v>155</v>
          </cell>
          <cell r="BK191">
            <v>39035.375</v>
          </cell>
          <cell r="BL191">
            <v>211561.9</v>
          </cell>
          <cell r="BM191">
            <v>207524.9</v>
          </cell>
          <cell r="BN191">
            <v>4037</v>
          </cell>
          <cell r="BO191">
            <v>498567.7</v>
          </cell>
          <cell r="BP191">
            <v>-37303.199999999997</v>
          </cell>
          <cell r="BQ191">
            <v>535870.9</v>
          </cell>
          <cell r="BR191">
            <v>274733.90000000002</v>
          </cell>
          <cell r="BS191">
            <v>83997</v>
          </cell>
          <cell r="BT191">
            <v>177140</v>
          </cell>
          <cell r="BU191">
            <v>641568.30000000005</v>
          </cell>
          <cell r="BV191">
            <v>130891.8</v>
          </cell>
          <cell r="BW191">
            <v>462105.59999999998</v>
          </cell>
          <cell r="BX191">
            <v>205840.6</v>
          </cell>
          <cell r="BY191">
            <v>168353</v>
          </cell>
          <cell r="BZ191">
            <v>68561.3</v>
          </cell>
          <cell r="CA191">
            <v>10</v>
          </cell>
          <cell r="CD191">
            <v>155</v>
          </cell>
          <cell r="CF191">
            <v>39035.375</v>
          </cell>
          <cell r="CG191">
            <v>10.438888888888901</v>
          </cell>
          <cell r="CH191">
            <v>11.5</v>
          </cell>
          <cell r="CI191">
            <v>10.96944444444445</v>
          </cell>
          <cell r="CJ191">
            <v>8.5</v>
          </cell>
          <cell r="CK191">
            <v>14.75</v>
          </cell>
          <cell r="CL191">
            <v>5.25</v>
          </cell>
          <cell r="CM191">
            <v>18</v>
          </cell>
          <cell r="CN191">
            <v>11.5</v>
          </cell>
          <cell r="CO191">
            <v>18</v>
          </cell>
          <cell r="CP191">
            <v>12</v>
          </cell>
          <cell r="CQ191">
            <v>26.99</v>
          </cell>
          <cell r="CR191">
            <v>3.5</v>
          </cell>
          <cell r="CS191">
            <v>18</v>
          </cell>
          <cell r="CT191">
            <v>27</v>
          </cell>
          <cell r="CU191">
            <v>10</v>
          </cell>
          <cell r="CV191">
            <v>10</v>
          </cell>
          <cell r="CY191">
            <v>155</v>
          </cell>
        </row>
        <row r="192">
          <cell r="A192">
            <v>39065.8125</v>
          </cell>
          <cell r="B192">
            <v>119.03239513867247</v>
          </cell>
          <cell r="C192">
            <v>133.02319125683061</v>
          </cell>
          <cell r="D192">
            <v>120.63208976377952</v>
          </cell>
          <cell r="E192">
            <v>122.07901619047618</v>
          </cell>
          <cell r="F192">
            <v>108.15694894894894</v>
          </cell>
          <cell r="G192">
            <v>108.78773031026253</v>
          </cell>
          <cell r="H192">
            <v>140.1902665382145</v>
          </cell>
          <cell r="I192">
            <v>159.80338596491228</v>
          </cell>
          <cell r="J192">
            <v>107.4495569105691</v>
          </cell>
          <cell r="K192">
            <v>149.13300000000001</v>
          </cell>
          <cell r="L192">
            <v>149.56629819277109</v>
          </cell>
          <cell r="M192">
            <v>115.76285354691076</v>
          </cell>
          <cell r="N192">
            <v>125.372</v>
          </cell>
          <cell r="R192">
            <v>156</v>
          </cell>
          <cell r="T192">
            <v>39065.8125</v>
          </cell>
          <cell r="AN192">
            <v>0</v>
          </cell>
          <cell r="AP192">
            <v>39065.8125</v>
          </cell>
          <cell r="AQ192">
            <v>496.5</v>
          </cell>
          <cell r="AR192">
            <v>60.99</v>
          </cell>
          <cell r="AS192">
            <v>1.31</v>
          </cell>
          <cell r="AT192">
            <v>22.2</v>
          </cell>
          <cell r="AU192">
            <v>0.67749999999999999</v>
          </cell>
          <cell r="AV192">
            <v>30.281534999999998</v>
          </cell>
          <cell r="AW192">
            <v>0.65041500000000008</v>
          </cell>
          <cell r="AX192">
            <v>11.0223</v>
          </cell>
          <cell r="AY192">
            <v>336.37874999999997</v>
          </cell>
          <cell r="AZ192">
            <v>10</v>
          </cell>
          <cell r="BA192">
            <v>10</v>
          </cell>
          <cell r="BB192">
            <v>10</v>
          </cell>
          <cell r="BC192">
            <v>10</v>
          </cell>
          <cell r="BD192">
            <v>10</v>
          </cell>
          <cell r="BE192">
            <v>10</v>
          </cell>
          <cell r="BF192">
            <v>2.1478930972290543E-2</v>
          </cell>
          <cell r="BI192">
            <v>156</v>
          </cell>
          <cell r="BK192">
            <v>39065.8125</v>
          </cell>
          <cell r="BL192">
            <v>220994.1</v>
          </cell>
          <cell r="BM192">
            <v>202940.1</v>
          </cell>
          <cell r="BN192">
            <v>18054</v>
          </cell>
          <cell r="BO192">
            <v>512206</v>
          </cell>
          <cell r="BP192">
            <v>-30161.8</v>
          </cell>
          <cell r="BQ192">
            <v>542367.80000000005</v>
          </cell>
          <cell r="BR192">
            <v>292639.8</v>
          </cell>
          <cell r="BS192">
            <v>75464</v>
          </cell>
          <cell r="BT192">
            <v>174264</v>
          </cell>
          <cell r="BU192">
            <v>661607.30000000005</v>
          </cell>
          <cell r="BV192">
            <v>142041.29999999999</v>
          </cell>
          <cell r="BW192">
            <v>470669.8</v>
          </cell>
          <cell r="BX192">
            <v>222151.8</v>
          </cell>
          <cell r="BY192">
            <v>159858</v>
          </cell>
          <cell r="BZ192">
            <v>71592.800000000003</v>
          </cell>
          <cell r="CA192">
            <v>10</v>
          </cell>
          <cell r="CD192">
            <v>156</v>
          </cell>
          <cell r="CF192">
            <v>39065.8125</v>
          </cell>
          <cell r="CG192">
            <v>10.438888888888901</v>
          </cell>
          <cell r="CH192">
            <v>11.5</v>
          </cell>
          <cell r="CI192">
            <v>10.96944444444445</v>
          </cell>
          <cell r="CJ192">
            <v>8.5</v>
          </cell>
          <cell r="CK192">
            <v>14.75</v>
          </cell>
          <cell r="CL192">
            <v>5.25</v>
          </cell>
          <cell r="CM192">
            <v>18</v>
          </cell>
          <cell r="CN192">
            <v>11.5</v>
          </cell>
          <cell r="CO192">
            <v>18</v>
          </cell>
          <cell r="CP192">
            <v>12</v>
          </cell>
          <cell r="CQ192">
            <v>26.99</v>
          </cell>
          <cell r="CR192">
            <v>3.5</v>
          </cell>
          <cell r="CS192">
            <v>18</v>
          </cell>
          <cell r="CT192">
            <v>27</v>
          </cell>
          <cell r="CU192">
            <v>10</v>
          </cell>
          <cell r="CV192">
            <v>10</v>
          </cell>
          <cell r="CY192">
            <v>156</v>
          </cell>
        </row>
        <row r="193">
          <cell r="A193">
            <v>39096.25</v>
          </cell>
          <cell r="B193">
            <v>112.4247313804924</v>
          </cell>
          <cell r="C193">
            <v>132.53439344262296</v>
          </cell>
          <cell r="D193">
            <v>123.04232755905511</v>
          </cell>
          <cell r="E193">
            <v>118.80606380952381</v>
          </cell>
          <cell r="F193">
            <v>108.22722822822821</v>
          </cell>
          <cell r="G193">
            <v>108.78773031026253</v>
          </cell>
          <cell r="H193">
            <v>140.87072703917792</v>
          </cell>
          <cell r="I193">
            <v>159.80338596491228</v>
          </cell>
          <cell r="J193">
            <v>107.17337398373985</v>
          </cell>
          <cell r="K193">
            <v>149.13300000000001</v>
          </cell>
          <cell r="L193">
            <v>150.04082128514057</v>
          </cell>
          <cell r="M193">
            <v>115.74647597254005</v>
          </cell>
          <cell r="N193">
            <v>123.196</v>
          </cell>
          <cell r="R193">
            <v>157</v>
          </cell>
          <cell r="T193">
            <v>39096.25</v>
          </cell>
          <cell r="AN193">
            <v>0</v>
          </cell>
          <cell r="AP193">
            <v>39096.25</v>
          </cell>
          <cell r="AQ193">
            <v>504.7</v>
          </cell>
          <cell r="AR193">
            <v>59.52</v>
          </cell>
          <cell r="AS193">
            <v>1.302</v>
          </cell>
          <cell r="AT193">
            <v>22.26</v>
          </cell>
          <cell r="AU193">
            <v>0.67749999999999999</v>
          </cell>
          <cell r="AV193">
            <v>30.039744000000002</v>
          </cell>
          <cell r="AW193">
            <v>0.65711940000000002</v>
          </cell>
          <cell r="AX193">
            <v>11.234622000000002</v>
          </cell>
          <cell r="AY193">
            <v>341.93424999999996</v>
          </cell>
          <cell r="AZ193">
            <v>10</v>
          </cell>
          <cell r="BA193">
            <v>10</v>
          </cell>
          <cell r="BB193">
            <v>10</v>
          </cell>
          <cell r="BC193">
            <v>10</v>
          </cell>
          <cell r="BD193">
            <v>10</v>
          </cell>
          <cell r="BE193">
            <v>10</v>
          </cell>
          <cell r="BF193">
            <v>2.1874999999999999E-2</v>
          </cell>
          <cell r="BI193">
            <v>157</v>
          </cell>
          <cell r="BK193">
            <v>39096.25</v>
          </cell>
          <cell r="BL193">
            <v>385841.4</v>
          </cell>
          <cell r="BM193">
            <v>359248.4</v>
          </cell>
          <cell r="BN193">
            <v>26593</v>
          </cell>
          <cell r="BO193">
            <v>368687.2</v>
          </cell>
          <cell r="BP193">
            <v>-159426.70000000001</v>
          </cell>
          <cell r="BQ193">
            <v>528113.9</v>
          </cell>
          <cell r="BR193">
            <v>353776.9</v>
          </cell>
          <cell r="BS193">
            <v>2800</v>
          </cell>
          <cell r="BT193">
            <v>171537</v>
          </cell>
          <cell r="BU193">
            <v>682208.5</v>
          </cell>
          <cell r="BV193">
            <v>134083.70000000001</v>
          </cell>
          <cell r="BW193">
            <v>498614.2</v>
          </cell>
          <cell r="BX193">
            <v>252626.2</v>
          </cell>
          <cell r="BY193">
            <v>155075</v>
          </cell>
          <cell r="BZ193">
            <v>72320.100000000006</v>
          </cell>
          <cell r="CA193">
            <v>10</v>
          </cell>
          <cell r="CD193">
            <v>157</v>
          </cell>
          <cell r="CF193">
            <v>39096.25</v>
          </cell>
          <cell r="CJ193">
            <v>8.5</v>
          </cell>
          <cell r="CK193">
            <v>14.75</v>
          </cell>
          <cell r="CL193">
            <v>5.5</v>
          </cell>
          <cell r="CM193">
            <v>18</v>
          </cell>
          <cell r="CN193">
            <v>11.5</v>
          </cell>
          <cell r="CO193">
            <v>18</v>
          </cell>
          <cell r="CP193">
            <v>12</v>
          </cell>
          <cell r="CQ193">
            <v>25.5</v>
          </cell>
          <cell r="CR193">
            <v>3.5</v>
          </cell>
          <cell r="CS193">
            <v>18</v>
          </cell>
          <cell r="CT193">
            <v>27</v>
          </cell>
          <cell r="CU193">
            <v>10</v>
          </cell>
          <cell r="CV193">
            <v>10</v>
          </cell>
          <cell r="CY193">
            <v>157</v>
          </cell>
        </row>
        <row r="194">
          <cell r="A194">
            <v>39126.6875</v>
          </cell>
          <cell r="B194">
            <v>112.58992645684013</v>
          </cell>
          <cell r="C194">
            <v>131.39586885245905</v>
          </cell>
          <cell r="D194">
            <v>123.04232755905511</v>
          </cell>
          <cell r="E194">
            <v>118.12342761904762</v>
          </cell>
          <cell r="F194">
            <v>108.22722822822821</v>
          </cell>
          <cell r="G194">
            <v>108.92524343675419</v>
          </cell>
          <cell r="H194">
            <v>140.21074887604368</v>
          </cell>
          <cell r="I194">
            <v>159.80338596491228</v>
          </cell>
          <cell r="J194">
            <v>107.17337398373985</v>
          </cell>
          <cell r="K194">
            <v>149.13300000000001</v>
          </cell>
          <cell r="L194">
            <v>150.26959136546185</v>
          </cell>
          <cell r="M194">
            <v>115.74647597254005</v>
          </cell>
          <cell r="N194">
            <v>123.08199999999999</v>
          </cell>
          <cell r="R194">
            <v>158</v>
          </cell>
          <cell r="T194">
            <v>39126.6875</v>
          </cell>
          <cell r="AN194">
            <v>0</v>
          </cell>
          <cell r="AP194">
            <v>39126.6875</v>
          </cell>
          <cell r="AQ194">
            <v>501.7</v>
          </cell>
          <cell r="AR194">
            <v>57.56</v>
          </cell>
          <cell r="AS194">
            <v>1.2769999999999999</v>
          </cell>
          <cell r="AT194">
            <v>23.45</v>
          </cell>
          <cell r="AU194">
            <v>0.67749999999999999</v>
          </cell>
          <cell r="AV194">
            <v>28.877851999999997</v>
          </cell>
          <cell r="AW194">
            <v>0.64067089999999993</v>
          </cell>
          <cell r="AX194">
            <v>11.764865</v>
          </cell>
          <cell r="AY194">
            <v>339.90174999999999</v>
          </cell>
          <cell r="AZ194">
            <v>10</v>
          </cell>
          <cell r="BA194">
            <v>10</v>
          </cell>
          <cell r="BB194">
            <v>10</v>
          </cell>
          <cell r="BC194">
            <v>10</v>
          </cell>
          <cell r="BD194">
            <v>10</v>
          </cell>
          <cell r="BE194">
            <v>10</v>
          </cell>
          <cell r="BF194">
            <v>2.2185545517720638E-2</v>
          </cell>
          <cell r="BI194">
            <v>158</v>
          </cell>
          <cell r="BK194">
            <v>39126.6875</v>
          </cell>
          <cell r="BL194">
            <v>383685.4</v>
          </cell>
          <cell r="BM194">
            <v>357187.4</v>
          </cell>
          <cell r="BN194">
            <v>26498</v>
          </cell>
          <cell r="BO194">
            <v>403663</v>
          </cell>
          <cell r="BP194">
            <v>-141336.29999999999</v>
          </cell>
          <cell r="BQ194">
            <v>544999.30000000005</v>
          </cell>
          <cell r="BR194">
            <v>342877.8</v>
          </cell>
          <cell r="BS194">
            <v>29635.5</v>
          </cell>
          <cell r="BT194">
            <v>172486</v>
          </cell>
          <cell r="BU194">
            <v>718323</v>
          </cell>
          <cell r="BV194">
            <v>145495.6</v>
          </cell>
          <cell r="BW194">
            <v>521870.9</v>
          </cell>
          <cell r="BX194">
            <v>262880.90000000002</v>
          </cell>
          <cell r="BY194">
            <v>166065</v>
          </cell>
          <cell r="BZ194">
            <v>69025.399999999994</v>
          </cell>
          <cell r="CA194">
            <v>10</v>
          </cell>
          <cell r="CD194">
            <v>158</v>
          </cell>
          <cell r="CF194">
            <v>39126.6875</v>
          </cell>
          <cell r="CJ194">
            <v>8.5</v>
          </cell>
          <cell r="CK194">
            <v>14.75</v>
          </cell>
          <cell r="CL194">
            <v>5.5</v>
          </cell>
          <cell r="CM194">
            <v>18</v>
          </cell>
          <cell r="CN194">
            <v>11.5</v>
          </cell>
          <cell r="CO194">
            <v>18</v>
          </cell>
          <cell r="CP194">
            <v>12</v>
          </cell>
          <cell r="CQ194">
            <v>25.5</v>
          </cell>
          <cell r="CR194">
            <v>3.5</v>
          </cell>
          <cell r="CS194">
            <v>18</v>
          </cell>
          <cell r="CT194">
            <v>27</v>
          </cell>
          <cell r="CU194">
            <v>10</v>
          </cell>
          <cell r="CV194">
            <v>10</v>
          </cell>
          <cell r="CY194">
            <v>158</v>
          </cell>
        </row>
        <row r="195">
          <cell r="A195">
            <v>39157.125</v>
          </cell>
          <cell r="B195">
            <v>111.59133499532565</v>
          </cell>
          <cell r="C195">
            <v>131.73493989071036</v>
          </cell>
          <cell r="D195">
            <v>123.04232755905511</v>
          </cell>
          <cell r="E195">
            <v>119.88990380952382</v>
          </cell>
          <cell r="F195">
            <v>108.22722822822821</v>
          </cell>
          <cell r="G195">
            <v>108.92524343675419</v>
          </cell>
          <cell r="H195">
            <v>141.13568143866411</v>
          </cell>
          <cell r="I195">
            <v>159.80338596491228</v>
          </cell>
          <cell r="J195">
            <v>107.17337398373985</v>
          </cell>
          <cell r="K195">
            <v>149.13300000000001</v>
          </cell>
          <cell r="L195">
            <v>149.90795481927711</v>
          </cell>
          <cell r="M195">
            <v>115.74647597254005</v>
          </cell>
          <cell r="N195">
            <v>123.06100000000001</v>
          </cell>
          <cell r="R195">
            <v>159</v>
          </cell>
          <cell r="T195">
            <v>39157.125</v>
          </cell>
          <cell r="AN195">
            <v>0</v>
          </cell>
          <cell r="AP195">
            <v>39157.125</v>
          </cell>
          <cell r="AQ195">
            <v>495.4</v>
          </cell>
          <cell r="AR195">
            <v>60.6</v>
          </cell>
          <cell r="AS195">
            <v>1.288</v>
          </cell>
          <cell r="AT195">
            <v>23.1</v>
          </cell>
          <cell r="AU195">
            <v>0.67749999999999999</v>
          </cell>
          <cell r="AV195">
            <v>30.021239999999999</v>
          </cell>
          <cell r="AW195">
            <v>0.63807519999999995</v>
          </cell>
          <cell r="AX195">
            <v>11.44374</v>
          </cell>
          <cell r="AY195">
            <v>335.63349999999997</v>
          </cell>
          <cell r="AZ195">
            <v>10</v>
          </cell>
          <cell r="BA195">
            <v>10</v>
          </cell>
          <cell r="BB195">
            <v>10</v>
          </cell>
          <cell r="BC195">
            <v>10</v>
          </cell>
          <cell r="BD195">
            <v>10</v>
          </cell>
          <cell r="BE195">
            <v>10</v>
          </cell>
          <cell r="BF195">
            <v>2.1254125412541253E-2</v>
          </cell>
          <cell r="BI195">
            <v>159</v>
          </cell>
          <cell r="BK195">
            <v>39157.125</v>
          </cell>
          <cell r="BL195">
            <v>383946.7</v>
          </cell>
          <cell r="BM195">
            <v>350337.7</v>
          </cell>
          <cell r="BN195">
            <v>33609</v>
          </cell>
          <cell r="BO195">
            <v>443666.3</v>
          </cell>
          <cell r="BP195">
            <v>-106903</v>
          </cell>
          <cell r="BQ195">
            <v>550569.30000000005</v>
          </cell>
          <cell r="BR195">
            <v>332041.7</v>
          </cell>
          <cell r="BS195">
            <v>46931.6</v>
          </cell>
          <cell r="BT195">
            <v>171596</v>
          </cell>
          <cell r="BU195">
            <v>760082.2</v>
          </cell>
          <cell r="BV195">
            <v>189407.2</v>
          </cell>
          <cell r="BW195">
            <v>519012.7</v>
          </cell>
          <cell r="BX195">
            <v>255563.7</v>
          </cell>
          <cell r="BY195">
            <v>168937</v>
          </cell>
          <cell r="BZ195">
            <v>67530.79999999993</v>
          </cell>
          <cell r="CA195">
            <v>10</v>
          </cell>
          <cell r="CD195">
            <v>159</v>
          </cell>
          <cell r="CF195">
            <v>39157.125</v>
          </cell>
          <cell r="CJ195">
            <v>8.5</v>
          </cell>
          <cell r="CK195">
            <v>14.75</v>
          </cell>
          <cell r="CL195">
            <v>5.5</v>
          </cell>
          <cell r="CM195">
            <v>18</v>
          </cell>
          <cell r="CN195">
            <v>11.5</v>
          </cell>
          <cell r="CO195">
            <v>18</v>
          </cell>
          <cell r="CP195">
            <v>12</v>
          </cell>
          <cell r="CQ195">
            <v>25.5</v>
          </cell>
          <cell r="CR195">
            <v>3.5</v>
          </cell>
          <cell r="CS195">
            <v>18</v>
          </cell>
          <cell r="CT195">
            <v>27</v>
          </cell>
          <cell r="CU195">
            <v>10</v>
          </cell>
          <cell r="CV195">
            <v>10</v>
          </cell>
          <cell r="CY195">
            <v>159</v>
          </cell>
        </row>
        <row r="196">
          <cell r="A196">
            <v>39187.5625</v>
          </cell>
          <cell r="B196">
            <v>112.83820380180747</v>
          </cell>
          <cell r="C196">
            <v>133.98985792349728</v>
          </cell>
          <cell r="D196">
            <v>123.04232755905511</v>
          </cell>
          <cell r="E196">
            <v>118.64614857142858</v>
          </cell>
          <cell r="F196">
            <v>108.22722822822821</v>
          </cell>
          <cell r="G196">
            <v>108.92524343675419</v>
          </cell>
          <cell r="H196">
            <v>142.79795504174697</v>
          </cell>
          <cell r="I196">
            <v>159.80338596491228</v>
          </cell>
          <cell r="J196">
            <v>107.17337398373985</v>
          </cell>
          <cell r="K196">
            <v>149.13300000000001</v>
          </cell>
          <cell r="L196">
            <v>148.77609236947791</v>
          </cell>
          <cell r="M196">
            <v>115.74647597254005</v>
          </cell>
          <cell r="N196">
            <v>123.518</v>
          </cell>
          <cell r="R196">
            <v>160</v>
          </cell>
          <cell r="T196">
            <v>39187.5625</v>
          </cell>
          <cell r="AN196">
            <v>0</v>
          </cell>
          <cell r="AP196">
            <v>39187.5625</v>
          </cell>
          <cell r="AQ196">
            <v>485.3</v>
          </cell>
          <cell r="AR196">
            <v>65.06</v>
          </cell>
          <cell r="AS196">
            <v>1.2609999999999999</v>
          </cell>
          <cell r="AT196">
            <v>23.96</v>
          </cell>
          <cell r="AU196">
            <v>0.67749999999999999</v>
          </cell>
          <cell r="AV196">
            <v>31.573618000000003</v>
          </cell>
          <cell r="AW196">
            <v>0.61196329999999999</v>
          </cell>
          <cell r="AX196">
            <v>11.627788000000001</v>
          </cell>
          <cell r="AY196">
            <v>328.79075</v>
          </cell>
          <cell r="AZ196">
            <v>10</v>
          </cell>
          <cell r="BA196">
            <v>10</v>
          </cell>
          <cell r="BB196">
            <v>10</v>
          </cell>
          <cell r="BC196">
            <v>10</v>
          </cell>
          <cell r="BD196">
            <v>10</v>
          </cell>
          <cell r="BE196">
            <v>10</v>
          </cell>
          <cell r="BF196">
            <v>1.9382108822625265E-2</v>
          </cell>
          <cell r="BI196">
            <v>160</v>
          </cell>
          <cell r="BK196">
            <v>39187.5625</v>
          </cell>
          <cell r="BL196">
            <v>428516.4</v>
          </cell>
          <cell r="BM196">
            <v>392139.4</v>
          </cell>
          <cell r="BN196">
            <v>36377</v>
          </cell>
          <cell r="BO196">
            <v>436355.9</v>
          </cell>
          <cell r="BP196">
            <v>-110337.8</v>
          </cell>
          <cell r="BQ196">
            <v>546693.69999999995</v>
          </cell>
          <cell r="BR196">
            <v>307988.2</v>
          </cell>
          <cell r="BS196">
            <v>64191.5</v>
          </cell>
          <cell r="BT196">
            <v>174514</v>
          </cell>
          <cell r="BU196">
            <v>800667.9</v>
          </cell>
          <cell r="BV196">
            <v>197713.4</v>
          </cell>
          <cell r="BW196">
            <v>550738.9</v>
          </cell>
          <cell r="BX196">
            <v>281255.90000000002</v>
          </cell>
          <cell r="BY196">
            <v>173419</v>
          </cell>
          <cell r="BZ196">
            <v>64204.399999999907</v>
          </cell>
          <cell r="CA196">
            <v>10</v>
          </cell>
          <cell r="CD196">
            <v>160</v>
          </cell>
          <cell r="CF196">
            <v>39187.5625</v>
          </cell>
          <cell r="CJ196">
            <v>8.5</v>
          </cell>
          <cell r="CK196">
            <v>14.75</v>
          </cell>
          <cell r="CL196">
            <v>5.5</v>
          </cell>
          <cell r="CM196">
            <v>18</v>
          </cell>
          <cell r="CN196">
            <v>11.5</v>
          </cell>
          <cell r="CO196">
            <v>18</v>
          </cell>
          <cell r="CP196">
            <v>12</v>
          </cell>
          <cell r="CQ196">
            <v>25.5</v>
          </cell>
          <cell r="CR196">
            <v>3.5</v>
          </cell>
          <cell r="CS196">
            <v>18</v>
          </cell>
          <cell r="CT196">
            <v>27</v>
          </cell>
          <cell r="CU196">
            <v>10</v>
          </cell>
          <cell r="CV196">
            <v>10</v>
          </cell>
          <cell r="CY196">
            <v>160</v>
          </cell>
        </row>
        <row r="197">
          <cell r="A197">
            <v>39218</v>
          </cell>
          <cell r="B197">
            <v>117.57624181988156</v>
          </cell>
          <cell r="C197">
            <v>133.04750819672131</v>
          </cell>
          <cell r="D197">
            <v>123.04232755905511</v>
          </cell>
          <cell r="E197">
            <v>120.61965238095237</v>
          </cell>
          <cell r="F197">
            <v>108.22722822822821</v>
          </cell>
          <cell r="G197">
            <v>108.92524343675419</v>
          </cell>
          <cell r="H197">
            <v>143.2455850995504</v>
          </cell>
          <cell r="I197">
            <v>159.80338596491228</v>
          </cell>
          <cell r="J197">
            <v>107.17337398373985</v>
          </cell>
          <cell r="K197">
            <v>149.13300000000001</v>
          </cell>
          <cell r="L197">
            <v>148.53333634538154</v>
          </cell>
          <cell r="M197">
            <v>115.74647597254005</v>
          </cell>
          <cell r="N197">
            <v>125.274</v>
          </cell>
          <cell r="R197">
            <v>161</v>
          </cell>
          <cell r="T197">
            <v>39218</v>
          </cell>
          <cell r="AN197">
            <v>0</v>
          </cell>
          <cell r="AP197">
            <v>39218</v>
          </cell>
          <cell r="AQ197">
            <v>485.5</v>
          </cell>
          <cell r="AR197">
            <v>65.16</v>
          </cell>
          <cell r="AS197">
            <v>1.2250000000000001</v>
          </cell>
          <cell r="AT197">
            <v>23.54</v>
          </cell>
          <cell r="AU197">
            <v>0.67749999999999999</v>
          </cell>
          <cell r="AV197">
            <v>31.635179999999998</v>
          </cell>
          <cell r="AW197">
            <v>0.59473750000000003</v>
          </cell>
          <cell r="AX197">
            <v>11.42867</v>
          </cell>
          <cell r="AY197">
            <v>328.92624999999998</v>
          </cell>
          <cell r="AZ197">
            <v>10</v>
          </cell>
          <cell r="BA197">
            <v>10</v>
          </cell>
          <cell r="BB197">
            <v>10</v>
          </cell>
          <cell r="BC197">
            <v>10</v>
          </cell>
          <cell r="BD197">
            <v>10</v>
          </cell>
          <cell r="BE197">
            <v>10</v>
          </cell>
          <cell r="BF197">
            <v>1.879987722529159E-2</v>
          </cell>
          <cell r="BI197">
            <v>161</v>
          </cell>
          <cell r="BK197">
            <v>39218</v>
          </cell>
          <cell r="BL197">
            <v>421790.8</v>
          </cell>
          <cell r="BM197">
            <v>382775.8</v>
          </cell>
          <cell r="BN197">
            <v>39015</v>
          </cell>
          <cell r="BO197">
            <v>409475.2</v>
          </cell>
          <cell r="BP197">
            <v>-115577.1</v>
          </cell>
          <cell r="BQ197">
            <v>525052.30000000005</v>
          </cell>
          <cell r="BR197">
            <v>283878.3</v>
          </cell>
          <cell r="BS197">
            <v>61850</v>
          </cell>
          <cell r="BT197">
            <v>179324</v>
          </cell>
          <cell r="BU197">
            <v>789116.5</v>
          </cell>
          <cell r="BV197">
            <v>202885.6</v>
          </cell>
          <cell r="BW197">
            <v>532744.5</v>
          </cell>
          <cell r="BX197">
            <v>256335.5</v>
          </cell>
          <cell r="BY197">
            <v>178154</v>
          </cell>
          <cell r="BZ197">
            <v>42149.5</v>
          </cell>
          <cell r="CA197">
            <v>10</v>
          </cell>
          <cell r="CD197">
            <v>161</v>
          </cell>
          <cell r="CF197">
            <v>39218</v>
          </cell>
          <cell r="CJ197">
            <v>8.5</v>
          </cell>
          <cell r="CK197">
            <v>14.75</v>
          </cell>
          <cell r="CL197">
            <v>5.5</v>
          </cell>
          <cell r="CM197">
            <v>18</v>
          </cell>
          <cell r="CN197">
            <v>11.5</v>
          </cell>
          <cell r="CO197">
            <v>18</v>
          </cell>
          <cell r="CP197">
            <v>12</v>
          </cell>
          <cell r="CQ197">
            <v>25.5</v>
          </cell>
          <cell r="CR197">
            <v>3.5</v>
          </cell>
          <cell r="CS197">
            <v>18</v>
          </cell>
          <cell r="CT197">
            <v>27</v>
          </cell>
          <cell r="CU197">
            <v>10</v>
          </cell>
          <cell r="CV197">
            <v>10</v>
          </cell>
          <cell r="CY197">
            <v>161</v>
          </cell>
        </row>
        <row r="198">
          <cell r="A198">
            <v>39248.4375</v>
          </cell>
          <cell r="B198">
            <v>120.6907304456217</v>
          </cell>
          <cell r="C198">
            <v>132.11813661202186</v>
          </cell>
          <cell r="D198">
            <v>123.04232755905511</v>
          </cell>
          <cell r="E198">
            <v>119.20350190476191</v>
          </cell>
          <cell r="F198">
            <v>108.22722822822821</v>
          </cell>
          <cell r="G198">
            <v>108.92524343675419</v>
          </cell>
          <cell r="H198">
            <v>143.73645215157356</v>
          </cell>
          <cell r="I198">
            <v>159.80338596491228</v>
          </cell>
          <cell r="J198">
            <v>107.0954918699187</v>
          </cell>
          <cell r="K198">
            <v>149.13300000000001</v>
          </cell>
          <cell r="L198">
            <v>149.46639859437749</v>
          </cell>
          <cell r="M198">
            <v>115.74647597254005</v>
          </cell>
          <cell r="N198">
            <v>126.274</v>
          </cell>
          <cell r="R198">
            <v>162</v>
          </cell>
          <cell r="T198">
            <v>39248.4375</v>
          </cell>
          <cell r="AN198">
            <v>0</v>
          </cell>
          <cell r="AP198">
            <v>39248.4375</v>
          </cell>
          <cell r="AQ198">
            <v>488.9</v>
          </cell>
          <cell r="AR198">
            <v>68.19</v>
          </cell>
          <cell r="AS198">
            <v>1.3320000000000001</v>
          </cell>
          <cell r="AT198">
            <v>23.13</v>
          </cell>
          <cell r="AU198">
            <v>0.67749999999999999</v>
          </cell>
          <cell r="AV198">
            <v>33.338090999999999</v>
          </cell>
          <cell r="AW198">
            <v>0.65121479999999998</v>
          </cell>
          <cell r="AX198">
            <v>11.308256999999999</v>
          </cell>
          <cell r="AY198">
            <v>331.22974999999997</v>
          </cell>
          <cell r="AZ198">
            <v>10</v>
          </cell>
          <cell r="BA198">
            <v>10</v>
          </cell>
          <cell r="BB198">
            <v>10</v>
          </cell>
          <cell r="BC198">
            <v>10</v>
          </cell>
          <cell r="BD198">
            <v>10</v>
          </cell>
          <cell r="BE198">
            <v>10</v>
          </cell>
          <cell r="BF198">
            <v>1.9533655961284646E-2</v>
          </cell>
          <cell r="BI198">
            <v>162</v>
          </cell>
          <cell r="BK198">
            <v>39248.4375</v>
          </cell>
          <cell r="BL198">
            <v>432265.9</v>
          </cell>
          <cell r="BM198">
            <v>392099.9</v>
          </cell>
          <cell r="BN198">
            <v>40166</v>
          </cell>
          <cell r="BO198">
            <v>388820.4</v>
          </cell>
          <cell r="BP198">
            <v>-133950.29999999999</v>
          </cell>
          <cell r="BQ198">
            <v>522770.7</v>
          </cell>
          <cell r="BR198">
            <v>289858.8</v>
          </cell>
          <cell r="BS198">
            <v>52035.9</v>
          </cell>
          <cell r="BT198">
            <v>180876</v>
          </cell>
          <cell r="BU198">
            <v>783276.1</v>
          </cell>
          <cell r="BV198">
            <v>196459.1</v>
          </cell>
          <cell r="BW198">
            <v>533769.6</v>
          </cell>
          <cell r="BX198">
            <v>242835.6</v>
          </cell>
          <cell r="BY198">
            <v>189192</v>
          </cell>
          <cell r="BZ198">
            <v>37810.20000000007</v>
          </cell>
          <cell r="CA198">
            <v>10</v>
          </cell>
          <cell r="CD198">
            <v>162</v>
          </cell>
          <cell r="CF198">
            <v>39248.4375</v>
          </cell>
          <cell r="CJ198">
            <v>8.5</v>
          </cell>
          <cell r="CK198">
            <v>14.75</v>
          </cell>
          <cell r="CL198">
            <v>5.5</v>
          </cell>
          <cell r="CM198">
            <v>18</v>
          </cell>
          <cell r="CN198">
            <v>11.5</v>
          </cell>
          <cell r="CO198">
            <v>18</v>
          </cell>
          <cell r="CP198">
            <v>12</v>
          </cell>
          <cell r="CQ198">
            <v>25.5</v>
          </cell>
          <cell r="CR198">
            <v>3.5</v>
          </cell>
          <cell r="CS198">
            <v>18</v>
          </cell>
          <cell r="CT198">
            <v>27</v>
          </cell>
          <cell r="CU198">
            <v>10</v>
          </cell>
          <cell r="CV198">
            <v>10</v>
          </cell>
          <cell r="CY198">
            <v>162</v>
          </cell>
        </row>
        <row r="199">
          <cell r="A199">
            <v>39278.875</v>
          </cell>
          <cell r="B199">
            <v>122.45042536615767</v>
          </cell>
          <cell r="C199">
            <v>131.92305464480876</v>
          </cell>
          <cell r="D199">
            <v>123.04232755905511</v>
          </cell>
          <cell r="E199">
            <v>118.61569714285713</v>
          </cell>
          <cell r="F199">
            <v>108.22722822822821</v>
          </cell>
          <cell r="G199">
            <v>108.92524343675419</v>
          </cell>
          <cell r="H199">
            <v>150.5526371226718</v>
          </cell>
          <cell r="I199">
            <v>159.80338596491228</v>
          </cell>
          <cell r="J199">
            <v>107.0954918699187</v>
          </cell>
          <cell r="K199">
            <v>149.13300000000001</v>
          </cell>
          <cell r="L199">
            <v>149.13772891566265</v>
          </cell>
          <cell r="M199">
            <v>115.74647597254005</v>
          </cell>
          <cell r="N199">
            <v>127.80200000000001</v>
          </cell>
          <cell r="R199">
            <v>163</v>
          </cell>
          <cell r="T199">
            <v>39278.875</v>
          </cell>
          <cell r="AN199">
            <v>0</v>
          </cell>
          <cell r="AP199">
            <v>39278.875</v>
          </cell>
          <cell r="AQ199">
            <v>478.3</v>
          </cell>
          <cell r="AR199">
            <v>73.599999999999994</v>
          </cell>
          <cell r="AS199">
            <v>1.4950000000000001</v>
          </cell>
          <cell r="AT199">
            <v>23.47</v>
          </cell>
          <cell r="AU199">
            <v>0.67749999999999999</v>
          </cell>
          <cell r="AV199">
            <v>35.20288</v>
          </cell>
          <cell r="AW199">
            <v>0.71505850000000004</v>
          </cell>
          <cell r="AX199">
            <v>11.225700999999999</v>
          </cell>
          <cell r="AY199">
            <v>324.04825</v>
          </cell>
          <cell r="AZ199">
            <v>10</v>
          </cell>
          <cell r="BA199">
            <v>10</v>
          </cell>
          <cell r="BB199">
            <v>10</v>
          </cell>
          <cell r="BC199">
            <v>10</v>
          </cell>
          <cell r="BD199">
            <v>10</v>
          </cell>
          <cell r="BE199">
            <v>10</v>
          </cell>
          <cell r="BF199">
            <v>2.0312500000000001E-2</v>
          </cell>
          <cell r="BI199">
            <v>163</v>
          </cell>
          <cell r="BK199">
            <v>39278.875</v>
          </cell>
          <cell r="BL199">
            <v>438371.6</v>
          </cell>
          <cell r="BM199">
            <v>403347.6</v>
          </cell>
          <cell r="BN199">
            <v>35024</v>
          </cell>
          <cell r="BO199">
            <v>382915.5</v>
          </cell>
          <cell r="BP199">
            <v>-141825</v>
          </cell>
          <cell r="BQ199">
            <v>524740.5</v>
          </cell>
          <cell r="BR199">
            <v>293647.65000000002</v>
          </cell>
          <cell r="BS199">
            <v>48400.02</v>
          </cell>
          <cell r="BT199">
            <v>182692.83</v>
          </cell>
          <cell r="BU199">
            <v>785037.1</v>
          </cell>
          <cell r="BV199">
            <v>195334.6</v>
          </cell>
          <cell r="BW199">
            <v>535407.9</v>
          </cell>
          <cell r="BX199">
            <v>240087.9</v>
          </cell>
          <cell r="BY199">
            <v>191528</v>
          </cell>
          <cell r="BZ199">
            <v>36250.000000000116</v>
          </cell>
          <cell r="CA199">
            <v>10</v>
          </cell>
          <cell r="CD199">
            <v>163</v>
          </cell>
          <cell r="CF199">
            <v>39278.875</v>
          </cell>
          <cell r="CJ199">
            <v>8.5</v>
          </cell>
          <cell r="CK199">
            <v>14.75</v>
          </cell>
          <cell r="CL199">
            <v>5.5</v>
          </cell>
          <cell r="CM199">
            <v>18</v>
          </cell>
          <cell r="CN199">
            <v>11.5</v>
          </cell>
          <cell r="CO199">
            <v>18</v>
          </cell>
          <cell r="CP199">
            <v>12</v>
          </cell>
          <cell r="CQ199">
            <v>25.5</v>
          </cell>
          <cell r="CR199">
            <v>3.5</v>
          </cell>
          <cell r="CS199">
            <v>18</v>
          </cell>
          <cell r="CT199">
            <v>27</v>
          </cell>
          <cell r="CU199">
            <v>10</v>
          </cell>
          <cell r="CV199">
            <v>10</v>
          </cell>
          <cell r="CY199">
            <v>163</v>
          </cell>
        </row>
        <row r="200">
          <cell r="A200">
            <v>39309.3125</v>
          </cell>
          <cell r="B200">
            <v>120.76037893424744</v>
          </cell>
          <cell r="C200">
            <v>131.6397213114754</v>
          </cell>
          <cell r="D200">
            <v>123.04232755905511</v>
          </cell>
          <cell r="E200">
            <v>119.24437523809523</v>
          </cell>
          <cell r="F200">
            <v>108.22722822822821</v>
          </cell>
          <cell r="G200">
            <v>108.92524343675419</v>
          </cell>
          <cell r="H200">
            <v>148.0754116891458</v>
          </cell>
          <cell r="I200">
            <v>159.80338596491228</v>
          </cell>
          <cell r="J200">
            <v>107.0954918699187</v>
          </cell>
          <cell r="K200">
            <v>149.13300000000001</v>
          </cell>
          <cell r="L200">
            <v>149.34751807228915</v>
          </cell>
          <cell r="M200">
            <v>115.74647597254005</v>
          </cell>
          <cell r="N200">
            <v>126.955</v>
          </cell>
          <cell r="R200">
            <v>164</v>
          </cell>
          <cell r="T200">
            <v>39309.3125</v>
          </cell>
          <cell r="AN200">
            <v>0</v>
          </cell>
          <cell r="AP200">
            <v>39309.3125</v>
          </cell>
          <cell r="AQ200">
            <v>481</v>
          </cell>
          <cell r="AR200">
            <v>70.13</v>
          </cell>
          <cell r="AS200">
            <v>1.43</v>
          </cell>
          <cell r="AT200">
            <v>23.5</v>
          </cell>
          <cell r="AU200">
            <v>0.67749999999999999</v>
          </cell>
          <cell r="AV200">
            <v>33.732529999999997</v>
          </cell>
          <cell r="AW200">
            <v>0.68782999999999994</v>
          </cell>
          <cell r="AX200">
            <v>11.3035</v>
          </cell>
          <cell r="AY200">
            <v>325.8775</v>
          </cell>
          <cell r="AZ200">
            <v>10</v>
          </cell>
          <cell r="BA200">
            <v>10</v>
          </cell>
          <cell r="BB200">
            <v>10</v>
          </cell>
          <cell r="BC200">
            <v>10</v>
          </cell>
          <cell r="BD200">
            <v>10</v>
          </cell>
          <cell r="BE200">
            <v>10</v>
          </cell>
          <cell r="BF200">
            <v>2.0390702980179667E-2</v>
          </cell>
          <cell r="BI200">
            <v>164</v>
          </cell>
          <cell r="BK200">
            <v>39309.3125</v>
          </cell>
          <cell r="BL200">
            <v>420640.2</v>
          </cell>
          <cell r="BM200">
            <v>397325.2</v>
          </cell>
          <cell r="BN200">
            <v>23315</v>
          </cell>
          <cell r="BO200">
            <v>418598.1</v>
          </cell>
          <cell r="BP200">
            <v>-114041.7</v>
          </cell>
          <cell r="BQ200">
            <v>532639.80000000005</v>
          </cell>
          <cell r="BR200">
            <v>259480.8</v>
          </cell>
          <cell r="BS200">
            <v>42148</v>
          </cell>
          <cell r="BT200">
            <v>231011</v>
          </cell>
          <cell r="BU200">
            <v>803645.8</v>
          </cell>
          <cell r="BV200">
            <v>198569.4</v>
          </cell>
          <cell r="BW200">
            <v>551377.19999999995</v>
          </cell>
          <cell r="BX200">
            <v>243450.2</v>
          </cell>
          <cell r="BY200">
            <v>204504</v>
          </cell>
          <cell r="BZ200">
            <v>35592.500000000116</v>
          </cell>
          <cell r="CA200">
            <v>10</v>
          </cell>
          <cell r="CD200">
            <v>164</v>
          </cell>
          <cell r="CF200">
            <v>39309.3125</v>
          </cell>
          <cell r="CJ200">
            <v>8.5</v>
          </cell>
          <cell r="CK200">
            <v>14.75</v>
          </cell>
          <cell r="CL200">
            <v>5.5</v>
          </cell>
          <cell r="CM200">
            <v>18</v>
          </cell>
          <cell r="CN200">
            <v>11.5</v>
          </cell>
          <cell r="CO200">
            <v>18</v>
          </cell>
          <cell r="CP200">
            <v>12</v>
          </cell>
          <cell r="CQ200">
            <v>25.5</v>
          </cell>
          <cell r="CR200">
            <v>3.5</v>
          </cell>
          <cell r="CS200">
            <v>18</v>
          </cell>
          <cell r="CT200">
            <v>27</v>
          </cell>
          <cell r="CU200">
            <v>10</v>
          </cell>
          <cell r="CV200">
            <v>10</v>
          </cell>
          <cell r="CY200">
            <v>164</v>
          </cell>
        </row>
        <row r="201">
          <cell r="A201">
            <v>39339.75</v>
          </cell>
          <cell r="B201">
            <v>122.50086350888128</v>
          </cell>
          <cell r="C201">
            <v>132.63084153005465</v>
          </cell>
          <cell r="D201">
            <v>123.04232755905511</v>
          </cell>
          <cell r="E201">
            <v>118.51904190476189</v>
          </cell>
          <cell r="F201">
            <v>108.59014414414413</v>
          </cell>
          <cell r="G201">
            <v>108.78773031026253</v>
          </cell>
          <cell r="H201">
            <v>148.10870648683365</v>
          </cell>
          <cell r="I201">
            <v>159.80338596491228</v>
          </cell>
          <cell r="J201">
            <v>107.0954918699187</v>
          </cell>
          <cell r="K201">
            <v>149.13300000000001</v>
          </cell>
          <cell r="L201">
            <v>149.77808534136545</v>
          </cell>
          <cell r="M201">
            <v>115.74955148741419</v>
          </cell>
          <cell r="N201">
            <v>127.52200000000001</v>
          </cell>
          <cell r="R201">
            <v>165</v>
          </cell>
          <cell r="T201">
            <v>39339.75</v>
          </cell>
          <cell r="AN201">
            <v>0</v>
          </cell>
          <cell r="AP201">
            <v>39339.75</v>
          </cell>
          <cell r="AQ201">
            <v>473</v>
          </cell>
          <cell r="AR201">
            <v>76.5</v>
          </cell>
          <cell r="AS201">
            <v>1.51</v>
          </cell>
          <cell r="AT201">
            <v>25.1</v>
          </cell>
          <cell r="AU201">
            <v>0.67749999999999999</v>
          </cell>
          <cell r="AV201">
            <v>36.1845</v>
          </cell>
          <cell r="AW201">
            <v>0.71423000000000003</v>
          </cell>
          <cell r="AX201">
            <v>11.872300000000001</v>
          </cell>
          <cell r="AY201">
            <v>320.45749999999998</v>
          </cell>
          <cell r="AZ201">
            <v>10</v>
          </cell>
          <cell r="BA201">
            <v>10</v>
          </cell>
          <cell r="BB201">
            <v>10</v>
          </cell>
          <cell r="BC201">
            <v>10</v>
          </cell>
          <cell r="BD201">
            <v>10</v>
          </cell>
          <cell r="BE201">
            <v>10</v>
          </cell>
          <cell r="BF201">
            <v>1.9738562091503268E-2</v>
          </cell>
          <cell r="BI201">
            <v>165</v>
          </cell>
          <cell r="BK201">
            <v>39339.75</v>
          </cell>
          <cell r="BL201">
            <v>458293.2</v>
          </cell>
          <cell r="BM201">
            <v>431894.2</v>
          </cell>
          <cell r="BN201">
            <v>26399</v>
          </cell>
          <cell r="BO201">
            <v>393859.68199999997</v>
          </cell>
          <cell r="BP201">
            <v>-142349.31800000003</v>
          </cell>
          <cell r="BQ201">
            <v>536209</v>
          </cell>
          <cell r="BR201">
            <v>270987.09999999998</v>
          </cell>
          <cell r="BS201">
            <v>33221</v>
          </cell>
          <cell r="BT201">
            <v>232000.9</v>
          </cell>
          <cell r="BU201">
            <v>817101.98199999996</v>
          </cell>
          <cell r="BV201">
            <v>209143.8</v>
          </cell>
          <cell r="BW201">
            <v>555116.9</v>
          </cell>
          <cell r="BX201">
            <v>249173.9</v>
          </cell>
          <cell r="BY201">
            <v>204516</v>
          </cell>
          <cell r="BZ201">
            <v>35050.9</v>
          </cell>
          <cell r="CA201">
            <v>10</v>
          </cell>
          <cell r="CD201">
            <v>165</v>
          </cell>
          <cell r="CF201">
            <v>39339.75</v>
          </cell>
          <cell r="CJ201">
            <v>8.5</v>
          </cell>
          <cell r="CK201">
            <v>14.75</v>
          </cell>
          <cell r="CL201">
            <v>5.5</v>
          </cell>
          <cell r="CM201">
            <v>18</v>
          </cell>
          <cell r="CN201">
            <v>11.5</v>
          </cell>
          <cell r="CO201">
            <v>18</v>
          </cell>
          <cell r="CP201">
            <v>12</v>
          </cell>
          <cell r="CQ201">
            <v>25.5</v>
          </cell>
          <cell r="CR201">
            <v>3.5</v>
          </cell>
          <cell r="CS201">
            <v>18</v>
          </cell>
          <cell r="CT201">
            <v>27</v>
          </cell>
          <cell r="CU201">
            <v>10</v>
          </cell>
          <cell r="CV201">
            <v>10</v>
          </cell>
          <cell r="CY201">
            <v>165</v>
          </cell>
        </row>
        <row r="202">
          <cell r="A202">
            <v>39370.1875</v>
          </cell>
          <cell r="B202">
            <v>125.85024774072922</v>
          </cell>
          <cell r="C202">
            <v>134.64545901639346</v>
          </cell>
          <cell r="D202">
            <v>123.04232755905511</v>
          </cell>
          <cell r="E202">
            <v>122.30608952380952</v>
          </cell>
          <cell r="F202">
            <v>108.59014414414413</v>
          </cell>
          <cell r="G202">
            <v>108.78773031026253</v>
          </cell>
          <cell r="H202">
            <v>148.10870648683365</v>
          </cell>
          <cell r="I202">
            <v>159.80338596491228</v>
          </cell>
          <cell r="J202">
            <v>107.0999105691057</v>
          </cell>
          <cell r="K202">
            <v>149.87899999999999</v>
          </cell>
          <cell r="L202">
            <v>149.63223192771082</v>
          </cell>
          <cell r="M202">
            <v>115.74955148741419</v>
          </cell>
          <cell r="N202">
            <v>129.035</v>
          </cell>
          <cell r="R202">
            <v>166</v>
          </cell>
          <cell r="T202">
            <v>39370.1875</v>
          </cell>
          <cell r="AN202">
            <v>0</v>
          </cell>
          <cell r="AP202">
            <v>39370.1875</v>
          </cell>
          <cell r="AQ202">
            <v>461.1</v>
          </cell>
          <cell r="AR202">
            <v>81.97</v>
          </cell>
          <cell r="AS202">
            <v>1.5189999999999999</v>
          </cell>
          <cell r="AT202">
            <v>26.62</v>
          </cell>
          <cell r="AU202">
            <v>0.67749999999999999</v>
          </cell>
          <cell r="AV202">
            <v>37.796366999999996</v>
          </cell>
          <cell r="AW202">
            <v>0.70041089999999995</v>
          </cell>
          <cell r="AX202">
            <v>12.274482000000003</v>
          </cell>
          <cell r="AY202">
            <v>312.39525000000003</v>
          </cell>
          <cell r="AZ202">
            <v>10</v>
          </cell>
          <cell r="BA202">
            <v>10</v>
          </cell>
          <cell r="BB202">
            <v>10</v>
          </cell>
          <cell r="BC202">
            <v>10</v>
          </cell>
          <cell r="BD202">
            <v>10</v>
          </cell>
          <cell r="BE202">
            <v>10</v>
          </cell>
          <cell r="BF202">
            <v>1.8531169940222032E-2</v>
          </cell>
          <cell r="BI202">
            <v>166</v>
          </cell>
          <cell r="BK202">
            <v>39370.1875</v>
          </cell>
          <cell r="BL202">
            <v>427072.9</v>
          </cell>
          <cell r="BM202">
            <v>391769.9</v>
          </cell>
          <cell r="BN202">
            <v>35303</v>
          </cell>
          <cell r="BO202">
            <v>416335.2</v>
          </cell>
          <cell r="BP202">
            <v>-112091.855278</v>
          </cell>
          <cell r="BQ202">
            <v>528427.05527800007</v>
          </cell>
          <cell r="BR202">
            <v>277599.95527800004</v>
          </cell>
          <cell r="BS202">
            <v>27800</v>
          </cell>
          <cell r="BT202">
            <v>223027.1</v>
          </cell>
          <cell r="BU202">
            <v>797337.2</v>
          </cell>
          <cell r="BV202">
            <v>209776.8</v>
          </cell>
          <cell r="BW202">
            <v>534529</v>
          </cell>
          <cell r="BX202">
            <v>228764</v>
          </cell>
          <cell r="BY202">
            <v>204492</v>
          </cell>
          <cell r="BZ202">
            <v>46070.90000000014</v>
          </cell>
          <cell r="CA202">
            <v>10</v>
          </cell>
          <cell r="CD202">
            <v>166</v>
          </cell>
          <cell r="CF202">
            <v>39370.1875</v>
          </cell>
          <cell r="CJ202">
            <v>8.5</v>
          </cell>
          <cell r="CK202">
            <v>14.75</v>
          </cell>
          <cell r="CL202">
            <v>5.5</v>
          </cell>
          <cell r="CM202">
            <v>18</v>
          </cell>
          <cell r="CN202">
            <v>11.5</v>
          </cell>
          <cell r="CO202">
            <v>18</v>
          </cell>
          <cell r="CP202">
            <v>12</v>
          </cell>
          <cell r="CQ202">
            <v>25.5</v>
          </cell>
          <cell r="CR202">
            <v>3.5</v>
          </cell>
          <cell r="CS202">
            <v>18</v>
          </cell>
          <cell r="CT202">
            <v>27</v>
          </cell>
          <cell r="CU202">
            <v>10</v>
          </cell>
          <cell r="CV202">
            <v>10</v>
          </cell>
          <cell r="CY202">
            <v>166</v>
          </cell>
        </row>
        <row r="203">
          <cell r="A203">
            <v>39400.625</v>
          </cell>
          <cell r="B203">
            <v>129.1791396073543</v>
          </cell>
          <cell r="C203">
            <v>135.23985792349728</v>
          </cell>
          <cell r="D203">
            <v>123.04232755905511</v>
          </cell>
          <cell r="E203">
            <v>121.60304190476189</v>
          </cell>
          <cell r="F203">
            <v>108.59014414414413</v>
          </cell>
          <cell r="G203">
            <v>108.92524343675419</v>
          </cell>
          <cell r="H203">
            <v>148.12184714193964</v>
          </cell>
          <cell r="I203">
            <v>159.80338596491228</v>
          </cell>
          <cell r="J203">
            <v>107.0999105691057</v>
          </cell>
          <cell r="K203">
            <v>149.87899999999999</v>
          </cell>
          <cell r="L203">
            <v>150.35650401606424</v>
          </cell>
          <cell r="M203">
            <v>115.74955148741419</v>
          </cell>
          <cell r="N203">
            <v>130.12100000000001</v>
          </cell>
          <cell r="R203">
            <v>167</v>
          </cell>
          <cell r="T203">
            <v>39400.625</v>
          </cell>
          <cell r="AN203">
            <v>0</v>
          </cell>
          <cell r="AP203">
            <v>39400.625</v>
          </cell>
          <cell r="AQ203">
            <v>446.8</v>
          </cell>
          <cell r="AR203">
            <v>91.34</v>
          </cell>
          <cell r="AS203">
            <v>1.5369999999999999</v>
          </cell>
          <cell r="AT203">
            <v>28.44</v>
          </cell>
          <cell r="AU203">
            <v>0.67749999999999999</v>
          </cell>
          <cell r="AV203">
            <v>40.810712000000002</v>
          </cell>
          <cell r="AW203">
            <v>0.6867316</v>
          </cell>
          <cell r="AX203">
            <v>12.706992</v>
          </cell>
          <cell r="AY203">
            <v>302.70699999999999</v>
          </cell>
          <cell r="AZ203">
            <v>10</v>
          </cell>
          <cell r="BA203">
            <v>10</v>
          </cell>
          <cell r="BB203">
            <v>10</v>
          </cell>
          <cell r="BC203">
            <v>10</v>
          </cell>
          <cell r="BD203">
            <v>10</v>
          </cell>
          <cell r="BE203">
            <v>10</v>
          </cell>
          <cell r="BF203">
            <v>1.682723888767243E-2</v>
          </cell>
          <cell r="BI203">
            <v>167</v>
          </cell>
          <cell r="BK203">
            <v>39400.625</v>
          </cell>
          <cell r="BL203">
            <v>406537</v>
          </cell>
          <cell r="BM203">
            <v>373691</v>
          </cell>
          <cell r="BN203">
            <v>32846</v>
          </cell>
          <cell r="BO203">
            <v>441615.20399999991</v>
          </cell>
          <cell r="BP203">
            <v>-112740.44025300001</v>
          </cell>
          <cell r="BQ203">
            <v>554355.64425299992</v>
          </cell>
          <cell r="BR203">
            <v>297284.04425299994</v>
          </cell>
          <cell r="BS203">
            <v>27800</v>
          </cell>
          <cell r="BT203">
            <v>229271.6</v>
          </cell>
          <cell r="BU203">
            <v>797713.70400000014</v>
          </cell>
          <cell r="BV203">
            <v>204851.704</v>
          </cell>
          <cell r="BW203">
            <v>540368.80000000005</v>
          </cell>
          <cell r="BX203">
            <v>239539.8</v>
          </cell>
          <cell r="BY203">
            <v>200153</v>
          </cell>
          <cell r="BZ203">
            <v>50438.499999999767</v>
          </cell>
          <cell r="CA203">
            <v>10</v>
          </cell>
          <cell r="CD203">
            <v>167</v>
          </cell>
          <cell r="CF203">
            <v>39400.625</v>
          </cell>
          <cell r="CJ203">
            <v>8.5</v>
          </cell>
          <cell r="CK203">
            <v>14.75</v>
          </cell>
          <cell r="CL203">
            <v>5.5</v>
          </cell>
          <cell r="CM203">
            <v>18</v>
          </cell>
          <cell r="CN203">
            <v>11.5</v>
          </cell>
          <cell r="CO203">
            <v>18</v>
          </cell>
          <cell r="CP203">
            <v>12</v>
          </cell>
          <cell r="CQ203">
            <v>25.5</v>
          </cell>
          <cell r="CR203">
            <v>3.5</v>
          </cell>
          <cell r="CS203">
            <v>18</v>
          </cell>
          <cell r="CT203">
            <v>27</v>
          </cell>
          <cell r="CU203">
            <v>10</v>
          </cell>
          <cell r="CV203">
            <v>10</v>
          </cell>
          <cell r="CY203">
            <v>167</v>
          </cell>
        </row>
        <row r="204">
          <cell r="A204">
            <v>39431.0625</v>
          </cell>
          <cell r="B204">
            <v>121.85948457463381</v>
          </cell>
          <cell r="C204">
            <v>131.78306010928964</v>
          </cell>
          <cell r="D204">
            <v>123.04232755905511</v>
          </cell>
          <cell r="E204">
            <v>122.56342285714285</v>
          </cell>
          <cell r="F204">
            <v>112.14812162162161</v>
          </cell>
          <cell r="G204">
            <v>108.92524343675419</v>
          </cell>
          <cell r="H204">
            <v>148.10870648683365</v>
          </cell>
          <cell r="I204">
            <v>159.80338596491228</v>
          </cell>
          <cell r="J204">
            <v>107.26925609756098</v>
          </cell>
          <cell r="K204">
            <v>149.87899999999999</v>
          </cell>
          <cell r="L204">
            <v>150.87997791164656</v>
          </cell>
          <cell r="M204">
            <v>118.25961098398169</v>
          </cell>
          <cell r="N204">
            <v>128.214</v>
          </cell>
          <cell r="R204">
            <v>168</v>
          </cell>
          <cell r="T204">
            <v>39431.0625</v>
          </cell>
          <cell r="AN204">
            <v>0</v>
          </cell>
          <cell r="AP204">
            <v>39431.0625</v>
          </cell>
          <cell r="AQ204">
            <v>449.9</v>
          </cell>
          <cell r="AR204">
            <v>89.52</v>
          </cell>
          <cell r="AS204">
            <v>1.54</v>
          </cell>
          <cell r="AT204">
            <v>28.33</v>
          </cell>
          <cell r="AU204">
            <v>0.67749999999999999</v>
          </cell>
          <cell r="AV204">
            <v>40.275047999999998</v>
          </cell>
          <cell r="AW204">
            <v>0.69284599999999996</v>
          </cell>
          <cell r="AX204">
            <v>12.745666999999999</v>
          </cell>
          <cell r="AY204">
            <v>304.80724999999995</v>
          </cell>
          <cell r="AZ204">
            <v>10</v>
          </cell>
          <cell r="BA204">
            <v>10</v>
          </cell>
          <cell r="BB204">
            <v>10</v>
          </cell>
          <cell r="BC204">
            <v>10</v>
          </cell>
          <cell r="BD204">
            <v>10</v>
          </cell>
          <cell r="BE204">
            <v>10</v>
          </cell>
          <cell r="BF204">
            <v>1.7202859696157282E-2</v>
          </cell>
          <cell r="BI204">
            <v>168</v>
          </cell>
          <cell r="BK204">
            <v>39431.0625</v>
          </cell>
          <cell r="BL204">
            <v>409288.6</v>
          </cell>
          <cell r="BM204">
            <v>354964.6</v>
          </cell>
          <cell r="BN204">
            <v>54324</v>
          </cell>
          <cell r="BO204">
            <v>452972</v>
          </cell>
          <cell r="BP204">
            <v>-93658.5</v>
          </cell>
          <cell r="BQ204">
            <v>546630.5</v>
          </cell>
          <cell r="BR204">
            <v>302139.90000000002</v>
          </cell>
          <cell r="BS204">
            <v>18100</v>
          </cell>
          <cell r="BT204">
            <v>226390.6</v>
          </cell>
          <cell r="BU204">
            <v>813368.5</v>
          </cell>
          <cell r="BV204">
            <v>202444.4</v>
          </cell>
          <cell r="BW204">
            <v>557800.19999999995</v>
          </cell>
          <cell r="BX204">
            <v>262377.2</v>
          </cell>
          <cell r="BY204">
            <v>192871</v>
          </cell>
          <cell r="BZ204">
            <v>48892.1</v>
          </cell>
          <cell r="CA204">
            <v>10</v>
          </cell>
          <cell r="CD204">
            <v>168</v>
          </cell>
          <cell r="CF204">
            <v>39431.0625</v>
          </cell>
          <cell r="CJ204">
            <v>8.5</v>
          </cell>
          <cell r="CK204">
            <v>14.75</v>
          </cell>
          <cell r="CL204">
            <v>5.5</v>
          </cell>
          <cell r="CM204">
            <v>18</v>
          </cell>
          <cell r="CN204">
            <v>11.5</v>
          </cell>
          <cell r="CO204">
            <v>18</v>
          </cell>
          <cell r="CP204">
            <v>12</v>
          </cell>
          <cell r="CQ204">
            <v>25.5</v>
          </cell>
          <cell r="CR204">
            <v>3.5</v>
          </cell>
          <cell r="CS204">
            <v>18</v>
          </cell>
          <cell r="CT204">
            <v>27</v>
          </cell>
          <cell r="CU204">
            <v>10</v>
          </cell>
          <cell r="CV204">
            <v>10</v>
          </cell>
          <cell r="CY204">
            <v>168</v>
          </cell>
        </row>
        <row r="205">
          <cell r="A205">
            <v>39461.5</v>
          </cell>
          <cell r="B205">
            <v>128.35408787784357</v>
          </cell>
          <cell r="C205">
            <v>132.48674863387978</v>
          </cell>
          <cell r="D205">
            <v>125.1664535433071</v>
          </cell>
          <cell r="E205">
            <v>123.04988285714286</v>
          </cell>
          <cell r="F205">
            <v>115.90202702702703</v>
          </cell>
          <cell r="G205">
            <v>110.60657279236277</v>
          </cell>
          <cell r="H205">
            <v>150.60429415542711</v>
          </cell>
          <cell r="I205">
            <v>159.80338596491228</v>
          </cell>
          <cell r="J205">
            <v>108.90296544715447</v>
          </cell>
          <cell r="K205">
            <v>149.87899999999999</v>
          </cell>
          <cell r="L205">
            <v>152.36034236947791</v>
          </cell>
          <cell r="M205">
            <v>123.94201830663617</v>
          </cell>
          <cell r="N205">
            <v>131.68199999999999</v>
          </cell>
          <cell r="R205">
            <v>169</v>
          </cell>
          <cell r="T205">
            <v>39461.5</v>
          </cell>
          <cell r="AN205">
            <v>0</v>
          </cell>
          <cell r="AP205">
            <v>39461.5</v>
          </cell>
          <cell r="AQ205">
            <v>445.7</v>
          </cell>
          <cell r="AR205">
            <v>90.69</v>
          </cell>
          <cell r="AS205">
            <v>1.58</v>
          </cell>
          <cell r="AT205">
            <v>31.38</v>
          </cell>
          <cell r="AU205">
            <v>0.67749999999999999</v>
          </cell>
          <cell r="AV205">
            <v>40.420532999999999</v>
          </cell>
          <cell r="AW205">
            <v>0.704206</v>
          </cell>
          <cell r="AX205">
            <v>13.986065999999999</v>
          </cell>
          <cell r="AY205">
            <v>301.96174999999999</v>
          </cell>
          <cell r="AZ205">
            <v>10</v>
          </cell>
          <cell r="BA205">
            <v>10</v>
          </cell>
          <cell r="BB205">
            <v>10</v>
          </cell>
          <cell r="BC205">
            <v>10</v>
          </cell>
          <cell r="BD205">
            <v>10</v>
          </cell>
          <cell r="BE205">
            <v>10</v>
          </cell>
          <cell r="BF205">
            <v>1.742198698864263E-2</v>
          </cell>
          <cell r="BI205">
            <v>169</v>
          </cell>
          <cell r="BK205">
            <v>39461.5</v>
          </cell>
          <cell r="BL205">
            <v>387937.7</v>
          </cell>
          <cell r="BM205">
            <v>321784.7</v>
          </cell>
          <cell r="BN205">
            <v>66153</v>
          </cell>
          <cell r="BO205">
            <v>456099</v>
          </cell>
          <cell r="BP205">
            <v>-75399.5</v>
          </cell>
          <cell r="BQ205">
            <v>531498.5</v>
          </cell>
          <cell r="BR205">
            <v>301154.90000000002</v>
          </cell>
          <cell r="BS205">
            <v>14900</v>
          </cell>
          <cell r="BT205">
            <v>215443.6</v>
          </cell>
          <cell r="BU205">
            <v>796052.5</v>
          </cell>
          <cell r="BV205">
            <v>173827.4</v>
          </cell>
          <cell r="BW205">
            <v>569101.19999999995</v>
          </cell>
          <cell r="BX205">
            <v>261867.2</v>
          </cell>
          <cell r="BY205">
            <v>202702</v>
          </cell>
          <cell r="BZ205">
            <v>47984.2</v>
          </cell>
          <cell r="CA205">
            <v>10</v>
          </cell>
          <cell r="CD205">
            <v>169</v>
          </cell>
          <cell r="CF205">
            <v>39461.5</v>
          </cell>
          <cell r="CJ205">
            <v>8.5</v>
          </cell>
          <cell r="CK205">
            <v>13.19</v>
          </cell>
          <cell r="CL205">
            <v>5</v>
          </cell>
          <cell r="CM205">
            <v>16</v>
          </cell>
          <cell r="CN205">
            <v>11.5</v>
          </cell>
          <cell r="CO205">
            <v>20</v>
          </cell>
          <cell r="CP205">
            <v>12</v>
          </cell>
          <cell r="CQ205">
            <v>26.99</v>
          </cell>
          <cell r="CR205">
            <v>3.5</v>
          </cell>
          <cell r="CS205">
            <v>18</v>
          </cell>
          <cell r="CT205">
            <v>27</v>
          </cell>
          <cell r="CU205">
            <v>10</v>
          </cell>
          <cell r="CV205">
            <v>10</v>
          </cell>
          <cell r="CY205">
            <v>169</v>
          </cell>
        </row>
        <row r="206">
          <cell r="A206">
            <v>39491.9375</v>
          </cell>
          <cell r="B206">
            <v>128.09944499844187</v>
          </cell>
          <cell r="C206">
            <v>132.47390710382513</v>
          </cell>
          <cell r="D206">
            <v>125.1664535433071</v>
          </cell>
          <cell r="E206">
            <v>123.94547714285714</v>
          </cell>
          <cell r="F206">
            <v>116.7501216216216</v>
          </cell>
          <cell r="G206">
            <v>110.47253221957041</v>
          </cell>
          <cell r="H206">
            <v>150.94256005138087</v>
          </cell>
          <cell r="I206">
            <v>159.80338596491228</v>
          </cell>
          <cell r="J206">
            <v>108.90296544715447</v>
          </cell>
          <cell r="K206">
            <v>149.87899999999999</v>
          </cell>
          <cell r="L206">
            <v>152.3233795180723</v>
          </cell>
          <cell r="M206">
            <v>123.85629977116704</v>
          </cell>
          <cell r="N206">
            <v>131.791</v>
          </cell>
          <cell r="R206">
            <v>170</v>
          </cell>
          <cell r="T206">
            <v>39491.9375</v>
          </cell>
          <cell r="AN206">
            <v>0</v>
          </cell>
          <cell r="AP206">
            <v>39491.9375</v>
          </cell>
          <cell r="AQ206">
            <v>444.9</v>
          </cell>
          <cell r="AR206">
            <v>93.39</v>
          </cell>
          <cell r="AS206">
            <v>1.6559999999999999</v>
          </cell>
          <cell r="AT206">
            <v>32.53</v>
          </cell>
          <cell r="AU206">
            <v>0.67749999999999999</v>
          </cell>
          <cell r="AV206">
            <v>41.549210999999993</v>
          </cell>
          <cell r="AW206">
            <v>0.73675439999999992</v>
          </cell>
          <cell r="AX206">
            <v>14.472597</v>
          </cell>
          <cell r="AY206">
            <v>301.41974999999996</v>
          </cell>
          <cell r="AZ206">
            <v>10</v>
          </cell>
          <cell r="BA206">
            <v>10</v>
          </cell>
          <cell r="BB206">
            <v>10</v>
          </cell>
          <cell r="BC206">
            <v>10</v>
          </cell>
          <cell r="BD206">
            <v>10</v>
          </cell>
          <cell r="BE206">
            <v>10</v>
          </cell>
          <cell r="BF206">
            <v>1.7732091230324445E-2</v>
          </cell>
          <cell r="BI206">
            <v>170</v>
          </cell>
          <cell r="BK206">
            <v>39491.9375</v>
          </cell>
          <cell r="BL206">
            <v>388193.6</v>
          </cell>
          <cell r="BM206">
            <v>323713.59999999998</v>
          </cell>
          <cell r="BN206">
            <v>64480</v>
          </cell>
          <cell r="BO206">
            <v>492877.5</v>
          </cell>
          <cell r="BP206">
            <v>-81807</v>
          </cell>
          <cell r="BQ206">
            <v>574684.5</v>
          </cell>
          <cell r="BR206">
            <v>315716.7</v>
          </cell>
          <cell r="BS206">
            <v>48010.8</v>
          </cell>
          <cell r="BT206">
            <v>210957</v>
          </cell>
          <cell r="BU206">
            <v>822976.6</v>
          </cell>
          <cell r="BV206">
            <v>166288.1</v>
          </cell>
          <cell r="BW206">
            <v>603564.6</v>
          </cell>
          <cell r="BX206">
            <v>290861.59999999998</v>
          </cell>
          <cell r="BY206">
            <v>205922</v>
          </cell>
          <cell r="BZ206">
            <v>58094.5</v>
          </cell>
          <cell r="CA206">
            <v>10</v>
          </cell>
          <cell r="CD206">
            <v>170</v>
          </cell>
          <cell r="CF206">
            <v>39491.9375</v>
          </cell>
          <cell r="CJ206">
            <v>8.5</v>
          </cell>
          <cell r="CK206">
            <v>13.19</v>
          </cell>
          <cell r="CL206">
            <v>5</v>
          </cell>
          <cell r="CM206">
            <v>16</v>
          </cell>
          <cell r="CN206">
            <v>11.5</v>
          </cell>
          <cell r="CO206">
            <v>15</v>
          </cell>
          <cell r="CP206">
            <v>12</v>
          </cell>
          <cell r="CQ206">
            <v>26.99</v>
          </cell>
          <cell r="CR206">
            <v>3.5</v>
          </cell>
          <cell r="CS206">
            <v>18</v>
          </cell>
          <cell r="CT206">
            <v>27</v>
          </cell>
          <cell r="CU206">
            <v>10</v>
          </cell>
          <cell r="CV206">
            <v>10</v>
          </cell>
          <cell r="CY206">
            <v>170</v>
          </cell>
        </row>
        <row r="207">
          <cell r="A207">
            <v>39522.375</v>
          </cell>
          <cell r="B207">
            <v>129.56703957619197</v>
          </cell>
          <cell r="C207">
            <v>134.56584699453552</v>
          </cell>
          <cell r="D207">
            <v>125.1664535433071</v>
          </cell>
          <cell r="E207">
            <v>123.33214380952381</v>
          </cell>
          <cell r="F207">
            <v>116.3844054054054</v>
          </cell>
          <cell r="G207">
            <v>110.60657279236277</v>
          </cell>
          <cell r="H207">
            <v>151.04932947976877</v>
          </cell>
          <cell r="I207">
            <v>159.80338596491228</v>
          </cell>
          <cell r="J207">
            <v>108.90296544715447</v>
          </cell>
          <cell r="K207">
            <v>149.87899999999999</v>
          </cell>
          <cell r="L207">
            <v>152.25544779116467</v>
          </cell>
          <cell r="M207">
            <v>126.32769565217392</v>
          </cell>
          <cell r="N207">
            <v>132.33500000000001</v>
          </cell>
          <cell r="R207">
            <v>171</v>
          </cell>
          <cell r="T207">
            <v>39522.375</v>
          </cell>
          <cell r="AN207">
            <v>0</v>
          </cell>
          <cell r="AP207">
            <v>39522.375</v>
          </cell>
          <cell r="AQ207">
            <v>422.6</v>
          </cell>
          <cell r="AR207">
            <v>101.84</v>
          </cell>
          <cell r="AS207">
            <v>1.768</v>
          </cell>
          <cell r="AT207">
            <v>34.159999999999997</v>
          </cell>
          <cell r="AU207">
            <v>0.67749999999999999</v>
          </cell>
          <cell r="AV207">
            <v>43.037584000000003</v>
          </cell>
          <cell r="AW207">
            <v>0.74715680000000007</v>
          </cell>
          <cell r="AX207">
            <v>14.436016</v>
          </cell>
          <cell r="AY207">
            <v>286.31150000000002</v>
          </cell>
          <cell r="AZ207">
            <v>10</v>
          </cell>
          <cell r="BA207">
            <v>10</v>
          </cell>
          <cell r="BB207">
            <v>10</v>
          </cell>
          <cell r="BC207">
            <v>10</v>
          </cell>
          <cell r="BD207">
            <v>10</v>
          </cell>
          <cell r="BE207">
            <v>10</v>
          </cell>
          <cell r="BF207">
            <v>1.7360565593087195E-2</v>
          </cell>
          <cell r="BI207">
            <v>171</v>
          </cell>
          <cell r="BK207">
            <v>39522.375</v>
          </cell>
          <cell r="BL207">
            <v>383340.4</v>
          </cell>
          <cell r="BM207">
            <v>318856.5</v>
          </cell>
          <cell r="BN207">
            <v>64483.9</v>
          </cell>
          <cell r="BO207">
            <v>483899</v>
          </cell>
          <cell r="BP207">
            <v>-91948.6</v>
          </cell>
          <cell r="BQ207">
            <v>575847.6</v>
          </cell>
          <cell r="BR207">
            <v>297210</v>
          </cell>
          <cell r="BS207">
            <v>58350</v>
          </cell>
          <cell r="BT207">
            <v>220287.6</v>
          </cell>
          <cell r="BU207">
            <v>812799.2</v>
          </cell>
          <cell r="BV207">
            <v>164141.1</v>
          </cell>
          <cell r="BW207">
            <v>593712.6</v>
          </cell>
          <cell r="BX207">
            <v>275624.59999999998</v>
          </cell>
          <cell r="BY207">
            <v>210368</v>
          </cell>
          <cell r="BZ207">
            <v>54440.2</v>
          </cell>
          <cell r="CA207">
            <v>10</v>
          </cell>
          <cell r="CD207">
            <v>171</v>
          </cell>
          <cell r="CF207">
            <v>39522.375</v>
          </cell>
          <cell r="CJ207">
            <v>8.5</v>
          </cell>
          <cell r="CK207">
            <v>13.19</v>
          </cell>
          <cell r="CL207">
            <v>5</v>
          </cell>
          <cell r="CM207">
            <v>16</v>
          </cell>
          <cell r="CN207">
            <v>11.5</v>
          </cell>
          <cell r="CO207">
            <v>15</v>
          </cell>
          <cell r="CP207">
            <v>12</v>
          </cell>
          <cell r="CQ207">
            <v>26.99</v>
          </cell>
          <cell r="CR207">
            <v>3.5</v>
          </cell>
          <cell r="CS207">
            <v>18</v>
          </cell>
          <cell r="CT207">
            <v>27</v>
          </cell>
          <cell r="CU207">
            <v>10</v>
          </cell>
          <cell r="CV207">
            <v>10</v>
          </cell>
          <cell r="CY207">
            <v>171</v>
          </cell>
        </row>
        <row r="208">
          <cell r="A208">
            <v>39552.8125</v>
          </cell>
          <cell r="B208">
            <v>131.81446525397317</v>
          </cell>
          <cell r="C208">
            <v>132.60409836065574</v>
          </cell>
          <cell r="D208">
            <v>125.63888976377952</v>
          </cell>
          <cell r="E208">
            <v>123.31635714285714</v>
          </cell>
          <cell r="F208">
            <v>116.3844054054054</v>
          </cell>
          <cell r="G208">
            <v>110.60657279236277</v>
          </cell>
          <cell r="H208">
            <v>151.04932947976877</v>
          </cell>
          <cell r="I208">
            <v>159.80338596491228</v>
          </cell>
          <cell r="J208">
            <v>108.90296544715447</v>
          </cell>
          <cell r="K208">
            <v>149.87899999999999</v>
          </cell>
          <cell r="L208">
            <v>152.24645682730926</v>
          </cell>
          <cell r="M208">
            <v>126.32769565217392</v>
          </cell>
          <cell r="N208">
            <v>133.047</v>
          </cell>
          <cell r="R208">
            <v>172</v>
          </cell>
          <cell r="T208">
            <v>39552.8125</v>
          </cell>
          <cell r="AN208">
            <v>0</v>
          </cell>
          <cell r="AP208">
            <v>39552.8125</v>
          </cell>
          <cell r="AQ208">
            <v>416.7</v>
          </cell>
          <cell r="AR208">
            <v>108.76</v>
          </cell>
          <cell r="AS208">
            <v>1.663</v>
          </cell>
          <cell r="AT208">
            <v>32.090000000000003</v>
          </cell>
          <cell r="AU208">
            <v>0.67749999999999999</v>
          </cell>
          <cell r="AV208">
            <v>45.320292000000002</v>
          </cell>
          <cell r="AW208">
            <v>0.69297209999999998</v>
          </cell>
          <cell r="AX208">
            <v>13.371903</v>
          </cell>
          <cell r="AY208">
            <v>282.31425000000002</v>
          </cell>
          <cell r="AZ208">
            <v>10</v>
          </cell>
          <cell r="BA208">
            <v>10</v>
          </cell>
          <cell r="BB208">
            <v>10</v>
          </cell>
          <cell r="BC208">
            <v>10</v>
          </cell>
          <cell r="BD208">
            <v>10</v>
          </cell>
          <cell r="BE208">
            <v>10</v>
          </cell>
          <cell r="BF208">
            <v>1.5290547995586611E-2</v>
          </cell>
          <cell r="BI208">
            <v>172</v>
          </cell>
          <cell r="BK208">
            <v>39552.8125</v>
          </cell>
          <cell r="BL208">
            <v>378412.4</v>
          </cell>
          <cell r="BM208">
            <v>326118.09999999998</v>
          </cell>
          <cell r="BN208">
            <v>52294.3</v>
          </cell>
          <cell r="BO208">
            <v>480393.2</v>
          </cell>
          <cell r="BP208">
            <v>-98606</v>
          </cell>
          <cell r="BQ208">
            <v>578999.19999999995</v>
          </cell>
          <cell r="BR208">
            <v>312046</v>
          </cell>
          <cell r="BS208">
            <v>43444</v>
          </cell>
          <cell r="BT208">
            <v>223509.2</v>
          </cell>
          <cell r="BU208">
            <v>801130.1</v>
          </cell>
          <cell r="BV208">
            <v>156598</v>
          </cell>
          <cell r="BW208">
            <v>588967.80000000005</v>
          </cell>
          <cell r="BX208">
            <v>258624.8</v>
          </cell>
          <cell r="BY208">
            <v>221436</v>
          </cell>
          <cell r="BZ208">
            <v>57675.5</v>
          </cell>
          <cell r="CA208">
            <v>10</v>
          </cell>
          <cell r="CD208">
            <v>172</v>
          </cell>
          <cell r="CF208">
            <v>39552.8125</v>
          </cell>
          <cell r="CJ208">
            <v>8.5</v>
          </cell>
          <cell r="CK208">
            <v>13.19</v>
          </cell>
          <cell r="CL208">
            <v>5</v>
          </cell>
          <cell r="CM208">
            <v>16</v>
          </cell>
          <cell r="CN208">
            <v>11.5</v>
          </cell>
          <cell r="CO208">
            <v>15</v>
          </cell>
          <cell r="CP208">
            <v>12</v>
          </cell>
          <cell r="CQ208">
            <v>26.99</v>
          </cell>
          <cell r="CR208">
            <v>3.5</v>
          </cell>
          <cell r="CS208">
            <v>18</v>
          </cell>
          <cell r="CT208">
            <v>27</v>
          </cell>
          <cell r="CU208">
            <v>10</v>
          </cell>
          <cell r="CV208">
            <v>10</v>
          </cell>
          <cell r="CY208">
            <v>172</v>
          </cell>
        </row>
        <row r="209">
          <cell r="A209">
            <v>39583.25</v>
          </cell>
          <cell r="B209">
            <v>149.6165827360548</v>
          </cell>
          <cell r="C209">
            <v>139.83524590163933</v>
          </cell>
          <cell r="D209">
            <v>125.70230551181101</v>
          </cell>
          <cell r="E209">
            <v>124.11622761904762</v>
          </cell>
          <cell r="F209">
            <v>115.49308858858859</v>
          </cell>
          <cell r="G209">
            <v>110.60657279236277</v>
          </cell>
          <cell r="H209">
            <v>151.04932947976877</v>
          </cell>
          <cell r="I209">
            <v>159.80338596491228</v>
          </cell>
          <cell r="J209">
            <v>108.90296544715447</v>
          </cell>
          <cell r="K209">
            <v>149.87899999999999</v>
          </cell>
          <cell r="L209">
            <v>152.83086947791162</v>
          </cell>
          <cell r="M209">
            <v>127.17028604118991</v>
          </cell>
          <cell r="N209">
            <v>139.01599999999999</v>
          </cell>
          <cell r="R209">
            <v>173</v>
          </cell>
          <cell r="T209">
            <v>39583.25</v>
          </cell>
          <cell r="AN209">
            <v>0</v>
          </cell>
          <cell r="AP209">
            <v>39583.25</v>
          </cell>
          <cell r="AQ209">
            <v>421.6</v>
          </cell>
          <cell r="AR209">
            <v>122.63</v>
          </cell>
          <cell r="AS209">
            <v>1.6339999999999999</v>
          </cell>
          <cell r="AT209">
            <v>31.35</v>
          </cell>
          <cell r="AU209">
            <v>0.67749999999999999</v>
          </cell>
          <cell r="AV209">
            <v>51.700807999999995</v>
          </cell>
          <cell r="AW209">
            <v>0.68889440000000002</v>
          </cell>
          <cell r="AX209">
            <v>13.217160000000002</v>
          </cell>
          <cell r="AY209">
            <v>285.63400000000001</v>
          </cell>
          <cell r="AZ209">
            <v>10</v>
          </cell>
          <cell r="BA209">
            <v>10</v>
          </cell>
          <cell r="BB209">
            <v>10</v>
          </cell>
          <cell r="BC209">
            <v>10</v>
          </cell>
          <cell r="BD209">
            <v>10</v>
          </cell>
          <cell r="BE209">
            <v>10</v>
          </cell>
          <cell r="BF209">
            <v>1.3324635081138386E-2</v>
          </cell>
          <cell r="BI209">
            <v>173</v>
          </cell>
          <cell r="BK209">
            <v>39583.25</v>
          </cell>
          <cell r="BL209">
            <v>371310.5</v>
          </cell>
          <cell r="BM209">
            <v>318621.3</v>
          </cell>
          <cell r="BN209">
            <v>52689.2</v>
          </cell>
          <cell r="BO209">
            <v>482036.9</v>
          </cell>
          <cell r="BP209">
            <v>-94083.4</v>
          </cell>
          <cell r="BQ209">
            <v>576120.30000000005</v>
          </cell>
          <cell r="BR209">
            <v>310839.3</v>
          </cell>
          <cell r="BS209">
            <v>40889</v>
          </cell>
          <cell r="BT209">
            <v>224392</v>
          </cell>
          <cell r="BU209">
            <v>814397.8</v>
          </cell>
          <cell r="BV209">
            <v>149754.5</v>
          </cell>
          <cell r="BW209">
            <v>607760.1</v>
          </cell>
          <cell r="BX209">
            <v>261445.1</v>
          </cell>
          <cell r="BY209">
            <v>233721</v>
          </cell>
          <cell r="BZ209">
            <v>38949.599999999999</v>
          </cell>
          <cell r="CA209">
            <v>10</v>
          </cell>
          <cell r="CD209">
            <v>173</v>
          </cell>
          <cell r="CF209">
            <v>39583.25</v>
          </cell>
          <cell r="CJ209">
            <v>8.5</v>
          </cell>
          <cell r="CK209">
            <v>13.19</v>
          </cell>
          <cell r="CL209">
            <v>5</v>
          </cell>
          <cell r="CM209">
            <v>16</v>
          </cell>
          <cell r="CN209">
            <v>11.5</v>
          </cell>
          <cell r="CO209">
            <v>15</v>
          </cell>
          <cell r="CP209">
            <v>12</v>
          </cell>
          <cell r="CQ209">
            <v>26.99</v>
          </cell>
          <cell r="CR209">
            <v>3.5</v>
          </cell>
          <cell r="CS209">
            <v>18</v>
          </cell>
          <cell r="CT209">
            <v>27</v>
          </cell>
          <cell r="CU209">
            <v>10</v>
          </cell>
          <cell r="CV209">
            <v>10</v>
          </cell>
          <cell r="CY209">
            <v>173</v>
          </cell>
        </row>
        <row r="210">
          <cell r="A210">
            <v>39613.6875</v>
          </cell>
          <cell r="B210">
            <v>168.16866282330938</v>
          </cell>
          <cell r="C210">
            <v>142.29439890710381</v>
          </cell>
          <cell r="D210">
            <v>125.70230551181101</v>
          </cell>
          <cell r="E210">
            <v>127.46281809523809</v>
          </cell>
          <cell r="F210">
            <v>116.26141891891891</v>
          </cell>
          <cell r="G210">
            <v>110.60657279236277</v>
          </cell>
          <cell r="H210">
            <v>151.04932947976877</v>
          </cell>
          <cell r="I210">
            <v>159.80338596491228</v>
          </cell>
          <cell r="J210">
            <v>108.67696544715447</v>
          </cell>
          <cell r="K210">
            <v>149.87899999999999</v>
          </cell>
          <cell r="L210">
            <v>151.92877610441766</v>
          </cell>
          <cell r="M210">
            <v>127.17028604118991</v>
          </cell>
          <cell r="N210">
            <v>145.316</v>
          </cell>
          <cell r="R210">
            <v>174</v>
          </cell>
          <cell r="T210">
            <v>39613.6875</v>
          </cell>
          <cell r="AN210">
            <v>0</v>
          </cell>
          <cell r="AP210">
            <v>39613.6875</v>
          </cell>
          <cell r="AQ210">
            <v>421.8</v>
          </cell>
          <cell r="AR210">
            <v>131.52000000000001</v>
          </cell>
          <cell r="AS210">
            <v>1.698</v>
          </cell>
          <cell r="AT210">
            <v>31.38</v>
          </cell>
          <cell r="AU210">
            <v>0.67749999999999999</v>
          </cell>
          <cell r="AV210">
            <v>55.475136000000006</v>
          </cell>
          <cell r="AW210">
            <v>0.71621639999999998</v>
          </cell>
          <cell r="AX210">
            <v>13.236084</v>
          </cell>
          <cell r="AY210">
            <v>285.76949999999999</v>
          </cell>
          <cell r="AZ210">
            <v>10</v>
          </cell>
          <cell r="BA210">
            <v>10</v>
          </cell>
          <cell r="BB210">
            <v>10</v>
          </cell>
          <cell r="BC210">
            <v>10</v>
          </cell>
          <cell r="BD210">
            <v>10</v>
          </cell>
          <cell r="BE210">
            <v>10</v>
          </cell>
          <cell r="BF210">
            <v>1.2910583941605838E-2</v>
          </cell>
          <cell r="BI210">
            <v>174</v>
          </cell>
          <cell r="BK210">
            <v>39613.6875</v>
          </cell>
          <cell r="BL210">
            <v>352016.3</v>
          </cell>
          <cell r="BM210">
            <v>291288.09999999998</v>
          </cell>
          <cell r="BN210">
            <v>60728.2</v>
          </cell>
          <cell r="BO210">
            <v>505547.4</v>
          </cell>
          <cell r="BP210">
            <v>-79524.399999999994</v>
          </cell>
          <cell r="BQ210">
            <v>585071.80000000005</v>
          </cell>
          <cell r="BR210">
            <v>319593.8</v>
          </cell>
          <cell r="BS210">
            <v>40889</v>
          </cell>
          <cell r="BT210">
            <v>224589</v>
          </cell>
          <cell r="BU210">
            <v>811757</v>
          </cell>
          <cell r="BV210">
            <v>161781</v>
          </cell>
          <cell r="BW210">
            <v>592619.1</v>
          </cell>
          <cell r="BX210">
            <v>257162.1</v>
          </cell>
          <cell r="BY210">
            <v>219698</v>
          </cell>
          <cell r="BZ210">
            <v>45806.8</v>
          </cell>
          <cell r="CA210">
            <v>10</v>
          </cell>
          <cell r="CD210">
            <v>174</v>
          </cell>
          <cell r="CF210">
            <v>39613.6875</v>
          </cell>
          <cell r="CJ210">
            <v>8.5</v>
          </cell>
          <cell r="CK210">
            <v>13.19</v>
          </cell>
          <cell r="CL210">
            <v>5</v>
          </cell>
          <cell r="CM210">
            <v>16</v>
          </cell>
          <cell r="CN210">
            <v>11.5</v>
          </cell>
          <cell r="CO210">
            <v>15</v>
          </cell>
          <cell r="CP210">
            <v>12</v>
          </cell>
          <cell r="CQ210">
            <v>26.99</v>
          </cell>
          <cell r="CR210">
            <v>3.5</v>
          </cell>
          <cell r="CS210">
            <v>18</v>
          </cell>
          <cell r="CT210">
            <v>27</v>
          </cell>
          <cell r="CU210">
            <v>10</v>
          </cell>
          <cell r="CV210">
            <v>10</v>
          </cell>
          <cell r="CY210">
            <v>174</v>
          </cell>
        </row>
        <row r="211">
          <cell r="A211">
            <v>39644.125</v>
          </cell>
          <cell r="B211">
            <v>158.12811966344651</v>
          </cell>
          <cell r="C211">
            <v>144.53554098360655</v>
          </cell>
          <cell r="D211">
            <v>125.70230551181101</v>
          </cell>
          <cell r="E211">
            <v>124.3731761904762</v>
          </cell>
          <cell r="F211">
            <v>116.25523573573572</v>
          </cell>
          <cell r="G211">
            <v>110.60657279236277</v>
          </cell>
          <cell r="H211">
            <v>154.63238664097625</v>
          </cell>
          <cell r="I211">
            <v>159.80338596491228</v>
          </cell>
          <cell r="J211">
            <v>108.77420934959349</v>
          </cell>
          <cell r="K211">
            <v>149.87899999999999</v>
          </cell>
          <cell r="L211">
            <v>152.1755281124498</v>
          </cell>
          <cell r="M211">
            <v>127.8857299771167</v>
          </cell>
          <cell r="N211">
            <v>142.429</v>
          </cell>
          <cell r="R211">
            <v>175</v>
          </cell>
          <cell r="T211">
            <v>39644.125</v>
          </cell>
          <cell r="AN211">
            <v>0</v>
          </cell>
          <cell r="AP211">
            <v>39644.125</v>
          </cell>
          <cell r="AQ211">
            <v>416</v>
          </cell>
          <cell r="AR211">
            <v>132.83000000000001</v>
          </cell>
          <cell r="AS211">
            <v>1.7050000000000001</v>
          </cell>
          <cell r="AT211">
            <v>33.15</v>
          </cell>
          <cell r="AU211">
            <v>0.67749999999999999</v>
          </cell>
          <cell r="AV211">
            <v>55.257280000000009</v>
          </cell>
          <cell r="AW211">
            <v>0.70928000000000002</v>
          </cell>
          <cell r="AX211">
            <v>13.7904</v>
          </cell>
          <cell r="AY211">
            <v>281.83999999999997</v>
          </cell>
          <cell r="AZ211">
            <v>10</v>
          </cell>
          <cell r="BA211">
            <v>10</v>
          </cell>
          <cell r="BB211">
            <v>10</v>
          </cell>
          <cell r="BC211">
            <v>10</v>
          </cell>
          <cell r="BD211">
            <v>10</v>
          </cell>
          <cell r="BE211">
            <v>10</v>
          </cell>
          <cell r="BF211">
            <v>1.2835955732891664E-2</v>
          </cell>
          <cell r="BI211">
            <v>175</v>
          </cell>
          <cell r="BK211">
            <v>39644.125</v>
          </cell>
          <cell r="BL211">
            <v>363076.2</v>
          </cell>
          <cell r="BM211">
            <v>310741</v>
          </cell>
          <cell r="BN211">
            <v>52335.199999999997</v>
          </cell>
          <cell r="BO211">
            <v>522935.4</v>
          </cell>
          <cell r="BP211">
            <v>-78901</v>
          </cell>
          <cell r="BQ211">
            <v>601836.4</v>
          </cell>
          <cell r="BR211">
            <v>329921.3</v>
          </cell>
          <cell r="BS211">
            <v>40077.1</v>
          </cell>
          <cell r="BT211">
            <v>231838</v>
          </cell>
          <cell r="BU211">
            <v>830885.3</v>
          </cell>
          <cell r="BV211">
            <v>168637.8</v>
          </cell>
          <cell r="BW211">
            <v>604317.9</v>
          </cell>
          <cell r="BX211">
            <v>255777.9</v>
          </cell>
          <cell r="BY211">
            <v>230279</v>
          </cell>
          <cell r="BZ211">
            <v>55126.3</v>
          </cell>
          <cell r="CA211">
            <v>10</v>
          </cell>
          <cell r="CD211">
            <v>175</v>
          </cell>
          <cell r="CF211">
            <v>39644.125</v>
          </cell>
          <cell r="CJ211">
            <v>8.5</v>
          </cell>
          <cell r="CK211">
            <v>13.19</v>
          </cell>
          <cell r="CL211">
            <v>5</v>
          </cell>
          <cell r="CM211">
            <v>16</v>
          </cell>
          <cell r="CN211">
            <v>11.5</v>
          </cell>
          <cell r="CO211">
            <v>15</v>
          </cell>
          <cell r="CP211">
            <v>12</v>
          </cell>
          <cell r="CQ211">
            <v>26.99</v>
          </cell>
          <cell r="CR211">
            <v>3.5</v>
          </cell>
          <cell r="CS211">
            <v>18</v>
          </cell>
          <cell r="CT211">
            <v>27</v>
          </cell>
          <cell r="CU211">
            <v>10</v>
          </cell>
          <cell r="CV211">
            <v>10</v>
          </cell>
          <cell r="CY211">
            <v>175</v>
          </cell>
        </row>
        <row r="212">
          <cell r="A212">
            <v>39674.5625</v>
          </cell>
          <cell r="B212">
            <v>157.70490495481457</v>
          </cell>
          <cell r="C212">
            <v>145.9011475409836</v>
          </cell>
          <cell r="D212">
            <v>125.58268346456691</v>
          </cell>
          <cell r="E212">
            <v>147.36227238095239</v>
          </cell>
          <cell r="F212">
            <v>116.19756006006006</v>
          </cell>
          <cell r="G212">
            <v>110.90140811455846</v>
          </cell>
          <cell r="H212">
            <v>157.31185998715478</v>
          </cell>
          <cell r="I212">
            <v>159.80338596491228</v>
          </cell>
          <cell r="J212">
            <v>107.55753455284552</v>
          </cell>
          <cell r="K212">
            <v>149.87899999999999</v>
          </cell>
          <cell r="L212">
            <v>152.17353012048193</v>
          </cell>
          <cell r="M212">
            <v>119.75685125858124</v>
          </cell>
          <cell r="N212">
            <v>144.73500000000001</v>
          </cell>
          <cell r="R212">
            <v>176</v>
          </cell>
          <cell r="T212">
            <v>39674.5625</v>
          </cell>
          <cell r="AN212">
            <v>0</v>
          </cell>
          <cell r="AP212">
            <v>39674.5625</v>
          </cell>
          <cell r="AQ212">
            <v>426.6</v>
          </cell>
          <cell r="AR212">
            <v>114.57</v>
          </cell>
          <cell r="AS212">
            <v>1.72</v>
          </cell>
          <cell r="AT212">
            <v>29.59</v>
          </cell>
          <cell r="AU212">
            <v>0.67749999999999999</v>
          </cell>
          <cell r="AV212">
            <v>48.875561999999995</v>
          </cell>
          <cell r="AW212">
            <v>0.73375200000000007</v>
          </cell>
          <cell r="AX212">
            <v>12.623094000000002</v>
          </cell>
          <cell r="AY212">
            <v>289.0215</v>
          </cell>
          <cell r="AZ212">
            <v>10</v>
          </cell>
          <cell r="BA212">
            <v>10</v>
          </cell>
          <cell r="BB212">
            <v>10</v>
          </cell>
          <cell r="BC212">
            <v>10</v>
          </cell>
          <cell r="BD212">
            <v>10</v>
          </cell>
          <cell r="BE212">
            <v>10</v>
          </cell>
          <cell r="BF212">
            <v>1.5012656018154843E-2</v>
          </cell>
          <cell r="BI212">
            <v>176</v>
          </cell>
          <cell r="BK212">
            <v>39674.5625</v>
          </cell>
          <cell r="BL212">
            <v>367091.4</v>
          </cell>
          <cell r="BM212">
            <v>329732</v>
          </cell>
          <cell r="BN212">
            <v>37359.4</v>
          </cell>
          <cell r="BO212">
            <v>502140.4</v>
          </cell>
          <cell r="BP212">
            <v>-85441.7</v>
          </cell>
          <cell r="BQ212">
            <v>587582.1</v>
          </cell>
          <cell r="BR212">
            <v>325323.2</v>
          </cell>
          <cell r="BS212">
            <v>34989</v>
          </cell>
          <cell r="BT212">
            <v>227269.9</v>
          </cell>
          <cell r="BU212">
            <v>831389.4</v>
          </cell>
          <cell r="BV212">
            <v>171445.9</v>
          </cell>
          <cell r="BW212">
            <v>602013.9</v>
          </cell>
          <cell r="BX212">
            <v>265111.90000000002</v>
          </cell>
          <cell r="BY212">
            <v>219132</v>
          </cell>
          <cell r="BZ212">
            <v>37842.400000000001</v>
          </cell>
          <cell r="CA212">
            <v>10</v>
          </cell>
          <cell r="CD212">
            <v>176</v>
          </cell>
          <cell r="CF212">
            <v>39674.5625</v>
          </cell>
          <cell r="CJ212">
            <v>8.5</v>
          </cell>
          <cell r="CK212">
            <v>13.19</v>
          </cell>
          <cell r="CL212">
            <v>5</v>
          </cell>
          <cell r="CM212">
            <v>16</v>
          </cell>
          <cell r="CN212">
            <v>11.5</v>
          </cell>
          <cell r="CO212">
            <v>15</v>
          </cell>
          <cell r="CP212">
            <v>12</v>
          </cell>
          <cell r="CQ212">
            <v>26.99</v>
          </cell>
          <cell r="CR212">
            <v>3.5</v>
          </cell>
          <cell r="CS212">
            <v>18</v>
          </cell>
          <cell r="CT212">
            <v>27</v>
          </cell>
          <cell r="CU212">
            <v>10</v>
          </cell>
          <cell r="CV212">
            <v>10</v>
          </cell>
          <cell r="CY212">
            <v>176</v>
          </cell>
        </row>
        <row r="213">
          <cell r="A213">
            <v>39705</v>
          </cell>
          <cell r="B213">
            <v>156.77844749143034</v>
          </cell>
          <cell r="C213">
            <v>140.02806010928964</v>
          </cell>
          <cell r="D213">
            <v>125.58268346456691</v>
          </cell>
          <cell r="E213">
            <v>145.35712952380953</v>
          </cell>
          <cell r="F213">
            <v>116.426515015015</v>
          </cell>
          <cell r="G213">
            <v>110.90140811455846</v>
          </cell>
          <cell r="H213">
            <v>157.31185998715478</v>
          </cell>
          <cell r="I213">
            <v>159.80338596491228</v>
          </cell>
          <cell r="J213">
            <v>107.55753455284552</v>
          </cell>
          <cell r="K213">
            <v>149.87899999999999</v>
          </cell>
          <cell r="L213">
            <v>152.64505622489961</v>
          </cell>
          <cell r="M213">
            <v>119.75685125858124</v>
          </cell>
          <cell r="N213">
            <v>144.18100000000001</v>
          </cell>
          <cell r="R213">
            <v>177</v>
          </cell>
          <cell r="T213">
            <v>39705</v>
          </cell>
          <cell r="AN213">
            <v>0</v>
          </cell>
          <cell r="AP213">
            <v>39705</v>
          </cell>
          <cell r="AQ213">
            <v>455</v>
          </cell>
          <cell r="AR213">
            <v>99.66</v>
          </cell>
          <cell r="AS213">
            <v>1.4</v>
          </cell>
          <cell r="AT213">
            <v>29.3</v>
          </cell>
          <cell r="AU213">
            <v>0.67749999999999999</v>
          </cell>
          <cell r="AV213">
            <v>45.345299999999995</v>
          </cell>
          <cell r="AW213">
            <v>0.63700000000000001</v>
          </cell>
          <cell r="AX213">
            <v>13.3315</v>
          </cell>
          <cell r="AY213">
            <v>308.26249999999999</v>
          </cell>
          <cell r="AZ213">
            <v>10</v>
          </cell>
          <cell r="BA213">
            <v>10</v>
          </cell>
          <cell r="BB213">
            <v>10</v>
          </cell>
          <cell r="BC213">
            <v>10</v>
          </cell>
          <cell r="BD213">
            <v>10</v>
          </cell>
          <cell r="BE213">
            <v>10</v>
          </cell>
          <cell r="BF213">
            <v>1.4047762392133255E-2</v>
          </cell>
          <cell r="BI213">
            <v>177</v>
          </cell>
          <cell r="BK213">
            <v>39705</v>
          </cell>
          <cell r="BL213">
            <v>333216.8</v>
          </cell>
          <cell r="BM213">
            <v>297411.59999999998</v>
          </cell>
          <cell r="BN213">
            <v>35805.199999999997</v>
          </cell>
          <cell r="BO213">
            <v>578414.1</v>
          </cell>
          <cell r="BP213">
            <v>-54353.3</v>
          </cell>
          <cell r="BQ213">
            <v>632767.5</v>
          </cell>
          <cell r="BR213">
            <v>359533.6</v>
          </cell>
          <cell r="BS213">
            <v>29819</v>
          </cell>
          <cell r="BT213">
            <v>243414.9</v>
          </cell>
          <cell r="BU213">
            <v>845295.7</v>
          </cell>
          <cell r="BV213">
            <v>174247.4</v>
          </cell>
          <cell r="BW213">
            <v>614564</v>
          </cell>
          <cell r="BX213">
            <v>272737</v>
          </cell>
          <cell r="BY213">
            <v>225077</v>
          </cell>
          <cell r="BZ213">
            <v>66335.199999999997</v>
          </cell>
          <cell r="CA213">
            <v>10</v>
          </cell>
          <cell r="CD213">
            <v>177</v>
          </cell>
          <cell r="CF213">
            <v>39705</v>
          </cell>
          <cell r="CJ213">
            <v>8.5</v>
          </cell>
          <cell r="CK213">
            <v>13.19</v>
          </cell>
          <cell r="CL213">
            <v>1.5</v>
          </cell>
          <cell r="CM213">
            <v>12</v>
          </cell>
          <cell r="CN213">
            <v>11.5</v>
          </cell>
          <cell r="CO213">
            <v>15</v>
          </cell>
          <cell r="CP213">
            <v>18</v>
          </cell>
          <cell r="CQ213">
            <v>26.99</v>
          </cell>
          <cell r="CR213">
            <v>3.5</v>
          </cell>
          <cell r="CS213">
            <v>18</v>
          </cell>
          <cell r="CT213">
            <v>27</v>
          </cell>
          <cell r="CU213">
            <v>10</v>
          </cell>
          <cell r="CV213">
            <v>10</v>
          </cell>
          <cell r="CY213">
            <v>177</v>
          </cell>
        </row>
        <row r="214">
          <cell r="A214">
            <v>39735.4375</v>
          </cell>
          <cell r="B214">
            <v>106.44298392430922</v>
          </cell>
          <cell r="C214">
            <v>101.7797728526937</v>
          </cell>
          <cell r="D214">
            <v>100.15667550047465</v>
          </cell>
          <cell r="E214">
            <v>100.56944248261181</v>
          </cell>
          <cell r="F214">
            <v>100.19661079185892</v>
          </cell>
          <cell r="G214">
            <v>100.06071439621086</v>
          </cell>
          <cell r="H214">
            <v>102.48916472737451</v>
          </cell>
          <cell r="I214">
            <v>99.909653201629737</v>
          </cell>
          <cell r="J214">
            <v>99.959522150233184</v>
          </cell>
          <cell r="K214">
            <v>100</v>
          </cell>
          <cell r="L214">
            <v>100.12017897684359</v>
          </cell>
          <cell r="M214">
            <v>99.970128766376732</v>
          </cell>
          <cell r="N214">
            <v>102.80656458232571</v>
          </cell>
          <cell r="R214">
            <v>178</v>
          </cell>
          <cell r="T214">
            <v>39735.4375</v>
          </cell>
          <cell r="AN214">
            <v>0</v>
          </cell>
          <cell r="AP214">
            <v>39735.4375</v>
          </cell>
          <cell r="AQ214">
            <v>493</v>
          </cell>
          <cell r="AR214">
            <v>72.69</v>
          </cell>
          <cell r="AS214">
            <v>1.3740000000000001</v>
          </cell>
          <cell r="AT214">
            <v>28.45</v>
          </cell>
          <cell r="AU214">
            <v>0.67749999999999999</v>
          </cell>
          <cell r="AV214">
            <v>35.836169999999996</v>
          </cell>
          <cell r="AW214">
            <v>0.67738200000000004</v>
          </cell>
          <cell r="AX214">
            <v>14.02585</v>
          </cell>
          <cell r="AY214">
            <v>334.00749999999999</v>
          </cell>
          <cell r="AZ214">
            <v>10</v>
          </cell>
          <cell r="BA214">
            <v>10</v>
          </cell>
          <cell r="BB214">
            <v>10</v>
          </cell>
          <cell r="BC214">
            <v>10</v>
          </cell>
          <cell r="BD214">
            <v>10</v>
          </cell>
          <cell r="BE214">
            <v>10</v>
          </cell>
          <cell r="BF214">
            <v>1.8902187371027654E-2</v>
          </cell>
          <cell r="BI214">
            <v>178</v>
          </cell>
          <cell r="BK214">
            <v>39735.4375</v>
          </cell>
          <cell r="BL214">
            <v>318433.40000000002</v>
          </cell>
          <cell r="BM214">
            <v>278500.59999999998</v>
          </cell>
          <cell r="BN214">
            <v>39932.800000000003</v>
          </cell>
          <cell r="BO214">
            <v>594926.6</v>
          </cell>
          <cell r="BP214">
            <v>-47135.3</v>
          </cell>
          <cell r="BQ214">
            <v>642061.9</v>
          </cell>
          <cell r="BR214">
            <v>378643.5</v>
          </cell>
          <cell r="BS214">
            <v>21059.599999999999</v>
          </cell>
          <cell r="BT214">
            <v>242358.9</v>
          </cell>
          <cell r="BU214">
            <v>853402</v>
          </cell>
          <cell r="BV214">
            <v>182499.4</v>
          </cell>
          <cell r="BW214">
            <v>615046</v>
          </cell>
          <cell r="BX214">
            <v>268278</v>
          </cell>
          <cell r="BY214">
            <v>230639</v>
          </cell>
          <cell r="BZ214">
            <v>59958</v>
          </cell>
          <cell r="CA214">
            <v>10</v>
          </cell>
          <cell r="CD214">
            <v>178</v>
          </cell>
          <cell r="CF214">
            <v>39735.4375</v>
          </cell>
          <cell r="CJ214">
            <v>8.5</v>
          </cell>
          <cell r="CK214">
            <v>13.19</v>
          </cell>
          <cell r="CL214">
            <v>1.5</v>
          </cell>
          <cell r="CM214">
            <v>12</v>
          </cell>
          <cell r="CN214">
            <v>11.5</v>
          </cell>
          <cell r="CO214">
            <v>15</v>
          </cell>
          <cell r="CP214">
            <v>18</v>
          </cell>
          <cell r="CQ214">
            <v>26.99</v>
          </cell>
          <cell r="CR214">
            <v>3.5</v>
          </cell>
          <cell r="CS214">
            <v>18</v>
          </cell>
          <cell r="CT214">
            <v>27</v>
          </cell>
          <cell r="CU214">
            <v>10</v>
          </cell>
          <cell r="CV214">
            <v>10</v>
          </cell>
          <cell r="CY214">
            <v>178</v>
          </cell>
        </row>
        <row r="215">
          <cell r="A215">
            <v>39765.875</v>
          </cell>
          <cell r="B215">
            <v>103.27173757545263</v>
          </cell>
          <cell r="C215">
            <v>102.25068607091734</v>
          </cell>
          <cell r="D215">
            <v>100.15523059126519</v>
          </cell>
          <cell r="E215">
            <v>101.07057160040192</v>
          </cell>
          <cell r="F215">
            <v>100.22340206079848</v>
          </cell>
          <cell r="G215">
            <v>100.06275072544418</v>
          </cell>
          <cell r="H215">
            <v>101.69487432670512</v>
          </cell>
          <cell r="I215">
            <v>99.909653201629737</v>
          </cell>
          <cell r="J215">
            <v>99.196434096612819</v>
          </cell>
          <cell r="K215">
            <v>100</v>
          </cell>
          <cell r="L215">
            <v>100.93323340672849</v>
          </cell>
          <cell r="M215">
            <v>99.951820164835297</v>
          </cell>
          <cell r="N215">
            <v>101.64878852984553</v>
          </cell>
          <cell r="R215">
            <v>179</v>
          </cell>
          <cell r="T215">
            <v>39765.875</v>
          </cell>
          <cell r="AN215">
            <v>0</v>
          </cell>
          <cell r="AP215">
            <v>39765.875</v>
          </cell>
          <cell r="AQ215">
            <v>515.29999999999995</v>
          </cell>
          <cell r="AR215">
            <v>53.97</v>
          </cell>
          <cell r="AS215">
            <v>1.2150000000000001</v>
          </cell>
          <cell r="AT215">
            <v>26.84</v>
          </cell>
          <cell r="AU215">
            <v>0.67749999999999999</v>
          </cell>
          <cell r="AV215">
            <v>27.810740999999997</v>
          </cell>
          <cell r="AW215">
            <v>0.62608949999999997</v>
          </cell>
          <cell r="AX215">
            <v>13.830651999999999</v>
          </cell>
          <cell r="AY215">
            <v>349.11574999999999</v>
          </cell>
          <cell r="AZ215">
            <v>10</v>
          </cell>
          <cell r="BA215">
            <v>10</v>
          </cell>
          <cell r="BB215">
            <v>10</v>
          </cell>
          <cell r="BC215">
            <v>10</v>
          </cell>
          <cell r="BD215">
            <v>10</v>
          </cell>
          <cell r="BE215">
            <v>10</v>
          </cell>
          <cell r="BF215">
            <v>2.2512506948304613E-2</v>
          </cell>
          <cell r="BI215">
            <v>179</v>
          </cell>
          <cell r="BK215">
            <v>39765.875</v>
          </cell>
          <cell r="BL215">
            <v>335102.3</v>
          </cell>
          <cell r="BM215">
            <v>268116.40000000002</v>
          </cell>
          <cell r="BN215">
            <v>66985.899999999994</v>
          </cell>
          <cell r="BO215">
            <v>604490.19999999995</v>
          </cell>
          <cell r="BP215">
            <v>-43971.1</v>
          </cell>
          <cell r="BQ215">
            <v>648461.19999999995</v>
          </cell>
          <cell r="BR215">
            <v>396213.3</v>
          </cell>
          <cell r="BS215">
            <v>8503</v>
          </cell>
          <cell r="BT215">
            <v>243744.9</v>
          </cell>
          <cell r="BU215">
            <v>872331.8</v>
          </cell>
          <cell r="BV215">
            <v>201754.5</v>
          </cell>
          <cell r="BW215">
            <v>614810.69999999995</v>
          </cell>
          <cell r="BX215">
            <v>269446.7</v>
          </cell>
          <cell r="BY215">
            <v>230820</v>
          </cell>
          <cell r="BZ215">
            <v>67260.600000000006</v>
          </cell>
          <cell r="CA215">
            <v>10</v>
          </cell>
          <cell r="CD215">
            <v>179</v>
          </cell>
          <cell r="CF215">
            <v>39765.875</v>
          </cell>
          <cell r="CJ215">
            <v>8.5</v>
          </cell>
          <cell r="CK215">
            <v>13.19</v>
          </cell>
          <cell r="CL215">
            <v>1.5</v>
          </cell>
          <cell r="CM215">
            <v>12</v>
          </cell>
          <cell r="CN215">
            <v>11.5</v>
          </cell>
          <cell r="CO215">
            <v>15</v>
          </cell>
          <cell r="CP215">
            <v>18</v>
          </cell>
          <cell r="CQ215">
            <v>26.99</v>
          </cell>
          <cell r="CR215">
            <v>3.5</v>
          </cell>
          <cell r="CS215">
            <v>18</v>
          </cell>
          <cell r="CT215">
            <v>27</v>
          </cell>
          <cell r="CY215">
            <v>179</v>
          </cell>
        </row>
        <row r="216">
          <cell r="A216">
            <v>39796.3125</v>
          </cell>
          <cell r="B216">
            <v>101.13165458683659</v>
          </cell>
          <cell r="C216">
            <v>99.831864756015037</v>
          </cell>
          <cell r="D216">
            <v>100.19319774284475</v>
          </cell>
          <cell r="E216">
            <v>102.24626638171577</v>
          </cell>
          <cell r="F216">
            <v>100.22340206079848</v>
          </cell>
          <cell r="G216">
            <v>100.06275072544418</v>
          </cell>
          <cell r="H216">
            <v>100.60341379564127</v>
          </cell>
          <cell r="I216">
            <v>99.909653201629737</v>
          </cell>
          <cell r="J216">
            <v>99.115174434627335</v>
          </cell>
          <cell r="K216">
            <v>100</v>
          </cell>
          <cell r="L216">
            <v>102.16148540157242</v>
          </cell>
          <cell r="M216">
            <v>99.951820164835297</v>
          </cell>
          <cell r="N216">
            <v>100.89758783983181</v>
          </cell>
          <cell r="R216">
            <v>180</v>
          </cell>
          <cell r="T216">
            <v>39796.3125</v>
          </cell>
          <cell r="AN216">
            <v>0</v>
          </cell>
          <cell r="AP216">
            <v>39796.3125</v>
          </cell>
          <cell r="AQ216">
            <v>481.5</v>
          </cell>
          <cell r="AR216">
            <v>41.34</v>
          </cell>
          <cell r="AS216">
            <v>1.224</v>
          </cell>
          <cell r="AT216">
            <v>28.78</v>
          </cell>
          <cell r="AU216">
            <v>0.67749999999999999</v>
          </cell>
          <cell r="AV216">
            <v>19.905210000000004</v>
          </cell>
          <cell r="AW216">
            <v>0.58935599999999999</v>
          </cell>
          <cell r="AX216">
            <v>13.857569999999999</v>
          </cell>
          <cell r="AY216">
            <v>326.21625</v>
          </cell>
          <cell r="AZ216">
            <v>10</v>
          </cell>
          <cell r="BA216">
            <v>10</v>
          </cell>
          <cell r="BB216">
            <v>10</v>
          </cell>
          <cell r="BC216">
            <v>10</v>
          </cell>
          <cell r="BD216">
            <v>10</v>
          </cell>
          <cell r="BE216">
            <v>10</v>
          </cell>
          <cell r="BF216">
            <v>2.9608127721335264E-2</v>
          </cell>
          <cell r="BI216">
            <v>180</v>
          </cell>
          <cell r="BK216">
            <v>39796.3125</v>
          </cell>
          <cell r="BL216">
            <v>374793.49400000001</v>
          </cell>
          <cell r="BM216">
            <v>315622.59999999998</v>
          </cell>
          <cell r="BN216">
            <v>59170.894</v>
          </cell>
          <cell r="BO216">
            <v>604718.72355899995</v>
          </cell>
          <cell r="BP216">
            <v>-55795.445978999996</v>
          </cell>
          <cell r="BQ216">
            <v>660514.16953800002</v>
          </cell>
          <cell r="BR216">
            <v>403201.88353799999</v>
          </cell>
          <cell r="BS216">
            <v>14097.4</v>
          </cell>
          <cell r="BT216">
            <v>243214.886</v>
          </cell>
          <cell r="BU216">
            <v>911917.71755900001</v>
          </cell>
          <cell r="BV216">
            <v>212946.87122</v>
          </cell>
          <cell r="BW216">
            <v>642056.6</v>
          </cell>
          <cell r="BX216">
            <v>288014.59999999998</v>
          </cell>
          <cell r="BY216">
            <v>236600</v>
          </cell>
          <cell r="BZ216">
            <v>67594.500000000102</v>
          </cell>
          <cell r="CA216">
            <v>10</v>
          </cell>
          <cell r="CD216">
            <v>180</v>
          </cell>
          <cell r="CF216">
            <v>39796.3125</v>
          </cell>
          <cell r="CJ216">
            <v>8.5</v>
          </cell>
          <cell r="CK216">
            <v>13.19</v>
          </cell>
          <cell r="CL216">
            <v>1.5</v>
          </cell>
          <cell r="CM216">
            <v>16</v>
          </cell>
          <cell r="CN216">
            <v>11.5</v>
          </cell>
          <cell r="CO216">
            <v>15</v>
          </cell>
          <cell r="CP216">
            <v>12</v>
          </cell>
          <cell r="CQ216">
            <v>26.99</v>
          </cell>
          <cell r="CR216">
            <v>3.5</v>
          </cell>
          <cell r="CS216">
            <v>18</v>
          </cell>
          <cell r="CT216">
            <v>27</v>
          </cell>
          <cell r="CY216">
            <v>180</v>
          </cell>
        </row>
        <row r="217">
          <cell r="A217">
            <v>39826.75</v>
          </cell>
          <cell r="B217">
            <v>99.231349532633686</v>
          </cell>
          <cell r="C217">
            <v>96.535009832309527</v>
          </cell>
          <cell r="D217">
            <v>98.280013398492414</v>
          </cell>
          <cell r="E217">
            <v>100.92657870733881</v>
          </cell>
          <cell r="F217">
            <v>98.204465301205957</v>
          </cell>
          <cell r="G217">
            <v>37.955889304673896</v>
          </cell>
          <cell r="H217">
            <v>97.591623161844112</v>
          </cell>
          <cell r="I217">
            <v>95.133823707114431</v>
          </cell>
          <cell r="J217">
            <v>99.245954380854528</v>
          </cell>
          <cell r="K217">
            <v>100</v>
          </cell>
          <cell r="L217">
            <v>100.65853663616328</v>
          </cell>
          <cell r="M217">
            <v>102.29899500956436</v>
          </cell>
          <cell r="N217">
            <v>97.329025892466774</v>
          </cell>
          <cell r="R217">
            <v>181</v>
          </cell>
          <cell r="T217">
            <v>39826.75</v>
          </cell>
          <cell r="AN217">
            <v>0</v>
          </cell>
          <cell r="AP217">
            <v>39826.75</v>
          </cell>
          <cell r="AQ217">
            <v>495.4</v>
          </cell>
          <cell r="AR217">
            <v>43.86</v>
          </cell>
          <cell r="AS217">
            <v>1.272</v>
          </cell>
          <cell r="AT217">
            <v>30.3</v>
          </cell>
          <cell r="AU217">
            <v>0.67749999999999999</v>
          </cell>
          <cell r="AV217">
            <v>21.728244</v>
          </cell>
          <cell r="AW217">
            <v>0.63014879999999995</v>
          </cell>
          <cell r="AX217">
            <v>15.010619999999999</v>
          </cell>
          <cell r="AY217">
            <v>335.63349999999997</v>
          </cell>
          <cell r="AZ217">
            <v>10</v>
          </cell>
          <cell r="BA217">
            <v>10</v>
          </cell>
          <cell r="BB217">
            <v>10</v>
          </cell>
          <cell r="BC217">
            <v>10</v>
          </cell>
          <cell r="BD217">
            <v>10</v>
          </cell>
          <cell r="BE217">
            <v>10</v>
          </cell>
          <cell r="BF217">
            <v>2.9001367989056084E-2</v>
          </cell>
          <cell r="BI217">
            <v>181</v>
          </cell>
          <cell r="BK217">
            <v>39826.75</v>
          </cell>
          <cell r="BL217">
            <v>394118.81400000001</v>
          </cell>
          <cell r="BM217">
            <v>301043.7</v>
          </cell>
          <cell r="BN217">
            <v>93075.114000000001</v>
          </cell>
          <cell r="BO217">
            <v>595094.09324900003</v>
          </cell>
          <cell r="BP217">
            <v>-63532.606052000003</v>
          </cell>
          <cell r="BQ217">
            <v>658626.69930099999</v>
          </cell>
          <cell r="BR217">
            <v>388326.43330099998</v>
          </cell>
          <cell r="BS217">
            <v>26012.38</v>
          </cell>
          <cell r="BT217">
            <v>244287.886</v>
          </cell>
          <cell r="BU217">
            <v>923705.40724900004</v>
          </cell>
          <cell r="BV217">
            <v>222458.930249</v>
          </cell>
          <cell r="BW217">
            <v>644389.6</v>
          </cell>
          <cell r="BX217">
            <v>290343.59999999998</v>
          </cell>
          <cell r="BY217">
            <v>235507</v>
          </cell>
          <cell r="BZ217">
            <v>65507.5</v>
          </cell>
          <cell r="CA217">
            <v>10</v>
          </cell>
          <cell r="CD217">
            <v>181</v>
          </cell>
          <cell r="CF217">
            <v>39826.75</v>
          </cell>
          <cell r="CJ217">
            <v>8.5</v>
          </cell>
          <cell r="CK217">
            <v>13.19</v>
          </cell>
          <cell r="CL217">
            <v>1.5</v>
          </cell>
          <cell r="CM217">
            <v>16</v>
          </cell>
          <cell r="CN217">
            <v>11.5</v>
          </cell>
          <cell r="CO217">
            <v>15</v>
          </cell>
          <cell r="CP217">
            <v>12</v>
          </cell>
          <cell r="CQ217">
            <v>26.99</v>
          </cell>
          <cell r="CR217">
            <v>3.5</v>
          </cell>
          <cell r="CS217">
            <v>18</v>
          </cell>
          <cell r="CT217">
            <v>27</v>
          </cell>
          <cell r="CY217">
            <v>181</v>
          </cell>
        </row>
        <row r="218">
          <cell r="A218">
            <v>39857.1875</v>
          </cell>
          <cell r="B218">
            <v>100.62091603909755</v>
          </cell>
          <cell r="C218">
            <v>98.672514177113143</v>
          </cell>
          <cell r="D218">
            <v>100.41096395328098</v>
          </cell>
          <cell r="E218">
            <v>101.23141030883579</v>
          </cell>
          <cell r="F218">
            <v>100.22893180733716</v>
          </cell>
          <cell r="G218">
            <v>98.430185459877976</v>
          </cell>
          <cell r="H218">
            <v>98.313273622587687</v>
          </cell>
          <cell r="I218">
            <v>96.229530602193734</v>
          </cell>
          <cell r="J218">
            <v>99.245954380854528</v>
          </cell>
          <cell r="K218">
            <v>100</v>
          </cell>
          <cell r="L218">
            <v>100.67006206589178</v>
          </cell>
          <cell r="M218">
            <v>102.29899500956436</v>
          </cell>
          <cell r="N218">
            <v>99.951015966845461</v>
          </cell>
          <cell r="R218">
            <v>182</v>
          </cell>
          <cell r="T218">
            <v>39857.1875</v>
          </cell>
          <cell r="AN218">
            <v>0</v>
          </cell>
          <cell r="AP218">
            <v>39857.1875</v>
          </cell>
          <cell r="AQ218">
            <v>513.1</v>
          </cell>
          <cell r="AR218">
            <v>41.84</v>
          </cell>
          <cell r="AS218">
            <v>1.2170000000000001</v>
          </cell>
          <cell r="AT218">
            <v>33.299999999999997</v>
          </cell>
          <cell r="AU218">
            <v>0.67749999999999999</v>
          </cell>
          <cell r="AV218">
            <v>21.468104000000004</v>
          </cell>
          <cell r="AW218">
            <v>0.62444270000000002</v>
          </cell>
          <cell r="AX218">
            <v>17.08623</v>
          </cell>
          <cell r="AY218">
            <v>347.62524999999999</v>
          </cell>
          <cell r="AZ218">
            <v>10</v>
          </cell>
          <cell r="BA218">
            <v>10</v>
          </cell>
          <cell r="BB218">
            <v>10</v>
          </cell>
          <cell r="BC218">
            <v>10</v>
          </cell>
          <cell r="BD218">
            <v>10</v>
          </cell>
          <cell r="BE218">
            <v>10</v>
          </cell>
          <cell r="BF218">
            <v>2.9086998087954105E-2</v>
          </cell>
          <cell r="BI218">
            <v>182</v>
          </cell>
          <cell r="BK218">
            <v>39857.1875</v>
          </cell>
          <cell r="BL218">
            <v>390046.71399999998</v>
          </cell>
          <cell r="BM218">
            <v>328227.59999999998</v>
          </cell>
          <cell r="BN218">
            <v>61819.114000000001</v>
          </cell>
          <cell r="BO218">
            <v>608773.41767899995</v>
          </cell>
          <cell r="BP218">
            <v>-58043.774651</v>
          </cell>
          <cell r="BQ218">
            <v>666817.19232999999</v>
          </cell>
          <cell r="BR218">
            <v>382090.06633</v>
          </cell>
          <cell r="BS218">
            <v>40604.400000000001</v>
          </cell>
          <cell r="BT218">
            <v>244122.726</v>
          </cell>
          <cell r="BU218">
            <v>943391.63167899998</v>
          </cell>
          <cell r="BV218">
            <v>227546.13967900001</v>
          </cell>
          <cell r="BW218">
            <v>658015.80000000005</v>
          </cell>
          <cell r="BX218">
            <v>302033.8</v>
          </cell>
          <cell r="BY218">
            <v>234959</v>
          </cell>
          <cell r="BZ218">
            <v>55428.499999999804</v>
          </cell>
          <cell r="CA218">
            <v>10</v>
          </cell>
          <cell r="CD218">
            <v>182</v>
          </cell>
          <cell r="CF218">
            <v>39857.1875</v>
          </cell>
          <cell r="CJ218">
            <v>8.5</v>
          </cell>
          <cell r="CK218">
            <v>13.19</v>
          </cell>
          <cell r="CL218">
            <v>1.5</v>
          </cell>
          <cell r="CM218">
            <v>16</v>
          </cell>
          <cell r="CN218">
            <v>11.5</v>
          </cell>
          <cell r="CO218">
            <v>15</v>
          </cell>
          <cell r="CP218">
            <v>12</v>
          </cell>
          <cell r="CQ218">
            <v>26.99</v>
          </cell>
          <cell r="CR218">
            <v>3.5</v>
          </cell>
          <cell r="CS218">
            <v>18</v>
          </cell>
          <cell r="CT218">
            <v>27</v>
          </cell>
          <cell r="CY218">
            <v>182</v>
          </cell>
        </row>
        <row r="219">
          <cell r="A219">
            <v>39887.625</v>
          </cell>
          <cell r="B219">
            <v>100.49353773481742</v>
          </cell>
          <cell r="C219">
            <v>97.377318861479864</v>
          </cell>
          <cell r="D219">
            <v>100.41096395328098</v>
          </cell>
          <cell r="E219">
            <v>100.99413010051381</v>
          </cell>
          <cell r="F219">
            <v>100.22893180733716</v>
          </cell>
          <cell r="G219">
            <v>99.722323421173769</v>
          </cell>
          <cell r="H219">
            <v>98.433213234627004</v>
          </cell>
          <cell r="I219">
            <v>95.265048965707066</v>
          </cell>
          <cell r="J219">
            <v>99.245954380854528</v>
          </cell>
          <cell r="K219">
            <v>100</v>
          </cell>
          <cell r="L219">
            <v>100.59083427742695</v>
          </cell>
          <cell r="M219">
            <v>102.29899500956436</v>
          </cell>
          <cell r="N219">
            <v>99.831777601675014</v>
          </cell>
          <cell r="R219">
            <v>183</v>
          </cell>
          <cell r="T219">
            <v>39887.625</v>
          </cell>
          <cell r="AN219">
            <v>0</v>
          </cell>
          <cell r="AP219">
            <v>39887.625</v>
          </cell>
          <cell r="AQ219">
            <v>503.1</v>
          </cell>
          <cell r="AR219">
            <v>46.65</v>
          </cell>
          <cell r="AS219">
            <v>1.1359999999999999</v>
          </cell>
          <cell r="AT219">
            <v>32.6</v>
          </cell>
          <cell r="AU219">
            <v>0.67749999999999999</v>
          </cell>
          <cell r="AV219">
            <v>23.469615000000001</v>
          </cell>
          <cell r="AW219">
            <v>0.57152159999999996</v>
          </cell>
          <cell r="AX219">
            <v>16.401060000000001</v>
          </cell>
          <cell r="AY219">
            <v>340.85025000000002</v>
          </cell>
          <cell r="AZ219">
            <v>10</v>
          </cell>
          <cell r="BA219">
            <v>10</v>
          </cell>
          <cell r="BB219">
            <v>10</v>
          </cell>
          <cell r="BC219">
            <v>10</v>
          </cell>
          <cell r="BD219">
            <v>10</v>
          </cell>
          <cell r="BE219">
            <v>10</v>
          </cell>
          <cell r="BF219">
            <v>2.4351554126473739E-2</v>
          </cell>
          <cell r="BI219">
            <v>183</v>
          </cell>
          <cell r="BK219">
            <v>39887.625</v>
          </cell>
          <cell r="BL219">
            <v>411462.01400000002</v>
          </cell>
          <cell r="BM219">
            <v>332053.90000000002</v>
          </cell>
          <cell r="BN219">
            <v>79408.114000000001</v>
          </cell>
          <cell r="BO219">
            <v>606618.19347699999</v>
          </cell>
          <cell r="BP219">
            <v>-61851.568983999998</v>
          </cell>
          <cell r="BQ219">
            <v>668469.76246100001</v>
          </cell>
          <cell r="BR219">
            <v>379734.47646099998</v>
          </cell>
          <cell r="BS219">
            <v>40604.400000000001</v>
          </cell>
          <cell r="BT219">
            <v>248130.886</v>
          </cell>
          <cell r="BU219">
            <v>945933.90747700003</v>
          </cell>
          <cell r="BV219">
            <v>222236.249477</v>
          </cell>
          <cell r="BW219">
            <v>663977.80000000005</v>
          </cell>
          <cell r="BX219">
            <v>300227.8</v>
          </cell>
          <cell r="BY219">
            <v>241675</v>
          </cell>
          <cell r="BZ219">
            <v>72146.300000000105</v>
          </cell>
          <cell r="CA219">
            <v>10</v>
          </cell>
          <cell r="CD219">
            <v>183</v>
          </cell>
          <cell r="CF219">
            <v>39887.625</v>
          </cell>
          <cell r="CJ219">
            <v>8.5</v>
          </cell>
          <cell r="CK219">
            <v>13.19</v>
          </cell>
          <cell r="CL219">
            <v>1.5</v>
          </cell>
          <cell r="CM219">
            <v>16</v>
          </cell>
          <cell r="CN219">
            <v>11.5</v>
          </cell>
          <cell r="CO219">
            <v>15</v>
          </cell>
          <cell r="CP219">
            <v>12</v>
          </cell>
          <cell r="CQ219">
            <v>26.99</v>
          </cell>
          <cell r="CR219">
            <v>3.5</v>
          </cell>
          <cell r="CS219">
            <v>18</v>
          </cell>
          <cell r="CT219">
            <v>27</v>
          </cell>
          <cell r="CY219">
            <v>183</v>
          </cell>
        </row>
        <row r="220">
          <cell r="A220">
            <v>39918.0625</v>
          </cell>
          <cell r="B220">
            <v>101.37993791869063</v>
          </cell>
          <cell r="C220">
            <v>94.25662583812219</v>
          </cell>
          <cell r="D220">
            <v>100.41096395328098</v>
          </cell>
          <cell r="E220">
            <v>100.2825500655336</v>
          </cell>
          <cell r="F220">
            <v>100.364762903742</v>
          </cell>
          <cell r="G220">
            <v>99.722323421173769</v>
          </cell>
          <cell r="H220">
            <v>98.313273622587687</v>
          </cell>
          <cell r="I220">
            <v>95.937762500898984</v>
          </cell>
          <cell r="J220">
            <v>99.245954380854528</v>
          </cell>
          <cell r="K220">
            <v>100</v>
          </cell>
          <cell r="L220">
            <v>100.03204175396735</v>
          </cell>
          <cell r="M220">
            <v>102.32894342063291</v>
          </cell>
          <cell r="N220">
            <v>100.01955338963221</v>
          </cell>
          <cell r="R220">
            <v>184</v>
          </cell>
          <cell r="T220">
            <v>39918.0625</v>
          </cell>
          <cell r="AN220">
            <v>0</v>
          </cell>
          <cell r="AP220">
            <v>39918.0625</v>
          </cell>
          <cell r="AQ220">
            <v>497.3</v>
          </cell>
          <cell r="AR220">
            <v>50.28</v>
          </cell>
          <cell r="AS220">
            <v>1.252</v>
          </cell>
          <cell r="AT220">
            <v>31.4</v>
          </cell>
          <cell r="AU220">
            <v>0.67749999999999999</v>
          </cell>
          <cell r="AV220">
            <v>25.004244000000003</v>
          </cell>
          <cell r="AW220">
            <v>0.62261959999999994</v>
          </cell>
          <cell r="AX220">
            <v>15.615219999999999</v>
          </cell>
          <cell r="AY220">
            <v>336.92075</v>
          </cell>
          <cell r="AZ220">
            <v>10</v>
          </cell>
          <cell r="BA220">
            <v>10</v>
          </cell>
          <cell r="BB220">
            <v>10</v>
          </cell>
          <cell r="BC220">
            <v>10</v>
          </cell>
          <cell r="BD220">
            <v>10</v>
          </cell>
          <cell r="BE220">
            <v>10</v>
          </cell>
          <cell r="BF220">
            <v>2.4900556881463799E-2</v>
          </cell>
          <cell r="BI220">
            <v>184</v>
          </cell>
          <cell r="BK220">
            <v>39918.0625</v>
          </cell>
          <cell r="BL220">
            <v>443193.114</v>
          </cell>
          <cell r="BM220">
            <v>336214</v>
          </cell>
          <cell r="BN220">
            <v>106979.114</v>
          </cell>
          <cell r="BO220">
            <v>611958.24097499996</v>
          </cell>
          <cell r="BP220">
            <v>-65564.502345999994</v>
          </cell>
          <cell r="BQ220">
            <v>677522.74332100002</v>
          </cell>
          <cell r="BR220">
            <v>384690.337321</v>
          </cell>
          <cell r="BS220">
            <v>45070.52</v>
          </cell>
          <cell r="BT220">
            <v>247761.886</v>
          </cell>
          <cell r="BU220">
            <v>985265.55497499998</v>
          </cell>
          <cell r="BV220">
            <v>231281.02497500001</v>
          </cell>
          <cell r="BW220">
            <v>693887</v>
          </cell>
          <cell r="BX220">
            <v>329084</v>
          </cell>
          <cell r="BY220">
            <v>240262</v>
          </cell>
          <cell r="BZ220">
            <v>69885.800000000294</v>
          </cell>
          <cell r="CA220">
            <v>10</v>
          </cell>
          <cell r="CD220">
            <v>184</v>
          </cell>
          <cell r="CF220">
            <v>39918.0625</v>
          </cell>
          <cell r="CJ220">
            <v>8.5</v>
          </cell>
          <cell r="CK220">
            <v>13.19</v>
          </cell>
          <cell r="CL220">
            <v>1.5</v>
          </cell>
          <cell r="CM220">
            <v>16</v>
          </cell>
          <cell r="CN220">
            <v>11.5</v>
          </cell>
          <cell r="CO220">
            <v>15</v>
          </cell>
          <cell r="CP220">
            <v>12</v>
          </cell>
          <cell r="CQ220">
            <v>26.99</v>
          </cell>
          <cell r="CR220">
            <v>3.5</v>
          </cell>
          <cell r="CS220">
            <v>18</v>
          </cell>
          <cell r="CT220">
            <v>27</v>
          </cell>
          <cell r="CY220">
            <v>184</v>
          </cell>
        </row>
        <row r="221">
          <cell r="A221">
            <v>39948.5</v>
          </cell>
          <cell r="B221">
            <v>102.24270551511123</v>
          </cell>
          <cell r="C221">
            <v>94.295047270704202</v>
          </cell>
          <cell r="D221">
            <v>100.41096395328098</v>
          </cell>
          <cell r="E221">
            <v>100.89821970819916</v>
          </cell>
          <cell r="F221">
            <v>100.36903675339586</v>
          </cell>
          <cell r="G221">
            <v>99.722323421173769</v>
          </cell>
          <cell r="H221">
            <v>98.282555983306978</v>
          </cell>
          <cell r="I221">
            <v>95.633757858352823</v>
          </cell>
          <cell r="J221">
            <v>99.175811735529805</v>
          </cell>
          <cell r="K221">
            <v>100</v>
          </cell>
          <cell r="L221">
            <v>100.27980032945565</v>
          </cell>
          <cell r="M221">
            <v>102.32894342063291</v>
          </cell>
          <cell r="N221">
            <v>100.39225767246656</v>
          </cell>
          <cell r="R221">
            <v>185</v>
          </cell>
          <cell r="T221">
            <v>39948.5</v>
          </cell>
          <cell r="AN221">
            <v>0</v>
          </cell>
          <cell r="AP221">
            <v>39948.5</v>
          </cell>
          <cell r="AQ221">
            <v>481.3</v>
          </cell>
          <cell r="AR221">
            <v>58.15</v>
          </cell>
          <cell r="AS221">
            <v>1.367</v>
          </cell>
          <cell r="AT221">
            <v>32.799999999999997</v>
          </cell>
          <cell r="AU221">
            <v>0.67749999999999999</v>
          </cell>
          <cell r="AV221">
            <v>27.987595000000002</v>
          </cell>
          <cell r="AW221">
            <v>0.65793709999999994</v>
          </cell>
          <cell r="AX221">
            <v>15.78664</v>
          </cell>
          <cell r="AY221">
            <v>326.08075000000002</v>
          </cell>
          <cell r="AZ221">
            <v>10</v>
          </cell>
          <cell r="BA221">
            <v>10</v>
          </cell>
          <cell r="BB221">
            <v>10</v>
          </cell>
          <cell r="BC221">
            <v>10</v>
          </cell>
          <cell r="BD221">
            <v>10</v>
          </cell>
          <cell r="BE221">
            <v>10</v>
          </cell>
          <cell r="BF221">
            <v>2.3508168529664655E-2</v>
          </cell>
          <cell r="BI221">
            <v>185</v>
          </cell>
          <cell r="BK221">
            <v>39948.5</v>
          </cell>
          <cell r="BL221">
            <v>451113.81400000001</v>
          </cell>
          <cell r="BM221">
            <v>344306.7</v>
          </cell>
          <cell r="BN221">
            <v>106807.114</v>
          </cell>
          <cell r="BO221">
            <v>629803.75953299995</v>
          </cell>
          <cell r="BP221">
            <v>-45222.488522</v>
          </cell>
          <cell r="BQ221">
            <v>675026.24805499997</v>
          </cell>
          <cell r="BR221">
            <v>377878.78205500002</v>
          </cell>
          <cell r="BS221">
            <v>49551.58</v>
          </cell>
          <cell r="BT221">
            <v>247595.886</v>
          </cell>
          <cell r="BU221">
            <v>1016785.793533</v>
          </cell>
          <cell r="BV221">
            <v>240752.51053299999</v>
          </cell>
          <cell r="BW221">
            <v>715670.3</v>
          </cell>
          <cell r="BX221">
            <v>330801.3</v>
          </cell>
          <cell r="BY221">
            <v>255365</v>
          </cell>
          <cell r="BZ221">
            <v>64131.779999999897</v>
          </cell>
          <cell r="CA221">
            <v>10</v>
          </cell>
          <cell r="CD221">
            <v>185</v>
          </cell>
          <cell r="CF221">
            <v>39948.5</v>
          </cell>
          <cell r="CJ221">
            <v>8.5</v>
          </cell>
          <cell r="CK221">
            <v>13.19</v>
          </cell>
          <cell r="CL221">
            <v>1.5</v>
          </cell>
          <cell r="CM221">
            <v>16</v>
          </cell>
          <cell r="CN221">
            <v>11.5</v>
          </cell>
          <cell r="CO221">
            <v>15</v>
          </cell>
          <cell r="CP221">
            <v>12</v>
          </cell>
          <cell r="CQ221">
            <v>26.99</v>
          </cell>
          <cell r="CR221">
            <v>3.5</v>
          </cell>
          <cell r="CS221">
            <v>18</v>
          </cell>
          <cell r="CT221">
            <v>27</v>
          </cell>
          <cell r="CY221">
            <v>185</v>
          </cell>
        </row>
        <row r="222">
          <cell r="A222">
            <v>39978.9375</v>
          </cell>
          <cell r="B222">
            <v>102.23803848327354</v>
          </cell>
          <cell r="C222">
            <v>94.465358224956759</v>
          </cell>
          <cell r="D222">
            <v>100.41096395328098</v>
          </cell>
          <cell r="E222">
            <v>100.32870450448546</v>
          </cell>
          <cell r="F222">
            <v>100.36903675339586</v>
          </cell>
          <cell r="G222">
            <v>99.722427331402741</v>
          </cell>
          <cell r="H222">
            <v>98.282555983306978</v>
          </cell>
          <cell r="I222">
            <v>94.738572639157127</v>
          </cell>
          <cell r="J222">
            <v>99.228506552759455</v>
          </cell>
          <cell r="K222">
            <v>100</v>
          </cell>
          <cell r="L222">
            <v>100.33857238833612</v>
          </cell>
          <cell r="M222">
            <v>102.32894342063291</v>
          </cell>
          <cell r="N222">
            <v>100.28149645704413</v>
          </cell>
          <cell r="R222">
            <v>186</v>
          </cell>
          <cell r="T222">
            <v>39978.9375</v>
          </cell>
          <cell r="AN222">
            <v>0</v>
          </cell>
          <cell r="AP222">
            <v>39978.9375</v>
          </cell>
          <cell r="AQ222">
            <v>468</v>
          </cell>
          <cell r="AR222">
            <v>69.150000000000006</v>
          </cell>
          <cell r="AS222">
            <v>1.3540000000000001</v>
          </cell>
          <cell r="AT222">
            <v>33.4</v>
          </cell>
          <cell r="AU222">
            <v>0.67749999999999999</v>
          </cell>
          <cell r="AV222">
            <v>32.362200000000001</v>
          </cell>
          <cell r="AW222">
            <v>0.63367200000000001</v>
          </cell>
          <cell r="AX222">
            <v>15.6312</v>
          </cell>
          <cell r="AY222">
            <v>317.07</v>
          </cell>
          <cell r="AZ222">
            <v>10</v>
          </cell>
          <cell r="BA222">
            <v>10</v>
          </cell>
          <cell r="BB222">
            <v>10</v>
          </cell>
          <cell r="BC222">
            <v>10</v>
          </cell>
          <cell r="BD222">
            <v>10</v>
          </cell>
          <cell r="BE222">
            <v>10</v>
          </cell>
          <cell r="BF222">
            <v>1.9580621836587129E-2</v>
          </cell>
          <cell r="BI222">
            <v>186</v>
          </cell>
          <cell r="BK222">
            <v>39978.9375</v>
          </cell>
          <cell r="BL222">
            <v>491384.614</v>
          </cell>
          <cell r="BM222">
            <v>385323.5</v>
          </cell>
          <cell r="BN222">
            <v>106061.114</v>
          </cell>
          <cell r="BO222">
            <v>594019.23829000001</v>
          </cell>
          <cell r="BP222">
            <v>-62474.211819999997</v>
          </cell>
          <cell r="BQ222">
            <v>656493.45010999998</v>
          </cell>
          <cell r="BR222">
            <v>356918.77411</v>
          </cell>
          <cell r="BS222">
            <v>50612.79</v>
          </cell>
          <cell r="BT222">
            <v>248961.886</v>
          </cell>
          <cell r="BU222">
            <v>1001644.45229</v>
          </cell>
          <cell r="BV222">
            <v>238827.53328999999</v>
          </cell>
          <cell r="BW222">
            <v>701780.4</v>
          </cell>
          <cell r="BX222">
            <v>316950.40000000002</v>
          </cell>
          <cell r="BY222">
            <v>252393</v>
          </cell>
          <cell r="BZ222">
            <v>83759.400000000096</v>
          </cell>
          <cell r="CA222">
            <v>10</v>
          </cell>
          <cell r="CD222">
            <v>186</v>
          </cell>
          <cell r="CF222">
            <v>39978.9375</v>
          </cell>
          <cell r="CJ222">
            <v>8.5</v>
          </cell>
          <cell r="CK222">
            <v>13.19</v>
          </cell>
          <cell r="CL222">
            <v>1.5</v>
          </cell>
          <cell r="CM222">
            <v>16</v>
          </cell>
          <cell r="CN222">
            <v>11.5</v>
          </cell>
          <cell r="CO222">
            <v>15</v>
          </cell>
          <cell r="CP222">
            <v>12</v>
          </cell>
          <cell r="CQ222">
            <v>26.99</v>
          </cell>
          <cell r="CR222">
            <v>3.5</v>
          </cell>
          <cell r="CS222">
            <v>18</v>
          </cell>
          <cell r="CT222">
            <v>27</v>
          </cell>
          <cell r="CY222">
            <v>186</v>
          </cell>
        </row>
        <row r="223">
          <cell r="A223">
            <v>40009.375</v>
          </cell>
          <cell r="B223">
            <v>109.17865216707541</v>
          </cell>
          <cell r="C223">
            <v>101.03925197111327</v>
          </cell>
          <cell r="D223">
            <v>100.41096395328098</v>
          </cell>
          <cell r="E223">
            <v>102.27530953618638</v>
          </cell>
          <cell r="F223">
            <v>98.724850727277484</v>
          </cell>
          <cell r="G223">
            <v>99.722427331402741</v>
          </cell>
          <cell r="H223">
            <v>98.314310808087086</v>
          </cell>
          <cell r="I223">
            <v>94.603172837466857</v>
          </cell>
          <cell r="J223">
            <v>99.228506552759455</v>
          </cell>
          <cell r="K223">
            <v>100</v>
          </cell>
          <cell r="L223">
            <v>99.978612609530572</v>
          </cell>
          <cell r="M223">
            <v>102.32894342063291</v>
          </cell>
          <cell r="N223">
            <v>103.05309527777098</v>
          </cell>
          <cell r="R223">
            <v>187</v>
          </cell>
          <cell r="T223">
            <v>40009.375</v>
          </cell>
          <cell r="AN223">
            <v>0</v>
          </cell>
          <cell r="AP223">
            <v>40009.375</v>
          </cell>
          <cell r="AQ223">
            <v>465.7</v>
          </cell>
          <cell r="AR223">
            <v>64.67</v>
          </cell>
          <cell r="AS223">
            <v>1.429</v>
          </cell>
          <cell r="AT223">
            <v>32.9</v>
          </cell>
          <cell r="AU223">
            <v>0.67749999999999999</v>
          </cell>
          <cell r="AV223">
            <v>30.116819</v>
          </cell>
          <cell r="AW223">
            <v>0.66548530000000006</v>
          </cell>
          <cell r="AX223">
            <v>15.321529999999999</v>
          </cell>
          <cell r="AY223">
            <v>315.51175000000001</v>
          </cell>
          <cell r="AZ223">
            <v>10</v>
          </cell>
          <cell r="BA223">
            <v>10</v>
          </cell>
          <cell r="BB223">
            <v>10</v>
          </cell>
          <cell r="BC223">
            <v>10</v>
          </cell>
          <cell r="BD223">
            <v>10</v>
          </cell>
          <cell r="BE223">
            <v>10</v>
          </cell>
          <cell r="BF223">
            <v>2.2096799134065256E-2</v>
          </cell>
          <cell r="BI223">
            <v>187</v>
          </cell>
          <cell r="BK223">
            <v>40009.375</v>
          </cell>
          <cell r="BL223">
            <v>464738.21399999998</v>
          </cell>
          <cell r="BM223">
            <v>359716.1</v>
          </cell>
          <cell r="BN223">
            <v>105022.114</v>
          </cell>
          <cell r="BO223">
            <v>622626.277183</v>
          </cell>
          <cell r="BP223">
            <v>-51932.890872000004</v>
          </cell>
          <cell r="BQ223">
            <v>674559.16805500002</v>
          </cell>
          <cell r="BR223">
            <v>374402.55205499998</v>
          </cell>
          <cell r="BS223">
            <v>48912.73</v>
          </cell>
          <cell r="BT223">
            <v>251243.886</v>
          </cell>
          <cell r="BU223">
            <v>1007216.191183</v>
          </cell>
          <cell r="BV223">
            <v>242834.20018300001</v>
          </cell>
          <cell r="BW223">
            <v>701685.7</v>
          </cell>
          <cell r="BX223">
            <v>311365.7</v>
          </cell>
          <cell r="BY223">
            <v>255664</v>
          </cell>
          <cell r="BZ223">
            <v>80148.299999999901</v>
          </cell>
          <cell r="CA223">
            <v>10</v>
          </cell>
          <cell r="CD223">
            <v>187</v>
          </cell>
          <cell r="CF223">
            <v>40009.375</v>
          </cell>
          <cell r="CJ223">
            <v>8.5</v>
          </cell>
          <cell r="CK223">
            <v>13.19</v>
          </cell>
          <cell r="CL223">
            <v>1.5</v>
          </cell>
          <cell r="CM223">
            <v>16</v>
          </cell>
          <cell r="CN223">
            <v>11.5</v>
          </cell>
          <cell r="CO223">
            <v>17</v>
          </cell>
          <cell r="CP223">
            <v>12</v>
          </cell>
          <cell r="CQ223">
            <v>26.99</v>
          </cell>
          <cell r="CR223">
            <v>3.5</v>
          </cell>
          <cell r="CS223">
            <v>18</v>
          </cell>
          <cell r="CT223">
            <v>27</v>
          </cell>
          <cell r="CY223">
            <v>187</v>
          </cell>
        </row>
        <row r="224">
          <cell r="A224">
            <v>40039.8125</v>
          </cell>
          <cell r="B224">
            <v>109.0169584008913</v>
          </cell>
          <cell r="C224">
            <v>97.952270339606102</v>
          </cell>
          <cell r="D224">
            <v>100.41096395328098</v>
          </cell>
          <cell r="E224">
            <v>99.749866716530434</v>
          </cell>
          <cell r="F224">
            <v>98.733682784783142</v>
          </cell>
          <cell r="G224">
            <v>99.766576265249483</v>
          </cell>
          <cell r="H224">
            <v>98.282555983306978</v>
          </cell>
          <cell r="I224">
            <v>94.587645065166583</v>
          </cell>
          <cell r="J224">
            <v>99.228506552759455</v>
          </cell>
          <cell r="K224">
            <v>100</v>
          </cell>
          <cell r="L224">
            <v>100.04425412983862</v>
          </cell>
          <cell r="M224">
            <v>102.32894342063291</v>
          </cell>
          <cell r="N224">
            <v>102.69572504598194</v>
          </cell>
          <cell r="R224">
            <v>188</v>
          </cell>
          <cell r="T224">
            <v>40039.8125</v>
          </cell>
          <cell r="AN224">
            <v>0</v>
          </cell>
          <cell r="AP224">
            <v>40039.8125</v>
          </cell>
          <cell r="AQ224">
            <v>459.8</v>
          </cell>
          <cell r="AR224">
            <v>71.63</v>
          </cell>
          <cell r="AS224">
            <v>1.4179999999999999</v>
          </cell>
          <cell r="AT224">
            <v>33.4</v>
          </cell>
          <cell r="AU224">
            <v>0.67749999999999999</v>
          </cell>
          <cell r="AV224">
            <v>32.935473999999999</v>
          </cell>
          <cell r="AW224">
            <v>0.65199640000000003</v>
          </cell>
          <cell r="AX224">
            <v>15.35732</v>
          </cell>
          <cell r="AY224">
            <v>311.5145</v>
          </cell>
          <cell r="AZ224">
            <v>10</v>
          </cell>
          <cell r="BA224">
            <v>10</v>
          </cell>
          <cell r="BB224">
            <v>10</v>
          </cell>
          <cell r="BC224">
            <v>10</v>
          </cell>
          <cell r="BD224">
            <v>10</v>
          </cell>
          <cell r="BE224">
            <v>10</v>
          </cell>
          <cell r="BF224">
            <v>1.9796174787100378E-2</v>
          </cell>
          <cell r="BI224">
            <v>188</v>
          </cell>
          <cell r="BK224">
            <v>40039.8125</v>
          </cell>
          <cell r="BL224">
            <v>475782.71399999998</v>
          </cell>
          <cell r="BM224">
            <v>362580.6</v>
          </cell>
          <cell r="BN224">
            <v>113202.114</v>
          </cell>
          <cell r="BO224">
            <v>632565.84479200002</v>
          </cell>
          <cell r="BP224">
            <v>-62712.241208000101</v>
          </cell>
          <cell r="BQ224">
            <v>695278.08600000001</v>
          </cell>
          <cell r="BR224">
            <v>400414.55</v>
          </cell>
          <cell r="BS224">
            <v>48099.65</v>
          </cell>
          <cell r="BT224">
            <v>246763.886</v>
          </cell>
          <cell r="BU224">
            <v>1040394.958792</v>
          </cell>
          <cell r="BV224">
            <v>247788.70179200001</v>
          </cell>
          <cell r="BW224">
            <v>729157.8</v>
          </cell>
          <cell r="BX224">
            <v>312356.8</v>
          </cell>
          <cell r="BY224">
            <v>263928</v>
          </cell>
          <cell r="BZ224">
            <v>67953.600000000093</v>
          </cell>
          <cell r="CA224">
            <v>10</v>
          </cell>
          <cell r="CD224">
            <v>188</v>
          </cell>
          <cell r="CF224">
            <v>40039.8125</v>
          </cell>
          <cell r="CJ224">
            <v>8.5</v>
          </cell>
          <cell r="CK224">
            <v>13.19</v>
          </cell>
          <cell r="CL224">
            <v>1.5</v>
          </cell>
          <cell r="CM224">
            <v>16</v>
          </cell>
          <cell r="CN224">
            <v>11.5</v>
          </cell>
          <cell r="CO224">
            <v>17</v>
          </cell>
          <cell r="CP224">
            <v>12</v>
          </cell>
          <cell r="CQ224">
            <v>26.99</v>
          </cell>
          <cell r="CR224">
            <v>3.5</v>
          </cell>
          <cell r="CS224">
            <v>18</v>
          </cell>
          <cell r="CT224">
            <v>27</v>
          </cell>
          <cell r="CY224">
            <v>188</v>
          </cell>
        </row>
        <row r="225">
          <cell r="A225">
            <v>40070.25</v>
          </cell>
          <cell r="B225">
            <v>105.32131494411185</v>
          </cell>
          <cell r="C225">
            <v>98.08270893637048</v>
          </cell>
          <cell r="D225">
            <v>100.50134140051065</v>
          </cell>
          <cell r="E225">
            <v>98.803846717023248</v>
          </cell>
          <cell r="F225">
            <v>98.729931061662782</v>
          </cell>
          <cell r="G225">
            <v>99.72363570431844</v>
          </cell>
          <cell r="H225">
            <v>98.278915084766041</v>
          </cell>
          <cell r="I225">
            <v>94.128770146391474</v>
          </cell>
          <cell r="J225">
            <v>99.110510389437081</v>
          </cell>
          <cell r="K225">
            <v>100</v>
          </cell>
          <cell r="L225">
            <v>102.02036920050779</v>
          </cell>
          <cell r="M225">
            <v>102.32588400326908</v>
          </cell>
          <cell r="N225">
            <v>101.3929957660077</v>
          </cell>
          <cell r="R225">
            <v>189</v>
          </cell>
          <cell r="T225">
            <v>40070.25</v>
          </cell>
          <cell r="AN225">
            <v>0</v>
          </cell>
          <cell r="AP225">
            <v>40070.25</v>
          </cell>
          <cell r="AQ225">
            <v>450.5</v>
          </cell>
          <cell r="AR225">
            <v>68.349999999999994</v>
          </cell>
          <cell r="AS225">
            <v>1.413</v>
          </cell>
          <cell r="AT225">
            <v>35.1</v>
          </cell>
          <cell r="AU225">
            <v>0.67749999999999999</v>
          </cell>
          <cell r="AV225">
            <v>30.791674999999994</v>
          </cell>
          <cell r="AW225">
            <v>0.63655650000000008</v>
          </cell>
          <cell r="AX225">
            <v>15.812550000000002</v>
          </cell>
          <cell r="AY225">
            <v>305.21375</v>
          </cell>
          <cell r="AZ225">
            <v>10</v>
          </cell>
          <cell r="BA225">
            <v>10</v>
          </cell>
          <cell r="BB225">
            <v>10</v>
          </cell>
          <cell r="BC225">
            <v>10</v>
          </cell>
          <cell r="BD225">
            <v>10</v>
          </cell>
          <cell r="BE225">
            <v>10</v>
          </cell>
          <cell r="BF225">
            <v>2.0673006583760065E-2</v>
          </cell>
          <cell r="BI225">
            <v>189</v>
          </cell>
          <cell r="BK225">
            <v>40070.25</v>
          </cell>
          <cell r="BL225">
            <v>517187.614</v>
          </cell>
          <cell r="BM225">
            <v>407666.5</v>
          </cell>
          <cell r="BN225">
            <v>109521.114</v>
          </cell>
          <cell r="BO225">
            <v>591439.04737799999</v>
          </cell>
          <cell r="BP225">
            <v>-90500.638621999999</v>
          </cell>
          <cell r="BQ225">
            <v>681939.68599999999</v>
          </cell>
          <cell r="BR225">
            <v>390497.76</v>
          </cell>
          <cell r="BS225">
            <v>38721.040000000001</v>
          </cell>
          <cell r="BT225">
            <v>252720.886</v>
          </cell>
          <cell r="BU225">
            <v>1031976.961378</v>
          </cell>
          <cell r="BV225">
            <v>249657.71537799999</v>
          </cell>
          <cell r="BW225">
            <v>719163.2</v>
          </cell>
          <cell r="BX225">
            <v>316303.2</v>
          </cell>
          <cell r="BY225">
            <v>267841</v>
          </cell>
          <cell r="BZ225">
            <v>76649.700000000099</v>
          </cell>
          <cell r="CA225">
            <v>10</v>
          </cell>
          <cell r="CD225">
            <v>189</v>
          </cell>
          <cell r="CF225">
            <v>40070.25</v>
          </cell>
          <cell r="CJ225">
            <v>8.5</v>
          </cell>
          <cell r="CK225">
            <v>13.19</v>
          </cell>
          <cell r="CL225">
            <v>1.5</v>
          </cell>
          <cell r="CM225">
            <v>16</v>
          </cell>
          <cell r="CN225">
            <v>11.5</v>
          </cell>
          <cell r="CO225">
            <v>17</v>
          </cell>
          <cell r="CP225">
            <v>12</v>
          </cell>
          <cell r="CQ225">
            <v>26.99</v>
          </cell>
          <cell r="CR225">
            <v>3.5</v>
          </cell>
          <cell r="CS225">
            <v>18</v>
          </cell>
          <cell r="CT225">
            <v>27</v>
          </cell>
          <cell r="CY225">
            <v>189</v>
          </cell>
        </row>
        <row r="226">
          <cell r="A226">
            <v>40100.6875</v>
          </cell>
          <cell r="B226">
            <v>106.22334509039126</v>
          </cell>
          <cell r="C226">
            <v>99.272072857121259</v>
          </cell>
          <cell r="D226">
            <v>100.50134140051065</v>
          </cell>
          <cell r="E226">
            <v>99.781087546934771</v>
          </cell>
          <cell r="F226">
            <v>98.738763119168439</v>
          </cell>
          <cell r="G226">
            <v>99.72363570431844</v>
          </cell>
          <cell r="H226">
            <v>98.278915084766041</v>
          </cell>
          <cell r="I226">
            <v>93.951235324193931</v>
          </cell>
          <cell r="J226">
            <v>99.098129604268422</v>
          </cell>
          <cell r="K226">
            <v>101.67292137648329</v>
          </cell>
          <cell r="L226">
            <v>100.00647209198689</v>
          </cell>
          <cell r="M226">
            <v>102.32588400326908</v>
          </cell>
          <cell r="N226">
            <v>101.6952633909508</v>
          </cell>
          <cell r="R226">
            <v>190</v>
          </cell>
          <cell r="T226">
            <v>40100.6875</v>
          </cell>
          <cell r="AN226">
            <v>0</v>
          </cell>
          <cell r="AP226">
            <v>40100.6875</v>
          </cell>
          <cell r="AQ226">
            <v>442.8</v>
          </cell>
          <cell r="AR226">
            <v>74.08</v>
          </cell>
          <cell r="AS226">
            <v>1.4730000000000001</v>
          </cell>
          <cell r="AT226">
            <v>36.799999999999997</v>
          </cell>
          <cell r="AU226">
            <v>0.67749999999999999</v>
          </cell>
          <cell r="AV226">
            <v>32.802624000000002</v>
          </cell>
          <cell r="AW226">
            <v>0.65224440000000006</v>
          </cell>
          <cell r="AX226">
            <v>16.29504</v>
          </cell>
          <cell r="AY226">
            <v>299.99700000000001</v>
          </cell>
          <cell r="AZ226">
            <v>10</v>
          </cell>
          <cell r="BA226">
            <v>10</v>
          </cell>
          <cell r="BB226">
            <v>10</v>
          </cell>
          <cell r="BC226">
            <v>10</v>
          </cell>
          <cell r="BD226">
            <v>10</v>
          </cell>
          <cell r="BE226">
            <v>10</v>
          </cell>
          <cell r="BF226">
            <v>1.9883909287257022E-2</v>
          </cell>
          <cell r="BI226">
            <v>190</v>
          </cell>
          <cell r="BK226">
            <v>40100.6875</v>
          </cell>
          <cell r="BL226">
            <v>523358.114</v>
          </cell>
          <cell r="BM226">
            <v>413174</v>
          </cell>
          <cell r="BN226">
            <v>110184.114</v>
          </cell>
          <cell r="BO226">
            <v>612801.75954600004</v>
          </cell>
          <cell r="BP226">
            <v>-82034.926453999899</v>
          </cell>
          <cell r="BQ226">
            <v>694836.68599999999</v>
          </cell>
          <cell r="BR226">
            <v>406517.2</v>
          </cell>
          <cell r="BS226">
            <v>30242.6</v>
          </cell>
          <cell r="BT226">
            <v>258076.886</v>
          </cell>
          <cell r="BU226">
            <v>1045690.973546</v>
          </cell>
          <cell r="BV226">
            <v>252877.60254600001</v>
          </cell>
          <cell r="BW226">
            <v>729185.5</v>
          </cell>
          <cell r="BX226">
            <v>320394.5</v>
          </cell>
          <cell r="BY226">
            <v>273986</v>
          </cell>
          <cell r="BZ226">
            <v>90468.900000000096</v>
          </cell>
          <cell r="CA226">
            <v>10</v>
          </cell>
          <cell r="CD226">
            <v>190</v>
          </cell>
          <cell r="CF226">
            <v>40100.6875</v>
          </cell>
          <cell r="CJ226">
            <v>8.5</v>
          </cell>
          <cell r="CK226">
            <v>13.19</v>
          </cell>
          <cell r="CL226">
            <v>1.5</v>
          </cell>
          <cell r="CM226">
            <v>16</v>
          </cell>
          <cell r="CN226">
            <v>11.5</v>
          </cell>
          <cell r="CO226">
            <v>17</v>
          </cell>
          <cell r="CP226">
            <v>12</v>
          </cell>
          <cell r="CQ226">
            <v>26.99</v>
          </cell>
          <cell r="CR226">
            <v>3.5</v>
          </cell>
          <cell r="CS226">
            <v>18</v>
          </cell>
          <cell r="CT226">
            <v>27</v>
          </cell>
          <cell r="CY226">
            <v>190</v>
          </cell>
        </row>
        <row r="227">
          <cell r="A227">
            <v>40131.125</v>
          </cell>
          <cell r="B227">
            <v>103.26176361879533</v>
          </cell>
          <cell r="C227">
            <v>109.68667139726725</v>
          </cell>
          <cell r="D227">
            <v>100.50134140051065</v>
          </cell>
          <cell r="E227">
            <v>101.14040757671448</v>
          </cell>
          <cell r="F227">
            <v>98.751992333195872</v>
          </cell>
          <cell r="G227">
            <v>99.72363570431844</v>
          </cell>
          <cell r="H227">
            <v>98.233818136074504</v>
          </cell>
          <cell r="I227">
            <v>94.217526470896246</v>
          </cell>
          <cell r="J227">
            <v>99.098129604268422</v>
          </cell>
          <cell r="K227">
            <v>101.67292137648329</v>
          </cell>
          <cell r="L227">
            <v>99.800006612413313</v>
          </cell>
          <cell r="M227">
            <v>102.32588400326908</v>
          </cell>
          <cell r="N227">
            <v>100.92398409947619</v>
          </cell>
          <cell r="R227">
            <v>191</v>
          </cell>
          <cell r="T227">
            <v>40131.125</v>
          </cell>
          <cell r="AN227">
            <v>0</v>
          </cell>
          <cell r="AP227">
            <v>40131.125</v>
          </cell>
          <cell r="AQ227">
            <v>439.8</v>
          </cell>
          <cell r="AR227">
            <v>77.55</v>
          </cell>
          <cell r="AS227">
            <v>1.583</v>
          </cell>
          <cell r="AT227">
            <v>39.799999999999997</v>
          </cell>
          <cell r="AU227">
            <v>0.67749999999999999</v>
          </cell>
          <cell r="AV227">
            <v>34.106490000000001</v>
          </cell>
          <cell r="AW227">
            <v>0.69620340000000003</v>
          </cell>
          <cell r="AX227">
            <v>17.50404</v>
          </cell>
          <cell r="AY227">
            <v>297.96449999999999</v>
          </cell>
          <cell r="AZ227">
            <v>10</v>
          </cell>
          <cell r="BA227">
            <v>10</v>
          </cell>
          <cell r="BB227">
            <v>10</v>
          </cell>
          <cell r="BC227">
            <v>10</v>
          </cell>
          <cell r="BD227">
            <v>10</v>
          </cell>
          <cell r="BE227">
            <v>10</v>
          </cell>
          <cell r="BF227">
            <v>2.0412637008381689E-2</v>
          </cell>
          <cell r="BI227">
            <v>191</v>
          </cell>
          <cell r="BK227">
            <v>40131.125</v>
          </cell>
          <cell r="BL227">
            <v>554465.5</v>
          </cell>
          <cell r="BM227">
            <v>431785.5</v>
          </cell>
          <cell r="BN227">
            <v>122680</v>
          </cell>
          <cell r="BO227">
            <v>588397.77312799997</v>
          </cell>
          <cell r="BP227">
            <v>-94251.326872000005</v>
          </cell>
          <cell r="BQ227">
            <v>682649.1</v>
          </cell>
          <cell r="BR227">
            <v>400443.30499999999</v>
          </cell>
          <cell r="BS227">
            <v>22868.794999999998</v>
          </cell>
          <cell r="BT227">
            <v>259337</v>
          </cell>
          <cell r="BU227">
            <v>1060265.7731280001</v>
          </cell>
          <cell r="BV227">
            <v>254453.22512799999</v>
          </cell>
          <cell r="BW227">
            <v>742078.4</v>
          </cell>
          <cell r="BX227">
            <v>321954.40000000002</v>
          </cell>
          <cell r="BY227">
            <v>284943</v>
          </cell>
          <cell r="BZ227">
            <v>82597.5</v>
          </cell>
          <cell r="CA227">
            <v>10</v>
          </cell>
          <cell r="CD227">
            <v>191</v>
          </cell>
          <cell r="CF227">
            <v>40131.125</v>
          </cell>
          <cell r="CJ227">
            <v>8.5</v>
          </cell>
          <cell r="CK227">
            <v>13.19</v>
          </cell>
          <cell r="CL227">
            <v>1.5</v>
          </cell>
          <cell r="CM227">
            <v>16</v>
          </cell>
          <cell r="CN227">
            <v>11.5</v>
          </cell>
          <cell r="CO227">
            <v>17</v>
          </cell>
          <cell r="CP227">
            <v>12</v>
          </cell>
          <cell r="CQ227">
            <v>26.99</v>
          </cell>
          <cell r="CR227">
            <v>3.5</v>
          </cell>
          <cell r="CS227">
            <v>18</v>
          </cell>
          <cell r="CT227">
            <v>27</v>
          </cell>
          <cell r="CY227">
            <v>191</v>
          </cell>
        </row>
        <row r="228">
          <cell r="A228">
            <v>40161.5625</v>
          </cell>
          <cell r="B228">
            <v>102.14955021439683</v>
          </cell>
          <cell r="C228">
            <v>102.1113926159878</v>
          </cell>
          <cell r="D228">
            <v>100.50134140051065</v>
          </cell>
          <cell r="E228">
            <v>101.83820312749295</v>
          </cell>
          <cell r="F228">
            <v>98.751992333195872</v>
          </cell>
          <cell r="G228">
            <v>99.72363570431844</v>
          </cell>
          <cell r="H228">
            <v>98.233818136074504</v>
          </cell>
          <cell r="I228">
            <v>94.217526470896246</v>
          </cell>
          <cell r="J228">
            <v>99.018246617478752</v>
          </cell>
          <cell r="K228">
            <v>101.67292137648329</v>
          </cell>
          <cell r="L228">
            <v>101.21492884569918</v>
          </cell>
          <cell r="M228">
            <v>102.32588400326908</v>
          </cell>
          <cell r="N228">
            <v>100.5653970509597</v>
          </cell>
          <cell r="R228">
            <v>192</v>
          </cell>
          <cell r="T228">
            <v>40161.5625</v>
          </cell>
          <cell r="AN228">
            <v>0</v>
          </cell>
          <cell r="AP228">
            <v>40161.5625</v>
          </cell>
          <cell r="AQ228">
            <v>449.3</v>
          </cell>
          <cell r="AR228">
            <v>74.88</v>
          </cell>
          <cell r="AS228">
            <v>1.6930000000000001</v>
          </cell>
          <cell r="AT228">
            <v>40</v>
          </cell>
          <cell r="AU228">
            <v>0.67749999999999999</v>
          </cell>
          <cell r="AV228">
            <v>33.643583999999997</v>
          </cell>
          <cell r="AW228">
            <v>0.76066490000000009</v>
          </cell>
          <cell r="AX228">
            <v>17.972000000000001</v>
          </cell>
          <cell r="AY228">
            <v>304.40075000000002</v>
          </cell>
          <cell r="AZ228">
            <v>10</v>
          </cell>
          <cell r="BA228">
            <v>10</v>
          </cell>
          <cell r="BB228">
            <v>10</v>
          </cell>
          <cell r="BC228">
            <v>10</v>
          </cell>
          <cell r="BD228">
            <v>10</v>
          </cell>
          <cell r="BE228">
            <v>10</v>
          </cell>
          <cell r="BF228">
            <v>2.260950854700855E-2</v>
          </cell>
          <cell r="BI228">
            <v>192</v>
          </cell>
          <cell r="BK228">
            <v>40161.5625</v>
          </cell>
          <cell r="BL228">
            <v>563540.5</v>
          </cell>
          <cell r="BM228">
            <v>385795.5</v>
          </cell>
          <cell r="BN228">
            <v>177745</v>
          </cell>
          <cell r="BO228">
            <v>642618.70400000003</v>
          </cell>
          <cell r="BP228">
            <v>-29448.495999999999</v>
          </cell>
          <cell r="BQ228">
            <v>672067.2</v>
          </cell>
          <cell r="BR228">
            <v>392494.3</v>
          </cell>
          <cell r="BS228">
            <v>22070.9</v>
          </cell>
          <cell r="BT228">
            <v>257502</v>
          </cell>
          <cell r="BU228">
            <v>1107129.804</v>
          </cell>
          <cell r="BV228">
            <v>251750.7</v>
          </cell>
          <cell r="BW228">
            <v>790858.7</v>
          </cell>
          <cell r="BX228">
            <v>357864.7</v>
          </cell>
          <cell r="BY228">
            <v>293075</v>
          </cell>
          <cell r="BZ228">
            <v>99029.399999999907</v>
          </cell>
          <cell r="CA228">
            <v>10</v>
          </cell>
          <cell r="CD228">
            <v>192</v>
          </cell>
          <cell r="CF228">
            <v>40161.5625</v>
          </cell>
          <cell r="CJ228">
            <v>8.5</v>
          </cell>
          <cell r="CK228">
            <v>13.19</v>
          </cell>
          <cell r="CL228">
            <v>1.5</v>
          </cell>
          <cell r="CM228">
            <v>16</v>
          </cell>
          <cell r="CN228">
            <v>11.5</v>
          </cell>
          <cell r="CO228">
            <v>15</v>
          </cell>
          <cell r="CP228">
            <v>12</v>
          </cell>
          <cell r="CQ228">
            <v>26.99</v>
          </cell>
          <cell r="CR228">
            <v>3.5</v>
          </cell>
          <cell r="CS228">
            <v>18</v>
          </cell>
          <cell r="CT228">
            <v>27</v>
          </cell>
          <cell r="CY228">
            <v>192</v>
          </cell>
        </row>
        <row r="229">
          <cell r="A229">
            <v>40192</v>
          </cell>
          <cell r="B229">
            <v>101.41211961944366</v>
          </cell>
          <cell r="C229">
            <v>97.484110849074227</v>
          </cell>
          <cell r="D229">
            <v>99.892086627030977</v>
          </cell>
          <cell r="E229">
            <v>103.66838179554085</v>
          </cell>
          <cell r="F229">
            <v>98.206143467805106</v>
          </cell>
          <cell r="G229">
            <v>99.748979535509392</v>
          </cell>
          <cell r="H229">
            <v>95.99806726000952</v>
          </cell>
          <cell r="I229">
            <v>90.240686422095607</v>
          </cell>
          <cell r="J229">
            <v>98.919312071390806</v>
          </cell>
          <cell r="K229">
            <v>101.99334149199741</v>
          </cell>
          <cell r="L229">
            <v>102.40746578262818</v>
          </cell>
          <cell r="M229">
            <v>101.61773201172142</v>
          </cell>
          <cell r="N229">
            <v>99.829352732121066</v>
          </cell>
          <cell r="R229">
            <v>193</v>
          </cell>
          <cell r="T229">
            <v>40192</v>
          </cell>
          <cell r="AN229">
            <v>0</v>
          </cell>
          <cell r="AP229">
            <v>40192</v>
          </cell>
          <cell r="AQ229">
            <v>459.7</v>
          </cell>
          <cell r="AR229">
            <v>77.12</v>
          </cell>
          <cell r="AS229">
            <v>1.7070000000000001</v>
          </cell>
          <cell r="AT229">
            <v>39.4</v>
          </cell>
          <cell r="AU229">
            <v>0.67749999999999999</v>
          </cell>
          <cell r="AV229">
            <v>35.452064</v>
          </cell>
          <cell r="AW229">
            <v>0.78470790000000001</v>
          </cell>
          <cell r="AX229">
            <v>18.112179999999999</v>
          </cell>
          <cell r="AY229">
            <v>311.44675000000001</v>
          </cell>
          <cell r="AZ229">
            <v>10</v>
          </cell>
          <cell r="BA229">
            <v>10</v>
          </cell>
          <cell r="BB229">
            <v>10</v>
          </cell>
          <cell r="BC229">
            <v>10</v>
          </cell>
          <cell r="BD229">
            <v>10</v>
          </cell>
          <cell r="BE229">
            <v>10</v>
          </cell>
          <cell r="BF229">
            <v>2.2134336099585063E-2</v>
          </cell>
          <cell r="BI229">
            <v>193</v>
          </cell>
          <cell r="BK229">
            <v>40192</v>
          </cell>
          <cell r="BL229">
            <v>527716.1</v>
          </cell>
          <cell r="BM229">
            <v>361766.1</v>
          </cell>
          <cell r="BN229">
            <v>165950</v>
          </cell>
          <cell r="BO229">
            <v>610589.82601600001</v>
          </cell>
          <cell r="BP229">
            <v>-61211.256739999997</v>
          </cell>
          <cell r="BQ229">
            <v>671801.08275599999</v>
          </cell>
          <cell r="BR229">
            <v>399263.38275599998</v>
          </cell>
          <cell r="BS229">
            <v>20775.7</v>
          </cell>
          <cell r="BT229">
            <v>251762</v>
          </cell>
          <cell r="BU229">
            <v>1086944.326016</v>
          </cell>
          <cell r="BV229">
            <v>202626.05701600001</v>
          </cell>
          <cell r="BW229">
            <v>826111.3</v>
          </cell>
          <cell r="BX229">
            <v>378152.3</v>
          </cell>
          <cell r="BY229">
            <v>305565</v>
          </cell>
          <cell r="BZ229">
            <v>51361.599999999897</v>
          </cell>
          <cell r="CA229">
            <v>10</v>
          </cell>
          <cell r="CD229">
            <v>193</v>
          </cell>
          <cell r="CF229">
            <v>40192</v>
          </cell>
          <cell r="CJ229">
            <v>8.5</v>
          </cell>
          <cell r="CK229">
            <v>13.19</v>
          </cell>
          <cell r="CL229">
            <v>1.5</v>
          </cell>
          <cell r="CM229">
            <v>16</v>
          </cell>
          <cell r="CN229">
            <v>11.5</v>
          </cell>
          <cell r="CO229">
            <v>17</v>
          </cell>
          <cell r="CP229">
            <v>12</v>
          </cell>
          <cell r="CQ229">
            <v>26.99</v>
          </cell>
          <cell r="CR229">
            <v>3.5</v>
          </cell>
          <cell r="CS229">
            <v>18</v>
          </cell>
          <cell r="CT229">
            <v>27</v>
          </cell>
          <cell r="CY229">
            <v>193</v>
          </cell>
        </row>
        <row r="230">
          <cell r="A230">
            <v>40222.4375</v>
          </cell>
          <cell r="B230">
            <v>101.96207720017134</v>
          </cell>
          <cell r="C230">
            <v>97.156429771028201</v>
          </cell>
          <cell r="D230">
            <v>100.10714154387937</v>
          </cell>
          <cell r="E230">
            <v>103.58575871959633</v>
          </cell>
          <cell r="F230">
            <v>98.206143467805106</v>
          </cell>
          <cell r="G230">
            <v>99.748979535509392</v>
          </cell>
          <cell r="H230">
            <v>95.99806726000952</v>
          </cell>
          <cell r="I230">
            <v>87.050625720187611</v>
          </cell>
          <cell r="J230">
            <v>98.919312071390806</v>
          </cell>
          <cell r="K230">
            <v>101.99334149199741</v>
          </cell>
          <cell r="L230">
            <v>103.36627981101998</v>
          </cell>
          <cell r="M230">
            <v>101.61773201172142</v>
          </cell>
          <cell r="N230">
            <v>99.891050737328811</v>
          </cell>
          <cell r="R230">
            <v>194</v>
          </cell>
          <cell r="T230">
            <v>40222.4375</v>
          </cell>
          <cell r="AN230">
            <v>0</v>
          </cell>
          <cell r="AP230">
            <v>40222.4375</v>
          </cell>
          <cell r="AQ230">
            <v>479.4</v>
          </cell>
          <cell r="AR230">
            <v>74.16</v>
          </cell>
          <cell r="AS230">
            <v>1.766</v>
          </cell>
          <cell r="AT230">
            <v>38.6</v>
          </cell>
          <cell r="AU230">
            <v>0.67749999999999999</v>
          </cell>
          <cell r="AV230">
            <v>35.552303999999999</v>
          </cell>
          <cell r="AW230">
            <v>0.84662040000000005</v>
          </cell>
          <cell r="AX230">
            <v>18.504840000000002</v>
          </cell>
          <cell r="AY230">
            <v>324.79349999999999</v>
          </cell>
          <cell r="AZ230">
            <v>10</v>
          </cell>
          <cell r="BA230">
            <v>10</v>
          </cell>
          <cell r="BB230">
            <v>10</v>
          </cell>
          <cell r="BC230">
            <v>10</v>
          </cell>
          <cell r="BD230">
            <v>10</v>
          </cell>
          <cell r="BE230">
            <v>10</v>
          </cell>
          <cell r="BF230">
            <v>2.3813376483279396E-2</v>
          </cell>
          <cell r="BI230">
            <v>194</v>
          </cell>
          <cell r="BK230">
            <v>40222.4375</v>
          </cell>
          <cell r="BL230">
            <v>534754.9</v>
          </cell>
          <cell r="BM230">
            <v>330134.90000000002</v>
          </cell>
          <cell r="BN230">
            <v>204620</v>
          </cell>
          <cell r="BO230">
            <v>676090.40832599998</v>
          </cell>
          <cell r="BP230">
            <v>-12896.222154999999</v>
          </cell>
          <cell r="BQ230">
            <v>688986.63048099994</v>
          </cell>
          <cell r="BR230">
            <v>414868.23048099998</v>
          </cell>
          <cell r="BS230">
            <v>18349.400000000001</v>
          </cell>
          <cell r="BT230">
            <v>255769</v>
          </cell>
          <cell r="BU230">
            <v>1110309.708326</v>
          </cell>
          <cell r="BV230">
            <v>216864.76532599999</v>
          </cell>
          <cell r="BW230">
            <v>827242</v>
          </cell>
          <cell r="BX230">
            <v>383643</v>
          </cell>
          <cell r="BY230">
            <v>298979</v>
          </cell>
          <cell r="BZ230">
            <v>100535.6</v>
          </cell>
          <cell r="CA230">
            <v>10</v>
          </cell>
          <cell r="CD230">
            <v>194</v>
          </cell>
          <cell r="CF230">
            <v>40222.4375</v>
          </cell>
          <cell r="CJ230">
            <v>8.5</v>
          </cell>
          <cell r="CK230">
            <v>13.19</v>
          </cell>
          <cell r="CL230">
            <v>1.5</v>
          </cell>
          <cell r="CM230">
            <v>16</v>
          </cell>
          <cell r="CN230">
            <v>11.5</v>
          </cell>
          <cell r="CO230">
            <v>15</v>
          </cell>
          <cell r="CP230">
            <v>12</v>
          </cell>
          <cell r="CQ230">
            <v>26.99</v>
          </cell>
          <cell r="CR230">
            <v>3.5</v>
          </cell>
          <cell r="CS230">
            <v>18</v>
          </cell>
          <cell r="CT230">
            <v>27</v>
          </cell>
          <cell r="CY230">
            <v>194</v>
          </cell>
        </row>
        <row r="231">
          <cell r="A231">
            <v>40252.875</v>
          </cell>
          <cell r="B231">
            <v>101.52604830380646</v>
          </cell>
          <cell r="C231">
            <v>96.986001172862373</v>
          </cell>
          <cell r="D231">
            <v>100.11589727997998</v>
          </cell>
          <cell r="E231">
            <v>102.05160065859052</v>
          </cell>
          <cell r="F231">
            <v>98.206143467805106</v>
          </cell>
          <cell r="G231">
            <v>99.749623701443369</v>
          </cell>
          <cell r="H231">
            <v>95.99806726000952</v>
          </cell>
          <cell r="I231">
            <v>84.615715807284033</v>
          </cell>
          <cell r="J231">
            <v>98.884692780493594</v>
          </cell>
          <cell r="K231">
            <v>101.99334149199741</v>
          </cell>
          <cell r="L231">
            <v>102.39730411298426</v>
          </cell>
          <cell r="M231">
            <v>101.6177854861449</v>
          </cell>
          <cell r="N231">
            <v>99.31769448510299</v>
          </cell>
          <cell r="R231">
            <v>195</v>
          </cell>
          <cell r="T231">
            <v>40252.875</v>
          </cell>
          <cell r="AN231">
            <v>0</v>
          </cell>
          <cell r="AP231">
            <v>40252.875</v>
          </cell>
          <cell r="AQ231">
            <v>482.6</v>
          </cell>
          <cell r="AR231">
            <v>79.3</v>
          </cell>
          <cell r="AS231">
            <v>1.8919999999999999</v>
          </cell>
          <cell r="AT231">
            <v>39.299999999999997</v>
          </cell>
          <cell r="AU231">
            <v>0.67749999999999999</v>
          </cell>
          <cell r="AV231">
            <v>38.270180000000003</v>
          </cell>
          <cell r="AW231">
            <v>0.91307919999999998</v>
          </cell>
          <cell r="AX231">
            <v>18.966180000000001</v>
          </cell>
          <cell r="AY231">
            <v>326.9615</v>
          </cell>
          <cell r="AZ231">
            <v>10</v>
          </cell>
          <cell r="BA231">
            <v>10</v>
          </cell>
          <cell r="BB231">
            <v>10</v>
          </cell>
          <cell r="BC231">
            <v>10</v>
          </cell>
          <cell r="BD231">
            <v>10</v>
          </cell>
          <cell r="BE231">
            <v>10</v>
          </cell>
          <cell r="BF231">
            <v>2.3858764186633036E-2</v>
          </cell>
          <cell r="BI231">
            <v>195</v>
          </cell>
          <cell r="BK231">
            <v>40252.875</v>
          </cell>
          <cell r="BL231">
            <v>564932</v>
          </cell>
          <cell r="BM231">
            <v>345433</v>
          </cell>
          <cell r="BN231">
            <v>219499</v>
          </cell>
          <cell r="BO231">
            <v>707842.71857899998</v>
          </cell>
          <cell r="BP231">
            <v>17307.578193000001</v>
          </cell>
          <cell r="BQ231">
            <v>690535.14038600004</v>
          </cell>
          <cell r="BR231">
            <v>382324.04038600001</v>
          </cell>
          <cell r="BS231">
            <v>52639.1</v>
          </cell>
          <cell r="BT231">
            <v>255572</v>
          </cell>
          <cell r="BU231">
            <v>1198477.7185790001</v>
          </cell>
          <cell r="BV231">
            <v>227836.838579</v>
          </cell>
          <cell r="BW231">
            <v>904805.5</v>
          </cell>
          <cell r="BX231">
            <v>422812.5</v>
          </cell>
          <cell r="BY231">
            <v>332766</v>
          </cell>
          <cell r="BZ231">
            <v>74296.999999999796</v>
          </cell>
          <cell r="CA231">
            <v>10</v>
          </cell>
          <cell r="CD231">
            <v>195</v>
          </cell>
          <cell r="CF231">
            <v>40252.875</v>
          </cell>
          <cell r="CJ231">
            <v>8.5</v>
          </cell>
          <cell r="CK231">
            <v>13.19</v>
          </cell>
          <cell r="CL231">
            <v>1.5</v>
          </cell>
          <cell r="CM231">
            <v>16</v>
          </cell>
          <cell r="CN231">
            <v>11.5</v>
          </cell>
          <cell r="CO231">
            <v>15</v>
          </cell>
          <cell r="CP231">
            <v>12</v>
          </cell>
          <cell r="CQ231">
            <v>26.99</v>
          </cell>
          <cell r="CR231">
            <v>3.5</v>
          </cell>
          <cell r="CS231">
            <v>18</v>
          </cell>
          <cell r="CT231">
            <v>27</v>
          </cell>
          <cell r="CY231">
            <v>195</v>
          </cell>
        </row>
        <row r="232">
          <cell r="A232">
            <v>40283.3125</v>
          </cell>
          <cell r="B232">
            <v>102.34884111070562</v>
          </cell>
          <cell r="C232">
            <v>96.138280523681857</v>
          </cell>
          <cell r="D232">
            <v>100.11589727997998</v>
          </cell>
          <cell r="E232">
            <v>100.74209702386247</v>
          </cell>
          <cell r="F232">
            <v>98.206143467805106</v>
          </cell>
          <cell r="G232">
            <v>99.749623701443369</v>
          </cell>
          <cell r="H232">
            <v>95.99806726000952</v>
          </cell>
          <cell r="I232">
            <v>84.699245749437452</v>
          </cell>
          <cell r="J232">
            <v>98.884692780493594</v>
          </cell>
          <cell r="K232">
            <v>101.99334149199741</v>
          </cell>
          <cell r="L232">
            <v>102.41333285631529</v>
          </cell>
          <cell r="M232">
            <v>101.6177854861449</v>
          </cell>
          <cell r="N232">
            <v>99.486891182402417</v>
          </cell>
          <cell r="R232">
            <v>196</v>
          </cell>
          <cell r="T232">
            <v>40283.3125</v>
          </cell>
          <cell r="AN232">
            <v>0</v>
          </cell>
          <cell r="AP232">
            <v>40283.3125</v>
          </cell>
          <cell r="AQ232">
            <v>488</v>
          </cell>
          <cell r="AR232">
            <v>82.7</v>
          </cell>
          <cell r="AS232">
            <v>1.853</v>
          </cell>
          <cell r="AT232">
            <v>40.4</v>
          </cell>
          <cell r="AU232">
            <v>0.67749999999999999</v>
          </cell>
          <cell r="AV232">
            <v>40.357599999999998</v>
          </cell>
          <cell r="AW232">
            <v>0.90426399999999996</v>
          </cell>
          <cell r="AX232">
            <v>19.715199999999999</v>
          </cell>
          <cell r="AY232">
            <v>330.62</v>
          </cell>
          <cell r="AZ232">
            <v>10</v>
          </cell>
          <cell r="BA232">
            <v>10</v>
          </cell>
          <cell r="BB232">
            <v>10</v>
          </cell>
          <cell r="BC232">
            <v>10</v>
          </cell>
          <cell r="BD232">
            <v>10</v>
          </cell>
          <cell r="BE232">
            <v>10</v>
          </cell>
          <cell r="BF232">
            <v>2.2406287787182587E-2</v>
          </cell>
          <cell r="BI232">
            <v>196</v>
          </cell>
          <cell r="BK232">
            <v>40283.3125</v>
          </cell>
          <cell r="BL232">
            <v>553767</v>
          </cell>
          <cell r="BM232">
            <v>331125</v>
          </cell>
          <cell r="BN232">
            <v>222642</v>
          </cell>
          <cell r="BO232">
            <v>731653.68081299996</v>
          </cell>
          <cell r="BP232">
            <v>32478.277375999998</v>
          </cell>
          <cell r="BQ232">
            <v>699175.403437</v>
          </cell>
          <cell r="BR232">
            <v>404581.403437</v>
          </cell>
          <cell r="BS232">
            <v>40550</v>
          </cell>
          <cell r="BT232">
            <v>254044</v>
          </cell>
          <cell r="BU232">
            <v>1213661.9808129999</v>
          </cell>
          <cell r="BV232">
            <v>216399.717813</v>
          </cell>
          <cell r="BW232">
            <v>934679.7</v>
          </cell>
          <cell r="BX232">
            <v>442853.7</v>
          </cell>
          <cell r="BY232">
            <v>339969</v>
          </cell>
          <cell r="BZ232">
            <v>71758.7</v>
          </cell>
          <cell r="CA232">
            <v>10</v>
          </cell>
          <cell r="CD232">
            <v>196</v>
          </cell>
          <cell r="CF232">
            <v>40283.3125</v>
          </cell>
          <cell r="CJ232">
            <v>8.5</v>
          </cell>
          <cell r="CK232">
            <v>13.19</v>
          </cell>
          <cell r="CL232">
            <v>1.5</v>
          </cell>
          <cell r="CM232">
            <v>16</v>
          </cell>
          <cell r="CN232">
            <v>11.5</v>
          </cell>
          <cell r="CO232">
            <v>15</v>
          </cell>
          <cell r="CP232">
            <v>12</v>
          </cell>
          <cell r="CQ232">
            <v>26.99</v>
          </cell>
          <cell r="CR232">
            <v>3.5</v>
          </cell>
          <cell r="CS232">
            <v>18</v>
          </cell>
          <cell r="CT232">
            <v>27</v>
          </cell>
          <cell r="CY232">
            <v>196</v>
          </cell>
        </row>
        <row r="233">
          <cell r="A233">
            <v>40313.75</v>
          </cell>
          <cell r="B233">
            <v>104.77486881584859</v>
          </cell>
          <cell r="C233">
            <v>95.410230471544224</v>
          </cell>
          <cell r="D233">
            <v>100.11589727997998</v>
          </cell>
          <cell r="E233">
            <v>100.30200576612819</v>
          </cell>
          <cell r="F233">
            <v>98.206143467805106</v>
          </cell>
          <cell r="G233">
            <v>99.766977266085235</v>
          </cell>
          <cell r="H233">
            <v>95.99806726000952</v>
          </cell>
          <cell r="I233">
            <v>87.358020930562887</v>
          </cell>
          <cell r="J233">
            <v>98.834163241124998</v>
          </cell>
          <cell r="K233">
            <v>101.99334149199741</v>
          </cell>
          <cell r="L233">
            <v>101.2606372287662</v>
          </cell>
          <cell r="M233">
            <v>101.6177854861449</v>
          </cell>
          <cell r="N233">
            <v>100.41074495177905</v>
          </cell>
          <cell r="R233">
            <v>197</v>
          </cell>
          <cell r="T233">
            <v>40313.75</v>
          </cell>
          <cell r="AN233">
            <v>0</v>
          </cell>
          <cell r="AP233">
            <v>40313.75</v>
          </cell>
          <cell r="AQ233">
            <v>521</v>
          </cell>
          <cell r="AR233">
            <v>75.62</v>
          </cell>
          <cell r="AS233">
            <v>1.98</v>
          </cell>
          <cell r="AT233">
            <v>42.5</v>
          </cell>
          <cell r="AU233">
            <v>0.67749999999999999</v>
          </cell>
          <cell r="AV233">
            <v>39.398020000000002</v>
          </cell>
          <cell r="AW233">
            <v>1.0315799999999999</v>
          </cell>
          <cell r="AX233">
            <v>22.142499999999998</v>
          </cell>
          <cell r="AY233">
            <v>352.97750000000002</v>
          </cell>
          <cell r="AZ233">
            <v>10</v>
          </cell>
          <cell r="BA233">
            <v>10</v>
          </cell>
          <cell r="BB233">
            <v>10</v>
          </cell>
          <cell r="BC233">
            <v>10</v>
          </cell>
          <cell r="BD233">
            <v>10</v>
          </cell>
          <cell r="BE233">
            <v>10</v>
          </cell>
          <cell r="BF233">
            <v>2.6183549325575241E-2</v>
          </cell>
          <cell r="BI233">
            <v>197</v>
          </cell>
          <cell r="BK233">
            <v>40313.75</v>
          </cell>
          <cell r="BL233">
            <v>646586.80000000005</v>
          </cell>
          <cell r="BM233">
            <v>387481.8</v>
          </cell>
          <cell r="BN233">
            <v>259105</v>
          </cell>
          <cell r="BO233">
            <v>713533.211258</v>
          </cell>
          <cell r="BP233">
            <v>25063.807820999999</v>
          </cell>
          <cell r="BQ233">
            <v>688469.403437</v>
          </cell>
          <cell r="BR233">
            <v>392367.70343699999</v>
          </cell>
          <cell r="BS233">
            <v>40196.699999999997</v>
          </cell>
          <cell r="BT233">
            <v>255905</v>
          </cell>
          <cell r="BU233">
            <v>1252216.3112580001</v>
          </cell>
          <cell r="BV233">
            <v>204439.62750199999</v>
          </cell>
          <cell r="BW233">
            <v>981352.8</v>
          </cell>
          <cell r="BX233">
            <v>459294.8</v>
          </cell>
          <cell r="BY233">
            <v>348452</v>
          </cell>
          <cell r="BZ233">
            <v>107903.7</v>
          </cell>
          <cell r="CA233">
            <v>10</v>
          </cell>
          <cell r="CD233">
            <v>197</v>
          </cell>
          <cell r="CF233">
            <v>40313.75</v>
          </cell>
          <cell r="CJ233">
            <v>8.5</v>
          </cell>
          <cell r="CK233">
            <v>13.19</v>
          </cell>
          <cell r="CL233">
            <v>1.5</v>
          </cell>
          <cell r="CM233">
            <v>16</v>
          </cell>
          <cell r="CN233">
            <v>11.5</v>
          </cell>
          <cell r="CO233">
            <v>15</v>
          </cell>
          <cell r="CP233">
            <v>12</v>
          </cell>
          <cell r="CQ233">
            <v>26.99</v>
          </cell>
          <cell r="CR233">
            <v>3.5</v>
          </cell>
          <cell r="CS233">
            <v>18</v>
          </cell>
          <cell r="CT233">
            <v>27</v>
          </cell>
          <cell r="CY233">
            <v>197</v>
          </cell>
        </row>
        <row r="234">
          <cell r="A234">
            <v>40344.1875</v>
          </cell>
          <cell r="B234">
            <v>107.26088103259814</v>
          </cell>
          <cell r="C234">
            <v>96.452892432454348</v>
          </cell>
          <cell r="D234">
            <v>100.11589727997999</v>
          </cell>
          <cell r="E234">
            <v>99.916175438667096</v>
          </cell>
          <cell r="F234">
            <v>98.204681728071847</v>
          </cell>
          <cell r="G234">
            <v>99.780161434055202</v>
          </cell>
          <cell r="H234">
            <v>96.001925482124847</v>
          </cell>
          <cell r="I234">
            <v>83.504691680585296</v>
          </cell>
          <cell r="J234">
            <v>98.82442289966005</v>
          </cell>
          <cell r="K234">
            <v>101.99334149199743</v>
          </cell>
          <cell r="L234">
            <v>100.80671848310109</v>
          </cell>
          <cell r="M234">
            <v>101.71619696312131</v>
          </cell>
          <cell r="N234">
            <v>100.99624858569842</v>
          </cell>
          <cell r="R234">
            <v>198</v>
          </cell>
          <cell r="T234">
            <v>40344.1875</v>
          </cell>
          <cell r="AN234">
            <v>0</v>
          </cell>
          <cell r="AP234">
            <v>40344.1875</v>
          </cell>
          <cell r="AQ234">
            <v>537</v>
          </cell>
          <cell r="AR234">
            <v>74.73</v>
          </cell>
          <cell r="AS234">
            <v>1.85</v>
          </cell>
          <cell r="AT234">
            <v>43.3</v>
          </cell>
          <cell r="AU234">
            <v>0.67749999999999999</v>
          </cell>
          <cell r="AV234">
            <v>40.130009999999999</v>
          </cell>
          <cell r="AW234">
            <v>0.99345000000000006</v>
          </cell>
          <cell r="AX234">
            <v>23.252099999999999</v>
          </cell>
          <cell r="AY234">
            <v>363.8175</v>
          </cell>
          <cell r="AZ234">
            <v>10</v>
          </cell>
          <cell r="BA234">
            <v>10</v>
          </cell>
          <cell r="BB234">
            <v>10</v>
          </cell>
          <cell r="BC234">
            <v>10</v>
          </cell>
          <cell r="BD234">
            <v>10</v>
          </cell>
          <cell r="BE234">
            <v>10</v>
          </cell>
          <cell r="BF234">
            <v>2.4755787501672691E-2</v>
          </cell>
          <cell r="BI234">
            <v>198</v>
          </cell>
          <cell r="BK234">
            <v>40344.1875</v>
          </cell>
          <cell r="BL234">
            <v>644983.75209099997</v>
          </cell>
          <cell r="BM234">
            <v>389701.75209099997</v>
          </cell>
          <cell r="BN234">
            <v>255282</v>
          </cell>
          <cell r="BO234">
            <v>719985.06616799999</v>
          </cell>
          <cell r="BP234">
            <v>38743.974168000001</v>
          </cell>
          <cell r="BQ234">
            <v>681241.09199999995</v>
          </cell>
          <cell r="BR234">
            <v>374159.42200000002</v>
          </cell>
          <cell r="BS234">
            <v>33261.67</v>
          </cell>
          <cell r="BT234">
            <v>273820</v>
          </cell>
          <cell r="BU234">
            <v>1286718.20099</v>
          </cell>
          <cell r="BV234">
            <v>219244.05394799999</v>
          </cell>
          <cell r="BW234">
            <v>996658.79904199997</v>
          </cell>
          <cell r="BX234">
            <v>438524.79904200003</v>
          </cell>
          <cell r="BY234">
            <v>374992</v>
          </cell>
          <cell r="BZ234">
            <v>78250.617268999995</v>
          </cell>
          <cell r="CA234">
            <v>10</v>
          </cell>
          <cell r="CD234">
            <v>198</v>
          </cell>
          <cell r="CF234">
            <v>40344.1875</v>
          </cell>
          <cell r="CJ234">
            <v>8.5</v>
          </cell>
          <cell r="CK234">
            <v>13.19</v>
          </cell>
          <cell r="CL234">
            <v>1.5</v>
          </cell>
          <cell r="CM234">
            <v>16</v>
          </cell>
          <cell r="CN234">
            <v>11.5</v>
          </cell>
          <cell r="CO234">
            <v>15</v>
          </cell>
          <cell r="CP234">
            <v>12</v>
          </cell>
          <cell r="CQ234">
            <v>26.99</v>
          </cell>
          <cell r="CR234">
            <v>3.5</v>
          </cell>
          <cell r="CS234">
            <v>18</v>
          </cell>
          <cell r="CT234">
            <v>27</v>
          </cell>
          <cell r="CY234">
            <v>198</v>
          </cell>
        </row>
        <row r="235">
          <cell r="A235">
            <v>40374.625</v>
          </cell>
          <cell r="R235">
            <v>0</v>
          </cell>
          <cell r="T235">
            <v>40374.625</v>
          </cell>
          <cell r="AN235">
            <v>0</v>
          </cell>
          <cell r="AP235">
            <v>40374.625</v>
          </cell>
          <cell r="BF235">
            <v>0</v>
          </cell>
          <cell r="BI235">
            <v>0</v>
          </cell>
          <cell r="BK235">
            <v>40374.625</v>
          </cell>
          <cell r="CD235">
            <v>0</v>
          </cell>
          <cell r="CF235">
            <v>40374.625</v>
          </cell>
          <cell r="CJ235">
            <v>8.5</v>
          </cell>
          <cell r="CK235">
            <v>13.19</v>
          </cell>
          <cell r="CL235">
            <v>1.5</v>
          </cell>
          <cell r="CM235">
            <v>16</v>
          </cell>
          <cell r="CN235">
            <v>11.5</v>
          </cell>
          <cell r="CO235">
            <v>15</v>
          </cell>
          <cell r="CP235">
            <v>12</v>
          </cell>
          <cell r="CQ235">
            <v>26.99</v>
          </cell>
          <cell r="CR235">
            <v>3.5</v>
          </cell>
          <cell r="CS235">
            <v>18</v>
          </cell>
          <cell r="CT235">
            <v>27</v>
          </cell>
          <cell r="CY235">
            <v>0</v>
          </cell>
        </row>
        <row r="236">
          <cell r="A236">
            <v>40405.0625</v>
          </cell>
          <cell r="R236">
            <v>0</v>
          </cell>
          <cell r="T236">
            <v>40405.0625</v>
          </cell>
          <cell r="AN236">
            <v>0</v>
          </cell>
          <cell r="AP236">
            <v>40405.0625</v>
          </cell>
          <cell r="BF236">
            <v>0</v>
          </cell>
          <cell r="BI236">
            <v>0</v>
          </cell>
          <cell r="BK236">
            <v>40405.0625</v>
          </cell>
          <cell r="CD236">
            <v>0</v>
          </cell>
          <cell r="CF236">
            <v>40405.0625</v>
          </cell>
          <cell r="CJ236">
            <v>8.5</v>
          </cell>
          <cell r="CK236">
            <v>13.19</v>
          </cell>
          <cell r="CL236">
            <v>1.5</v>
          </cell>
          <cell r="CM236">
            <v>16</v>
          </cell>
          <cell r="CN236">
            <v>11.5</v>
          </cell>
          <cell r="CO236">
            <v>15</v>
          </cell>
          <cell r="CP236">
            <v>12</v>
          </cell>
          <cell r="CQ236">
            <v>26.99</v>
          </cell>
          <cell r="CR236">
            <v>3.5</v>
          </cell>
          <cell r="CS236">
            <v>18</v>
          </cell>
          <cell r="CT236">
            <v>27</v>
          </cell>
          <cell r="CY236">
            <v>0</v>
          </cell>
        </row>
        <row r="237">
          <cell r="A237">
            <v>40435.5</v>
          </cell>
          <cell r="R237">
            <v>0</v>
          </cell>
          <cell r="T237">
            <v>40435.5</v>
          </cell>
          <cell r="AN237">
            <v>0</v>
          </cell>
          <cell r="AP237">
            <v>40435.5</v>
          </cell>
          <cell r="BF237">
            <v>0</v>
          </cell>
          <cell r="BI237">
            <v>0</v>
          </cell>
          <cell r="BK237">
            <v>40435.5</v>
          </cell>
          <cell r="CD237">
            <v>0</v>
          </cell>
          <cell r="CF237">
            <v>40435.5</v>
          </cell>
          <cell r="CY237">
            <v>0</v>
          </cell>
        </row>
        <row r="238">
          <cell r="A238">
            <v>40465.9375</v>
          </cell>
          <cell r="R238">
            <v>0</v>
          </cell>
          <cell r="T238">
            <v>40465.9375</v>
          </cell>
          <cell r="AN238">
            <v>0</v>
          </cell>
          <cell r="AP238">
            <v>40465.9375</v>
          </cell>
          <cell r="BF238">
            <v>0</v>
          </cell>
          <cell r="BI238">
            <v>0</v>
          </cell>
          <cell r="BK238">
            <v>40465.9375</v>
          </cell>
          <cell r="CD238">
            <v>0</v>
          </cell>
          <cell r="CF238">
            <v>40465.9375</v>
          </cell>
          <cell r="CY238">
            <v>0</v>
          </cell>
        </row>
        <row r="239">
          <cell r="A239">
            <v>40496.375</v>
          </cell>
          <cell r="R239">
            <v>0</v>
          </cell>
          <cell r="T239">
            <v>40496.375</v>
          </cell>
          <cell r="AN239">
            <v>0</v>
          </cell>
          <cell r="AP239">
            <v>40496.375</v>
          </cell>
          <cell r="BF239">
            <v>0</v>
          </cell>
          <cell r="BI239">
            <v>0</v>
          </cell>
          <cell r="BK239">
            <v>40496.375</v>
          </cell>
          <cell r="CD239">
            <v>0</v>
          </cell>
          <cell r="CF239">
            <v>40496.375</v>
          </cell>
          <cell r="CY239">
            <v>0</v>
          </cell>
        </row>
        <row r="240">
          <cell r="A240">
            <v>40526.8125</v>
          </cell>
          <cell r="R240">
            <v>0</v>
          </cell>
          <cell r="T240">
            <v>40526.8125</v>
          </cell>
          <cell r="AN240">
            <v>0</v>
          </cell>
          <cell r="AP240">
            <v>40526.8125</v>
          </cell>
          <cell r="BF240">
            <v>0</v>
          </cell>
          <cell r="BI240">
            <v>0</v>
          </cell>
          <cell r="BK240">
            <v>40526.8125</v>
          </cell>
          <cell r="CD240">
            <v>0</v>
          </cell>
          <cell r="CF240">
            <v>40526.8125</v>
          </cell>
          <cell r="CY240">
            <v>0</v>
          </cell>
        </row>
        <row r="241">
          <cell r="A241">
            <v>40557.25</v>
          </cell>
          <cell r="R241">
            <v>0</v>
          </cell>
          <cell r="T241">
            <v>40557.25</v>
          </cell>
          <cell r="AN241">
            <v>0</v>
          </cell>
          <cell r="AP241">
            <v>40557.25</v>
          </cell>
          <cell r="BF241">
            <v>0</v>
          </cell>
          <cell r="BI241">
            <v>0</v>
          </cell>
          <cell r="BK241">
            <v>40557.25</v>
          </cell>
          <cell r="CD241">
            <v>0</v>
          </cell>
          <cell r="CF241">
            <v>40557.25</v>
          </cell>
          <cell r="CY241">
            <v>0</v>
          </cell>
        </row>
        <row r="242">
          <cell r="A242">
            <v>40587.6875</v>
          </cell>
          <cell r="R242">
            <v>0</v>
          </cell>
          <cell r="T242">
            <v>40587.6875</v>
          </cell>
          <cell r="AN242">
            <v>0</v>
          </cell>
          <cell r="AP242">
            <v>40587.6875</v>
          </cell>
          <cell r="BF242">
            <v>0</v>
          </cell>
          <cell r="BI242">
            <v>0</v>
          </cell>
          <cell r="BK242">
            <v>40587.6875</v>
          </cell>
          <cell r="CD242">
            <v>0</v>
          </cell>
          <cell r="CF242">
            <v>40587.6875</v>
          </cell>
          <cell r="CY242">
            <v>0</v>
          </cell>
        </row>
        <row r="243">
          <cell r="A243">
            <v>40618.125</v>
          </cell>
          <cell r="R243">
            <v>0</v>
          </cell>
          <cell r="T243">
            <v>40618.125</v>
          </cell>
          <cell r="AN243">
            <v>0</v>
          </cell>
          <cell r="AP243">
            <v>40618.125</v>
          </cell>
          <cell r="BF243">
            <v>0</v>
          </cell>
          <cell r="BI243">
            <v>0</v>
          </cell>
          <cell r="BK243">
            <v>40618.125</v>
          </cell>
          <cell r="CD243">
            <v>0</v>
          </cell>
          <cell r="CF243">
            <v>40618.125</v>
          </cell>
          <cell r="CY243">
            <v>0</v>
          </cell>
        </row>
        <row r="244">
          <cell r="A244">
            <v>40648.5625</v>
          </cell>
          <cell r="R244">
            <v>0</v>
          </cell>
          <cell r="T244">
            <v>40648.5625</v>
          </cell>
          <cell r="AN244">
            <v>0</v>
          </cell>
          <cell r="AP244">
            <v>40648.5625</v>
          </cell>
          <cell r="BF244">
            <v>0</v>
          </cell>
          <cell r="BI244">
            <v>0</v>
          </cell>
          <cell r="BK244">
            <v>40648.5625</v>
          </cell>
          <cell r="CD244">
            <v>0</v>
          </cell>
          <cell r="CF244">
            <v>40648.5625</v>
          </cell>
          <cell r="CY244">
            <v>0</v>
          </cell>
        </row>
        <row r="245">
          <cell r="A245">
            <v>40679</v>
          </cell>
          <cell r="R245">
            <v>0</v>
          </cell>
          <cell r="T245">
            <v>40679</v>
          </cell>
          <cell r="AN245">
            <v>0</v>
          </cell>
          <cell r="AP245">
            <v>40679</v>
          </cell>
          <cell r="BF245">
            <v>0</v>
          </cell>
          <cell r="BI245">
            <v>0</v>
          </cell>
          <cell r="BK245">
            <v>40679</v>
          </cell>
          <cell r="CD245">
            <v>0</v>
          </cell>
          <cell r="CF245">
            <v>40679</v>
          </cell>
          <cell r="CY245">
            <v>0</v>
          </cell>
        </row>
        <row r="246">
          <cell r="A246">
            <v>40709.4375</v>
          </cell>
          <cell r="R246">
            <v>0</v>
          </cell>
          <cell r="T246">
            <v>40709.4375</v>
          </cell>
          <cell r="AN246">
            <v>0</v>
          </cell>
          <cell r="AP246">
            <v>40709.4375</v>
          </cell>
          <cell r="BF246">
            <v>0</v>
          </cell>
          <cell r="BI246">
            <v>0</v>
          </cell>
          <cell r="BK246">
            <v>40709.4375</v>
          </cell>
          <cell r="CD246">
            <v>0</v>
          </cell>
          <cell r="CF246">
            <v>40709.4375</v>
          </cell>
          <cell r="CY246">
            <v>0</v>
          </cell>
        </row>
        <row r="247">
          <cell r="A247">
            <v>40739.875</v>
          </cell>
          <cell r="R247">
            <v>0</v>
          </cell>
          <cell r="T247">
            <v>40739.875</v>
          </cell>
          <cell r="AN247">
            <v>0</v>
          </cell>
          <cell r="AP247">
            <v>40739.875</v>
          </cell>
          <cell r="BF247">
            <v>0</v>
          </cell>
          <cell r="BI247">
            <v>0</v>
          </cell>
          <cell r="BK247">
            <v>40739.875</v>
          </cell>
          <cell r="CD247">
            <v>0</v>
          </cell>
          <cell r="CF247">
            <v>40739.875</v>
          </cell>
          <cell r="CY247">
            <v>0</v>
          </cell>
        </row>
        <row r="248">
          <cell r="A248">
            <v>40770.3125</v>
          </cell>
          <cell r="R248">
            <v>0</v>
          </cell>
          <cell r="T248">
            <v>40770.3125</v>
          </cell>
          <cell r="AN248">
            <v>0</v>
          </cell>
          <cell r="AP248">
            <v>40770.3125</v>
          </cell>
          <cell r="BF248">
            <v>0</v>
          </cell>
          <cell r="BI248">
            <v>0</v>
          </cell>
          <cell r="BK248">
            <v>40770.3125</v>
          </cell>
          <cell r="CD248">
            <v>0</v>
          </cell>
          <cell r="CF248">
            <v>40770.3125</v>
          </cell>
          <cell r="CY248">
            <v>0</v>
          </cell>
        </row>
        <row r="249">
          <cell r="A249">
            <v>40800.75</v>
          </cell>
          <cell r="R249">
            <v>0</v>
          </cell>
          <cell r="T249">
            <v>40800.75</v>
          </cell>
          <cell r="AN249">
            <v>0</v>
          </cell>
          <cell r="AP249">
            <v>40800.75</v>
          </cell>
          <cell r="BF249">
            <v>0</v>
          </cell>
          <cell r="BI249">
            <v>0</v>
          </cell>
          <cell r="BK249">
            <v>40800.75</v>
          </cell>
          <cell r="CD249">
            <v>0</v>
          </cell>
          <cell r="CF249">
            <v>40800.75</v>
          </cell>
          <cell r="CY249">
            <v>0</v>
          </cell>
        </row>
        <row r="250">
          <cell r="A250">
            <v>40831.1875</v>
          </cell>
          <cell r="R250">
            <v>0</v>
          </cell>
          <cell r="T250">
            <v>40831.1875</v>
          </cell>
          <cell r="AN250">
            <v>0</v>
          </cell>
          <cell r="AP250">
            <v>40831.1875</v>
          </cell>
          <cell r="BF250">
            <v>0</v>
          </cell>
          <cell r="BI250">
            <v>0</v>
          </cell>
          <cell r="BK250">
            <v>40831.1875</v>
          </cell>
          <cell r="CD250">
            <v>0</v>
          </cell>
          <cell r="CF250">
            <v>40831.1875</v>
          </cell>
          <cell r="CY250">
            <v>0</v>
          </cell>
        </row>
        <row r="251">
          <cell r="A251">
            <v>40861.625</v>
          </cell>
          <cell r="R251">
            <v>0</v>
          </cell>
          <cell r="T251">
            <v>40861.625</v>
          </cell>
          <cell r="AN251">
            <v>0</v>
          </cell>
          <cell r="AP251">
            <v>40861.625</v>
          </cell>
          <cell r="BF251">
            <v>0</v>
          </cell>
          <cell r="BI251">
            <v>0</v>
          </cell>
          <cell r="BK251">
            <v>40861.625</v>
          </cell>
          <cell r="CD251">
            <v>0</v>
          </cell>
          <cell r="CF251">
            <v>40861.625</v>
          </cell>
          <cell r="CY251">
            <v>0</v>
          </cell>
        </row>
        <row r="252">
          <cell r="A252">
            <v>40892.0625</v>
          </cell>
          <cell r="R252">
            <v>0</v>
          </cell>
          <cell r="T252">
            <v>40892.0625</v>
          </cell>
          <cell r="AN252">
            <v>0</v>
          </cell>
          <cell r="AP252">
            <v>40892.0625</v>
          </cell>
          <cell r="BF252">
            <v>0</v>
          </cell>
          <cell r="BI252">
            <v>0</v>
          </cell>
          <cell r="BK252">
            <v>40892.0625</v>
          </cell>
          <cell r="CD252">
            <v>0</v>
          </cell>
          <cell r="CF252">
            <v>40892.0625</v>
          </cell>
          <cell r="CY252">
            <v>0</v>
          </cell>
        </row>
        <row r="253">
          <cell r="A253">
            <v>40922.5</v>
          </cell>
          <cell r="R253">
            <v>0</v>
          </cell>
          <cell r="T253">
            <v>40922.5</v>
          </cell>
          <cell r="AN253">
            <v>0</v>
          </cell>
          <cell r="AP253">
            <v>40922.5</v>
          </cell>
          <cell r="BF253">
            <v>0</v>
          </cell>
          <cell r="BI253">
            <v>0</v>
          </cell>
          <cell r="BK253">
            <v>40922.5</v>
          </cell>
          <cell r="CD253">
            <v>0</v>
          </cell>
          <cell r="CF253">
            <v>40922.5</v>
          </cell>
          <cell r="CY253">
            <v>0</v>
          </cell>
        </row>
        <row r="254">
          <cell r="A254">
            <v>40952.9375</v>
          </cell>
          <cell r="R254">
            <v>0</v>
          </cell>
          <cell r="T254">
            <v>40952.9375</v>
          </cell>
          <cell r="AN254">
            <v>0</v>
          </cell>
          <cell r="AP254">
            <v>40952.9375</v>
          </cell>
          <cell r="BF254">
            <v>0</v>
          </cell>
          <cell r="BI254">
            <v>0</v>
          </cell>
          <cell r="BK254">
            <v>40952.9375</v>
          </cell>
          <cell r="CD254">
            <v>0</v>
          </cell>
          <cell r="CF254">
            <v>40952.9375</v>
          </cell>
          <cell r="CY254">
            <v>0</v>
          </cell>
        </row>
        <row r="255">
          <cell r="A255">
            <v>40983.375</v>
          </cell>
          <cell r="R255">
            <v>0</v>
          </cell>
          <cell r="T255">
            <v>40983.375</v>
          </cell>
          <cell r="AN255">
            <v>0</v>
          </cell>
          <cell r="AP255">
            <v>40983.375</v>
          </cell>
          <cell r="BF255">
            <v>0</v>
          </cell>
          <cell r="BI255">
            <v>0</v>
          </cell>
          <cell r="BK255">
            <v>40983.375</v>
          </cell>
          <cell r="CD255">
            <v>0</v>
          </cell>
          <cell r="CF255">
            <v>40983.375</v>
          </cell>
          <cell r="CY255">
            <v>0</v>
          </cell>
        </row>
        <row r="256">
          <cell r="A256">
            <v>41013.8125</v>
          </cell>
          <cell r="R256">
            <v>0</v>
          </cell>
          <cell r="T256">
            <v>41013.8125</v>
          </cell>
          <cell r="AN256">
            <v>0</v>
          </cell>
          <cell r="AP256">
            <v>41013.8125</v>
          </cell>
          <cell r="BF256">
            <v>0</v>
          </cell>
          <cell r="BI256">
            <v>0</v>
          </cell>
          <cell r="BK256">
            <v>41013.8125</v>
          </cell>
          <cell r="CD256">
            <v>0</v>
          </cell>
          <cell r="CF256">
            <v>41013.8125</v>
          </cell>
          <cell r="CY256">
            <v>0</v>
          </cell>
        </row>
        <row r="257">
          <cell r="A257">
            <v>41044.25</v>
          </cell>
          <cell r="R257">
            <v>0</v>
          </cell>
          <cell r="T257">
            <v>41044.25</v>
          </cell>
          <cell r="AN257">
            <v>0</v>
          </cell>
          <cell r="AP257">
            <v>41044.25</v>
          </cell>
          <cell r="BF257">
            <v>0</v>
          </cell>
          <cell r="BI257">
            <v>0</v>
          </cell>
          <cell r="BK257">
            <v>41044.25</v>
          </cell>
          <cell r="CD257">
            <v>0</v>
          </cell>
          <cell r="CF257">
            <v>41044.25</v>
          </cell>
          <cell r="CY257">
            <v>0</v>
          </cell>
        </row>
        <row r="258">
          <cell r="A258">
            <v>41074.6875</v>
          </cell>
          <cell r="R258">
            <v>0</v>
          </cell>
          <cell r="T258">
            <v>41074.6875</v>
          </cell>
          <cell r="AN258">
            <v>0</v>
          </cell>
          <cell r="AP258">
            <v>41074.6875</v>
          </cell>
          <cell r="BF258">
            <v>0</v>
          </cell>
          <cell r="BI258">
            <v>0</v>
          </cell>
          <cell r="BK258">
            <v>41074.6875</v>
          </cell>
          <cell r="CD258">
            <v>0</v>
          </cell>
          <cell r="CF258">
            <v>41074.6875</v>
          </cell>
          <cell r="CY258">
            <v>0</v>
          </cell>
        </row>
        <row r="259">
          <cell r="A259">
            <v>41105.125</v>
          </cell>
          <cell r="R259">
            <v>0</v>
          </cell>
          <cell r="T259">
            <v>41105.125</v>
          </cell>
          <cell r="AN259">
            <v>0</v>
          </cell>
          <cell r="AP259">
            <v>41105.125</v>
          </cell>
          <cell r="BF259">
            <v>0</v>
          </cell>
          <cell r="BI259">
            <v>0</v>
          </cell>
          <cell r="BK259">
            <v>41105.125</v>
          </cell>
          <cell r="CD259">
            <v>0</v>
          </cell>
          <cell r="CF259">
            <v>41105.125</v>
          </cell>
          <cell r="CY259">
            <v>0</v>
          </cell>
        </row>
        <row r="260">
          <cell r="A260">
            <v>41135.5625</v>
          </cell>
          <cell r="R260">
            <v>0</v>
          </cell>
          <cell r="T260">
            <v>41135.5625</v>
          </cell>
          <cell r="AN260">
            <v>0</v>
          </cell>
          <cell r="AP260">
            <v>41135.5625</v>
          </cell>
          <cell r="BF260">
            <v>0</v>
          </cell>
          <cell r="BI260">
            <v>0</v>
          </cell>
          <cell r="BK260">
            <v>41135.5625</v>
          </cell>
          <cell r="CD260">
            <v>0</v>
          </cell>
          <cell r="CF260">
            <v>41135.5625</v>
          </cell>
          <cell r="CY260">
            <v>0</v>
          </cell>
        </row>
        <row r="261">
          <cell r="A261">
            <v>41166</v>
          </cell>
          <cell r="R261">
            <v>0</v>
          </cell>
          <cell r="T261">
            <v>41166</v>
          </cell>
          <cell r="AN261">
            <v>0</v>
          </cell>
          <cell r="AP261">
            <v>41166</v>
          </cell>
          <cell r="BF261">
            <v>0</v>
          </cell>
          <cell r="BI261">
            <v>0</v>
          </cell>
          <cell r="BK261">
            <v>41166</v>
          </cell>
          <cell r="CD261">
            <v>0</v>
          </cell>
          <cell r="CF261">
            <v>41166</v>
          </cell>
          <cell r="CY261">
            <v>0</v>
          </cell>
        </row>
        <row r="262">
          <cell r="A262">
            <v>41196.4375</v>
          </cell>
          <cell r="R262">
            <v>0</v>
          </cell>
          <cell r="T262">
            <v>41196.4375</v>
          </cell>
          <cell r="AN262">
            <v>0</v>
          </cell>
          <cell r="AP262">
            <v>41196.4375</v>
          </cell>
          <cell r="BF262">
            <v>0</v>
          </cell>
          <cell r="BI262">
            <v>0</v>
          </cell>
          <cell r="BK262">
            <v>41196.4375</v>
          </cell>
          <cell r="CD262">
            <v>0</v>
          </cell>
          <cell r="CF262">
            <v>41196.4375</v>
          </cell>
          <cell r="CY262">
            <v>0</v>
          </cell>
        </row>
        <row r="263">
          <cell r="A263">
            <v>41226.875</v>
          </cell>
          <cell r="R263">
            <v>0</v>
          </cell>
          <cell r="T263">
            <v>41226.875</v>
          </cell>
          <cell r="AN263">
            <v>0</v>
          </cell>
          <cell r="AP263">
            <v>41226.875</v>
          </cell>
          <cell r="BF263">
            <v>0</v>
          </cell>
          <cell r="BI263">
            <v>0</v>
          </cell>
          <cell r="BK263">
            <v>41226.875</v>
          </cell>
          <cell r="CD263">
            <v>0</v>
          </cell>
          <cell r="CF263">
            <v>41226.875</v>
          </cell>
          <cell r="CY263">
            <v>0</v>
          </cell>
        </row>
        <row r="264">
          <cell r="A264">
            <v>41257.3125</v>
          </cell>
          <cell r="R264">
            <v>0</v>
          </cell>
          <cell r="T264">
            <v>41257.3125</v>
          </cell>
          <cell r="AN264">
            <v>0</v>
          </cell>
          <cell r="AP264">
            <v>41257.3125</v>
          </cell>
          <cell r="BF264">
            <v>0</v>
          </cell>
          <cell r="BI264">
            <v>0</v>
          </cell>
          <cell r="BK264">
            <v>41257.3125</v>
          </cell>
          <cell r="CD264">
            <v>0</v>
          </cell>
          <cell r="CF264">
            <v>41257.3125</v>
          </cell>
          <cell r="CY264">
            <v>0</v>
          </cell>
        </row>
        <row r="265">
          <cell r="A265">
            <v>41287.75</v>
          </cell>
          <cell r="R265">
            <v>0</v>
          </cell>
          <cell r="T265">
            <v>41287.75</v>
          </cell>
          <cell r="AN265">
            <v>0</v>
          </cell>
          <cell r="AP265">
            <v>41287.75</v>
          </cell>
          <cell r="BF265">
            <v>0</v>
          </cell>
          <cell r="BI265">
            <v>0</v>
          </cell>
          <cell r="BK265">
            <v>41287.75</v>
          </cell>
          <cell r="CD265">
            <v>0</v>
          </cell>
          <cell r="CF265">
            <v>41287.75</v>
          </cell>
          <cell r="CY265">
            <v>0</v>
          </cell>
        </row>
        <row r="266">
          <cell r="A266">
            <v>41318.1875</v>
          </cell>
          <cell r="R266">
            <v>0</v>
          </cell>
          <cell r="T266">
            <v>41318.1875</v>
          </cell>
          <cell r="AN266">
            <v>0</v>
          </cell>
          <cell r="AP266">
            <v>41318.1875</v>
          </cell>
          <cell r="BF266">
            <v>0</v>
          </cell>
          <cell r="BI266">
            <v>0</v>
          </cell>
          <cell r="BK266">
            <v>41318.1875</v>
          </cell>
          <cell r="CD266">
            <v>0</v>
          </cell>
          <cell r="CF266">
            <v>41318.1875</v>
          </cell>
          <cell r="CY266">
            <v>0</v>
          </cell>
        </row>
        <row r="267">
          <cell r="A267">
            <v>41348.625</v>
          </cell>
          <cell r="R267">
            <v>0</v>
          </cell>
          <cell r="T267">
            <v>41348.625</v>
          </cell>
          <cell r="AN267">
            <v>0</v>
          </cell>
          <cell r="AP267">
            <v>41348.625</v>
          </cell>
          <cell r="BF267">
            <v>0</v>
          </cell>
          <cell r="BI267">
            <v>0</v>
          </cell>
          <cell r="BK267">
            <v>41348.625</v>
          </cell>
          <cell r="CD267">
            <v>0</v>
          </cell>
          <cell r="CF267">
            <v>41348.625</v>
          </cell>
          <cell r="CY267">
            <v>0</v>
          </cell>
        </row>
        <row r="268">
          <cell r="A268">
            <v>41379.0625</v>
          </cell>
          <cell r="R268">
            <v>0</v>
          </cell>
          <cell r="T268">
            <v>41379.0625</v>
          </cell>
          <cell r="AN268">
            <v>0</v>
          </cell>
          <cell r="AP268">
            <v>41379.0625</v>
          </cell>
          <cell r="BF268">
            <v>0</v>
          </cell>
          <cell r="BI268">
            <v>0</v>
          </cell>
          <cell r="BK268">
            <v>41379.0625</v>
          </cell>
          <cell r="CD268">
            <v>0</v>
          </cell>
          <cell r="CF268">
            <v>41379.0625</v>
          </cell>
          <cell r="CY268">
            <v>0</v>
          </cell>
        </row>
        <row r="269">
          <cell r="A269">
            <v>41409.5</v>
          </cell>
          <cell r="R269">
            <v>0</v>
          </cell>
          <cell r="T269">
            <v>41409.5</v>
          </cell>
          <cell r="AN269">
            <v>0</v>
          </cell>
          <cell r="AP269">
            <v>41409.5</v>
          </cell>
          <cell r="BF269">
            <v>0</v>
          </cell>
          <cell r="BI269">
            <v>0</v>
          </cell>
          <cell r="BK269">
            <v>41409.5</v>
          </cell>
          <cell r="CD269">
            <v>0</v>
          </cell>
          <cell r="CF269">
            <v>41409.5</v>
          </cell>
          <cell r="CY269">
            <v>0</v>
          </cell>
        </row>
        <row r="270">
          <cell r="A270">
            <v>41439.9375</v>
          </cell>
          <cell r="R270">
            <v>0</v>
          </cell>
          <cell r="T270">
            <v>41439.9375</v>
          </cell>
          <cell r="AN270">
            <v>0</v>
          </cell>
          <cell r="AP270">
            <v>41439.9375</v>
          </cell>
          <cell r="BF270">
            <v>0</v>
          </cell>
          <cell r="BI270">
            <v>0</v>
          </cell>
          <cell r="BK270">
            <v>41439.9375</v>
          </cell>
          <cell r="CD270">
            <v>0</v>
          </cell>
          <cell r="CF270">
            <v>41439.9375</v>
          </cell>
          <cell r="CY270">
            <v>0</v>
          </cell>
        </row>
        <row r="271">
          <cell r="A271">
            <v>41470.375</v>
          </cell>
          <cell r="R271">
            <v>0</v>
          </cell>
          <cell r="T271">
            <v>41470.375</v>
          </cell>
          <cell r="AN271">
            <v>0</v>
          </cell>
          <cell r="AP271">
            <v>41470.375</v>
          </cell>
          <cell r="BF271">
            <v>0</v>
          </cell>
          <cell r="BI271">
            <v>0</v>
          </cell>
          <cell r="BK271">
            <v>41470.375</v>
          </cell>
          <cell r="CD271">
            <v>0</v>
          </cell>
          <cell r="CF271">
            <v>41470.375</v>
          </cell>
          <cell r="CY271">
            <v>0</v>
          </cell>
        </row>
        <row r="272">
          <cell r="A272">
            <v>41500.8125</v>
          </cell>
          <cell r="R272">
            <v>0</v>
          </cell>
          <cell r="T272">
            <v>41500.8125</v>
          </cell>
          <cell r="AN272">
            <v>0</v>
          </cell>
          <cell r="AP272">
            <v>41500.8125</v>
          </cell>
          <cell r="BF272">
            <v>0</v>
          </cell>
          <cell r="BI272">
            <v>0</v>
          </cell>
          <cell r="BK272">
            <v>41500.8125</v>
          </cell>
          <cell r="CD272">
            <v>0</v>
          </cell>
          <cell r="CF272">
            <v>41500.8125</v>
          </cell>
          <cell r="CY272">
            <v>0</v>
          </cell>
        </row>
        <row r="273">
          <cell r="A273">
            <v>41531.25</v>
          </cell>
          <cell r="R273">
            <v>0</v>
          </cell>
          <cell r="T273">
            <v>41531.25</v>
          </cell>
          <cell r="AN273">
            <v>0</v>
          </cell>
          <cell r="AP273">
            <v>41531.25</v>
          </cell>
          <cell r="BF273">
            <v>0</v>
          </cell>
          <cell r="BI273">
            <v>0</v>
          </cell>
          <cell r="BK273">
            <v>41531.25</v>
          </cell>
          <cell r="CD273">
            <v>0</v>
          </cell>
          <cell r="CF273">
            <v>41531.25</v>
          </cell>
          <cell r="CY273">
            <v>0</v>
          </cell>
        </row>
        <row r="274">
          <cell r="A274">
            <v>41561.6875</v>
          </cell>
          <cell r="R274">
            <v>0</v>
          </cell>
          <cell r="T274">
            <v>41561.6875</v>
          </cell>
          <cell r="AN274">
            <v>0</v>
          </cell>
          <cell r="AP274">
            <v>41561.6875</v>
          </cell>
          <cell r="BF274">
            <v>0</v>
          </cell>
          <cell r="BI274">
            <v>0</v>
          </cell>
          <cell r="BK274">
            <v>41561.6875</v>
          </cell>
          <cell r="CD274">
            <v>0</v>
          </cell>
          <cell r="CF274">
            <v>41561.6875</v>
          </cell>
          <cell r="CY274">
            <v>0</v>
          </cell>
        </row>
        <row r="275">
          <cell r="A275">
            <v>41592.125</v>
          </cell>
          <cell r="R275">
            <v>0</v>
          </cell>
          <cell r="T275">
            <v>41592.125</v>
          </cell>
          <cell r="AN275">
            <v>0</v>
          </cell>
          <cell r="AP275">
            <v>41592.125</v>
          </cell>
          <cell r="BF275">
            <v>0</v>
          </cell>
          <cell r="BI275">
            <v>0</v>
          </cell>
          <cell r="BK275">
            <v>41592.125</v>
          </cell>
          <cell r="CD275">
            <v>0</v>
          </cell>
          <cell r="CF275">
            <v>41592.125</v>
          </cell>
          <cell r="CY275">
            <v>0</v>
          </cell>
        </row>
        <row r="276">
          <cell r="A276">
            <v>41622.5625</v>
          </cell>
          <cell r="R276">
            <v>0</v>
          </cell>
          <cell r="T276">
            <v>41622.5625</v>
          </cell>
          <cell r="AN276">
            <v>0</v>
          </cell>
          <cell r="AP276">
            <v>41622.5625</v>
          </cell>
          <cell r="BF276">
            <v>0</v>
          </cell>
          <cell r="BI276">
            <v>0</v>
          </cell>
          <cell r="BK276">
            <v>41622.5625</v>
          </cell>
          <cell r="CD276">
            <v>0</v>
          </cell>
          <cell r="CF276">
            <v>41622.5625</v>
          </cell>
          <cell r="CY276">
            <v>0</v>
          </cell>
        </row>
        <row r="277">
          <cell r="A277">
            <v>41653</v>
          </cell>
          <cell r="R277">
            <v>0</v>
          </cell>
          <cell r="T277">
            <v>41653</v>
          </cell>
          <cell r="AN277">
            <v>0</v>
          </cell>
          <cell r="AP277">
            <v>41653</v>
          </cell>
          <cell r="BF277">
            <v>0</v>
          </cell>
          <cell r="BI277">
            <v>0</v>
          </cell>
          <cell r="BK277">
            <v>41653</v>
          </cell>
          <cell r="CD277">
            <v>0</v>
          </cell>
          <cell r="CF277">
            <v>41653</v>
          </cell>
          <cell r="CY277">
            <v>0</v>
          </cell>
        </row>
        <row r="278">
          <cell r="A278">
            <v>41683.4375</v>
          </cell>
          <cell r="R278">
            <v>0</v>
          </cell>
          <cell r="T278">
            <v>41683.4375</v>
          </cell>
          <cell r="AN278">
            <v>0</v>
          </cell>
          <cell r="AP278">
            <v>41683.4375</v>
          </cell>
          <cell r="BF278">
            <v>0</v>
          </cell>
          <cell r="BI278">
            <v>0</v>
          </cell>
          <cell r="BK278">
            <v>41683.4375</v>
          </cell>
          <cell r="CD278">
            <v>0</v>
          </cell>
          <cell r="CF278">
            <v>41683.4375</v>
          </cell>
          <cell r="CY278">
            <v>0</v>
          </cell>
        </row>
        <row r="279">
          <cell r="A279">
            <v>41713.875</v>
          </cell>
          <cell r="R279">
            <v>0</v>
          </cell>
          <cell r="T279">
            <v>41713.875</v>
          </cell>
          <cell r="AN279">
            <v>0</v>
          </cell>
          <cell r="AP279">
            <v>41713.875</v>
          </cell>
          <cell r="BF279">
            <v>0</v>
          </cell>
          <cell r="BI279">
            <v>0</v>
          </cell>
          <cell r="BK279">
            <v>41713.875</v>
          </cell>
          <cell r="CD279">
            <v>0</v>
          </cell>
          <cell r="CF279">
            <v>41713.875</v>
          </cell>
          <cell r="CY279">
            <v>0</v>
          </cell>
        </row>
        <row r="280">
          <cell r="A280">
            <v>41744.3125</v>
          </cell>
          <cell r="R280">
            <v>0</v>
          </cell>
          <cell r="T280">
            <v>41744.3125</v>
          </cell>
          <cell r="AN280">
            <v>0</v>
          </cell>
          <cell r="AP280">
            <v>41744.3125</v>
          </cell>
          <cell r="BF280">
            <v>0</v>
          </cell>
          <cell r="BI280">
            <v>0</v>
          </cell>
          <cell r="BK280">
            <v>41744.3125</v>
          </cell>
          <cell r="CD280">
            <v>0</v>
          </cell>
          <cell r="CF280">
            <v>41744.3125</v>
          </cell>
          <cell r="CY280">
            <v>0</v>
          </cell>
        </row>
        <row r="281">
          <cell r="A281">
            <v>41774.75</v>
          </cell>
          <cell r="R281">
            <v>0</v>
          </cell>
          <cell r="T281">
            <v>41774.75</v>
          </cell>
          <cell r="AN281">
            <v>0</v>
          </cell>
          <cell r="AP281">
            <v>41774.75</v>
          </cell>
          <cell r="BF281">
            <v>0</v>
          </cell>
          <cell r="BI281">
            <v>0</v>
          </cell>
          <cell r="BK281">
            <v>41774.75</v>
          </cell>
          <cell r="CD281">
            <v>0</v>
          </cell>
          <cell r="CF281">
            <v>41774.75</v>
          </cell>
          <cell r="CY281">
            <v>0</v>
          </cell>
        </row>
        <row r="282">
          <cell r="A282">
            <v>41805.1875</v>
          </cell>
          <cell r="R282">
            <v>0</v>
          </cell>
          <cell r="T282">
            <v>41805.1875</v>
          </cell>
          <cell r="AN282">
            <v>0</v>
          </cell>
          <cell r="AP282">
            <v>41805.1875</v>
          </cell>
          <cell r="BF282">
            <v>0</v>
          </cell>
          <cell r="BI282">
            <v>0</v>
          </cell>
          <cell r="BK282">
            <v>41805.1875</v>
          </cell>
          <cell r="CD282">
            <v>0</v>
          </cell>
          <cell r="CF282">
            <v>41805.1875</v>
          </cell>
          <cell r="CY282">
            <v>0</v>
          </cell>
        </row>
        <row r="283">
          <cell r="A283">
            <v>41835.625</v>
          </cell>
          <cell r="R283">
            <v>0</v>
          </cell>
          <cell r="T283">
            <v>41835.625</v>
          </cell>
          <cell r="AN283">
            <v>0</v>
          </cell>
          <cell r="AP283">
            <v>41835.625</v>
          </cell>
          <cell r="BF283">
            <v>0</v>
          </cell>
          <cell r="BI283">
            <v>0</v>
          </cell>
          <cell r="BK283">
            <v>41835.625</v>
          </cell>
          <cell r="CD283">
            <v>0</v>
          </cell>
          <cell r="CF283">
            <v>41835.625</v>
          </cell>
          <cell r="CY283">
            <v>0</v>
          </cell>
        </row>
        <row r="284">
          <cell r="A284">
            <v>41866.0625</v>
          </cell>
          <cell r="R284">
            <v>0</v>
          </cell>
          <cell r="T284">
            <v>41866.0625</v>
          </cell>
          <cell r="AN284">
            <v>0</v>
          </cell>
          <cell r="AP284">
            <v>41866.0625</v>
          </cell>
          <cell r="BF284">
            <v>0</v>
          </cell>
          <cell r="BI284">
            <v>0</v>
          </cell>
          <cell r="BK284">
            <v>41866.0625</v>
          </cell>
          <cell r="CD284">
            <v>0</v>
          </cell>
          <cell r="CF284">
            <v>41866.0625</v>
          </cell>
          <cell r="CY284">
            <v>0</v>
          </cell>
        </row>
        <row r="285">
          <cell r="A285">
            <v>41896.5</v>
          </cell>
          <cell r="R285">
            <v>0</v>
          </cell>
          <cell r="T285">
            <v>41896.5</v>
          </cell>
          <cell r="AN285">
            <v>0</v>
          </cell>
          <cell r="AP285">
            <v>41896.5</v>
          </cell>
          <cell r="BF285">
            <v>0</v>
          </cell>
          <cell r="BI285">
            <v>0</v>
          </cell>
          <cell r="BK285">
            <v>41896.5</v>
          </cell>
          <cell r="CD285">
            <v>0</v>
          </cell>
          <cell r="CF285">
            <v>41896.5</v>
          </cell>
          <cell r="CY285">
            <v>0</v>
          </cell>
        </row>
        <row r="286">
          <cell r="A286">
            <v>41926.9375</v>
          </cell>
          <cell r="R286">
            <v>0</v>
          </cell>
          <cell r="T286">
            <v>41926.9375</v>
          </cell>
          <cell r="AN286">
            <v>0</v>
          </cell>
          <cell r="AP286">
            <v>41926.9375</v>
          </cell>
          <cell r="BF286">
            <v>0</v>
          </cell>
          <cell r="BI286">
            <v>0</v>
          </cell>
          <cell r="BK286">
            <v>41926.9375</v>
          </cell>
          <cell r="CD286">
            <v>0</v>
          </cell>
          <cell r="CF286">
            <v>41926.9375</v>
          </cell>
          <cell r="CY286">
            <v>0</v>
          </cell>
        </row>
        <row r="287">
          <cell r="A287">
            <v>41957.375</v>
          </cell>
          <cell r="R287">
            <v>0</v>
          </cell>
          <cell r="T287">
            <v>41957.375</v>
          </cell>
          <cell r="AN287">
            <v>0</v>
          </cell>
          <cell r="AP287">
            <v>41957.375</v>
          </cell>
          <cell r="BF287">
            <v>0</v>
          </cell>
          <cell r="BI287">
            <v>0</v>
          </cell>
          <cell r="BK287">
            <v>41957.375</v>
          </cell>
          <cell r="CD287">
            <v>0</v>
          </cell>
          <cell r="CF287">
            <v>41957.375</v>
          </cell>
          <cell r="CY287">
            <v>0</v>
          </cell>
        </row>
        <row r="288">
          <cell r="A288">
            <v>41987.8125</v>
          </cell>
          <cell r="R288">
            <v>0</v>
          </cell>
          <cell r="T288">
            <v>41987.8125</v>
          </cell>
          <cell r="AN288">
            <v>0</v>
          </cell>
          <cell r="AP288">
            <v>41987.8125</v>
          </cell>
          <cell r="BF288">
            <v>0</v>
          </cell>
          <cell r="BI288">
            <v>0</v>
          </cell>
          <cell r="BK288">
            <v>41987.8125</v>
          </cell>
          <cell r="CD288">
            <v>0</v>
          </cell>
          <cell r="CF288">
            <v>41987.8125</v>
          </cell>
          <cell r="CY288">
            <v>0</v>
          </cell>
        </row>
        <row r="289">
          <cell r="A289">
            <v>42018.25</v>
          </cell>
          <cell r="R289">
            <v>0</v>
          </cell>
          <cell r="T289">
            <v>42018.25</v>
          </cell>
          <cell r="AN289">
            <v>0</v>
          </cell>
          <cell r="AP289">
            <v>42018.25</v>
          </cell>
          <cell r="BF289">
            <v>0</v>
          </cell>
          <cell r="BI289">
            <v>0</v>
          </cell>
          <cell r="BK289">
            <v>42018.25</v>
          </cell>
          <cell r="CD289">
            <v>0</v>
          </cell>
          <cell r="CF289">
            <v>42018.25</v>
          </cell>
          <cell r="CY289">
            <v>0</v>
          </cell>
        </row>
        <row r="290">
          <cell r="A290">
            <v>42048.6875</v>
          </cell>
          <cell r="R290">
            <v>0</v>
          </cell>
          <cell r="T290">
            <v>42048.6875</v>
          </cell>
          <cell r="AN290">
            <v>0</v>
          </cell>
          <cell r="AP290">
            <v>42048.6875</v>
          </cell>
          <cell r="BF290">
            <v>0</v>
          </cell>
          <cell r="BI290">
            <v>0</v>
          </cell>
          <cell r="BK290">
            <v>42048.6875</v>
          </cell>
          <cell r="CD290">
            <v>0</v>
          </cell>
          <cell r="CF290">
            <v>42048.6875</v>
          </cell>
          <cell r="CY290">
            <v>0</v>
          </cell>
        </row>
        <row r="291">
          <cell r="A291">
            <v>42079.125</v>
          </cell>
          <cell r="R291">
            <v>0</v>
          </cell>
          <cell r="T291">
            <v>42079.125</v>
          </cell>
          <cell r="AN291">
            <v>0</v>
          </cell>
          <cell r="AP291">
            <v>42079.125</v>
          </cell>
          <cell r="BF291">
            <v>0</v>
          </cell>
          <cell r="BI291">
            <v>0</v>
          </cell>
          <cell r="BK291">
            <v>42079.125</v>
          </cell>
          <cell r="CD291">
            <v>0</v>
          </cell>
          <cell r="CF291">
            <v>42079.125</v>
          </cell>
          <cell r="CY291">
            <v>0</v>
          </cell>
        </row>
        <row r="292">
          <cell r="A292">
            <v>42109.5625</v>
          </cell>
          <cell r="R292">
            <v>0</v>
          </cell>
          <cell r="T292">
            <v>42109.5625</v>
          </cell>
          <cell r="AN292">
            <v>0</v>
          </cell>
          <cell r="AP292">
            <v>42109.5625</v>
          </cell>
          <cell r="BF292">
            <v>0</v>
          </cell>
          <cell r="BI292">
            <v>0</v>
          </cell>
          <cell r="BK292">
            <v>42109.5625</v>
          </cell>
          <cell r="CD292">
            <v>0</v>
          </cell>
          <cell r="CF292">
            <v>42109.5625</v>
          </cell>
          <cell r="CY292">
            <v>0</v>
          </cell>
        </row>
        <row r="293">
          <cell r="A293">
            <v>42140</v>
          </cell>
          <cell r="R293">
            <v>0</v>
          </cell>
          <cell r="T293">
            <v>42140</v>
          </cell>
          <cell r="AN293">
            <v>0</v>
          </cell>
          <cell r="AP293">
            <v>42140</v>
          </cell>
          <cell r="BF293">
            <v>0</v>
          </cell>
          <cell r="BI293">
            <v>0</v>
          </cell>
          <cell r="BK293">
            <v>42140</v>
          </cell>
          <cell r="CD293">
            <v>0</v>
          </cell>
          <cell r="CF293">
            <v>42140</v>
          </cell>
          <cell r="CY293">
            <v>0</v>
          </cell>
        </row>
        <row r="294">
          <cell r="A294">
            <v>42170.4375</v>
          </cell>
          <cell r="R294">
            <v>0</v>
          </cell>
          <cell r="T294">
            <v>42170.4375</v>
          </cell>
          <cell r="AN294">
            <v>0</v>
          </cell>
          <cell r="AP294">
            <v>42170.4375</v>
          </cell>
          <cell r="BF294">
            <v>0</v>
          </cell>
          <cell r="BI294">
            <v>0</v>
          </cell>
          <cell r="BK294">
            <v>42170.4375</v>
          </cell>
          <cell r="CD294">
            <v>0</v>
          </cell>
          <cell r="CF294">
            <v>42170.4375</v>
          </cell>
          <cell r="CY294">
            <v>0</v>
          </cell>
        </row>
        <row r="295">
          <cell r="A295">
            <v>42200.875</v>
          </cell>
          <cell r="R295">
            <v>0</v>
          </cell>
          <cell r="T295">
            <v>42200.875</v>
          </cell>
          <cell r="AN295">
            <v>0</v>
          </cell>
          <cell r="AP295">
            <v>42200.875</v>
          </cell>
          <cell r="BF295">
            <v>0</v>
          </cell>
          <cell r="BI295">
            <v>0</v>
          </cell>
          <cell r="BK295">
            <v>42200.875</v>
          </cell>
          <cell r="CD295">
            <v>0</v>
          </cell>
          <cell r="CF295">
            <v>42200.875</v>
          </cell>
          <cell r="CY295">
            <v>0</v>
          </cell>
        </row>
        <row r="296">
          <cell r="A296">
            <v>42231.3125</v>
          </cell>
          <cell r="R296">
            <v>0</v>
          </cell>
          <cell r="T296">
            <v>42231.3125</v>
          </cell>
          <cell r="AN296">
            <v>0</v>
          </cell>
          <cell r="AP296">
            <v>42231.3125</v>
          </cell>
          <cell r="BF296">
            <v>0</v>
          </cell>
          <cell r="BI296">
            <v>0</v>
          </cell>
          <cell r="BK296">
            <v>42231.3125</v>
          </cell>
          <cell r="CD296">
            <v>0</v>
          </cell>
          <cell r="CF296">
            <v>42231.3125</v>
          </cell>
          <cell r="CY296">
            <v>0</v>
          </cell>
        </row>
        <row r="297">
          <cell r="A297">
            <v>42261.75</v>
          </cell>
          <cell r="R297">
            <v>0</v>
          </cell>
          <cell r="T297">
            <v>42261.75</v>
          </cell>
          <cell r="AN297">
            <v>0</v>
          </cell>
          <cell r="AP297">
            <v>42261.75</v>
          </cell>
          <cell r="BF297">
            <v>0</v>
          </cell>
          <cell r="BI297">
            <v>0</v>
          </cell>
          <cell r="BK297">
            <v>42261.75</v>
          </cell>
          <cell r="CD297">
            <v>0</v>
          </cell>
          <cell r="CF297">
            <v>42261.75</v>
          </cell>
          <cell r="CY297">
            <v>0</v>
          </cell>
        </row>
        <row r="298">
          <cell r="A298">
            <v>42292.1875</v>
          </cell>
          <cell r="R298">
            <v>0</v>
          </cell>
          <cell r="T298">
            <v>42292.1875</v>
          </cell>
          <cell r="AN298">
            <v>0</v>
          </cell>
          <cell r="AP298">
            <v>42292.1875</v>
          </cell>
          <cell r="BF298">
            <v>0</v>
          </cell>
          <cell r="BI298">
            <v>0</v>
          </cell>
          <cell r="BK298">
            <v>42292.1875</v>
          </cell>
          <cell r="CD298">
            <v>0</v>
          </cell>
          <cell r="CF298">
            <v>42292.1875</v>
          </cell>
          <cell r="CY298">
            <v>0</v>
          </cell>
        </row>
        <row r="299">
          <cell r="A299">
            <v>42322.625</v>
          </cell>
          <cell r="R299">
            <v>0</v>
          </cell>
          <cell r="T299">
            <v>42322.625</v>
          </cell>
          <cell r="AN299">
            <v>0</v>
          </cell>
          <cell r="AP299">
            <v>42322.625</v>
          </cell>
          <cell r="BF299">
            <v>0</v>
          </cell>
          <cell r="BI299">
            <v>0</v>
          </cell>
          <cell r="BK299">
            <v>42322.625</v>
          </cell>
          <cell r="CD299">
            <v>0</v>
          </cell>
          <cell r="CF299">
            <v>42322.625</v>
          </cell>
          <cell r="CY299">
            <v>0</v>
          </cell>
        </row>
        <row r="300">
          <cell r="A300">
            <v>42353.0625</v>
          </cell>
          <cell r="R300">
            <v>0</v>
          </cell>
          <cell r="T300">
            <v>42353.0625</v>
          </cell>
          <cell r="AN300">
            <v>0</v>
          </cell>
          <cell r="AP300">
            <v>42353.0625</v>
          </cell>
          <cell r="BF300">
            <v>0</v>
          </cell>
          <cell r="BI300">
            <v>0</v>
          </cell>
          <cell r="BK300">
            <v>42353.0625</v>
          </cell>
          <cell r="CD300">
            <v>0</v>
          </cell>
          <cell r="CF300">
            <v>42353.0625</v>
          </cell>
          <cell r="CY300">
            <v>0</v>
          </cell>
        </row>
        <row r="301">
          <cell r="A301">
            <v>42383.5</v>
          </cell>
          <cell r="R301">
            <v>0</v>
          </cell>
          <cell r="T301">
            <v>42383.5</v>
          </cell>
          <cell r="AN301">
            <v>0</v>
          </cell>
          <cell r="AP301">
            <v>42383.5</v>
          </cell>
          <cell r="BF301">
            <v>0</v>
          </cell>
          <cell r="BI301">
            <v>0</v>
          </cell>
          <cell r="BK301">
            <v>42383.5</v>
          </cell>
          <cell r="CD301">
            <v>0</v>
          </cell>
          <cell r="CF301">
            <v>42383.5</v>
          </cell>
          <cell r="CY301">
            <v>0</v>
          </cell>
        </row>
        <row r="302">
          <cell r="A302">
            <v>42413.9375</v>
          </cell>
          <cell r="R302">
            <v>0</v>
          </cell>
          <cell r="T302">
            <v>42413.9375</v>
          </cell>
          <cell r="AN302">
            <v>0</v>
          </cell>
          <cell r="AP302">
            <v>42413.9375</v>
          </cell>
          <cell r="BF302">
            <v>0</v>
          </cell>
          <cell r="BI302">
            <v>0</v>
          </cell>
          <cell r="BK302">
            <v>42413.9375</v>
          </cell>
          <cell r="CD302">
            <v>0</v>
          </cell>
          <cell r="CF302">
            <v>42413.9375</v>
          </cell>
          <cell r="CY302">
            <v>0</v>
          </cell>
        </row>
        <row r="303">
          <cell r="A303">
            <v>42444.375</v>
          </cell>
          <cell r="R303">
            <v>0</v>
          </cell>
          <cell r="T303">
            <v>42444.375</v>
          </cell>
          <cell r="AN303">
            <v>0</v>
          </cell>
          <cell r="AP303">
            <v>42444.375</v>
          </cell>
          <cell r="BF303">
            <v>0</v>
          </cell>
          <cell r="BI303">
            <v>0</v>
          </cell>
          <cell r="BK303">
            <v>42444.375</v>
          </cell>
          <cell r="CD303">
            <v>0</v>
          </cell>
          <cell r="CF303">
            <v>42444.375</v>
          </cell>
          <cell r="CY303">
            <v>0</v>
          </cell>
        </row>
        <row r="304">
          <cell r="A304">
            <v>42474.8125</v>
          </cell>
          <cell r="R304">
            <v>0</v>
          </cell>
          <cell r="T304">
            <v>42474.8125</v>
          </cell>
          <cell r="AN304">
            <v>0</v>
          </cell>
          <cell r="AP304">
            <v>42474.8125</v>
          </cell>
          <cell r="BF304">
            <v>0</v>
          </cell>
          <cell r="BI304">
            <v>0</v>
          </cell>
          <cell r="BK304">
            <v>42474.8125</v>
          </cell>
          <cell r="CD304">
            <v>0</v>
          </cell>
          <cell r="CF304">
            <v>42474.8125</v>
          </cell>
          <cell r="CY304">
            <v>0</v>
          </cell>
        </row>
        <row r="305">
          <cell r="A305">
            <v>42505.25</v>
          </cell>
          <cell r="R305">
            <v>0</v>
          </cell>
          <cell r="T305">
            <v>42505.25</v>
          </cell>
          <cell r="AN305">
            <v>0</v>
          </cell>
          <cell r="AP305">
            <v>42505.25</v>
          </cell>
          <cell r="BF305">
            <v>0</v>
          </cell>
          <cell r="BI305">
            <v>0</v>
          </cell>
          <cell r="BK305">
            <v>42505.25</v>
          </cell>
          <cell r="CD305">
            <v>0</v>
          </cell>
          <cell r="CF305">
            <v>42505.25</v>
          </cell>
          <cell r="CY305">
            <v>0</v>
          </cell>
        </row>
        <row r="306">
          <cell r="A306">
            <v>42535.6875</v>
          </cell>
          <cell r="R306">
            <v>0</v>
          </cell>
          <cell r="T306">
            <v>42535.6875</v>
          </cell>
          <cell r="AN306">
            <v>0</v>
          </cell>
          <cell r="AP306">
            <v>42535.6875</v>
          </cell>
          <cell r="BF306">
            <v>0</v>
          </cell>
          <cell r="BI306">
            <v>0</v>
          </cell>
          <cell r="BK306">
            <v>42535.6875</v>
          </cell>
          <cell r="CD306">
            <v>0</v>
          </cell>
          <cell r="CF306">
            <v>42535.6875</v>
          </cell>
          <cell r="CY306">
            <v>0</v>
          </cell>
        </row>
        <row r="307">
          <cell r="A307">
            <v>42566.125</v>
          </cell>
          <cell r="R307">
            <v>0</v>
          </cell>
          <cell r="T307">
            <v>42566.125</v>
          </cell>
          <cell r="AN307">
            <v>0</v>
          </cell>
          <cell r="AP307">
            <v>42566.125</v>
          </cell>
          <cell r="BF307">
            <v>0</v>
          </cell>
          <cell r="BI307">
            <v>0</v>
          </cell>
          <cell r="BK307">
            <v>42566.125</v>
          </cell>
          <cell r="CD307">
            <v>0</v>
          </cell>
          <cell r="CF307">
            <v>42566.125</v>
          </cell>
          <cell r="CY307">
            <v>0</v>
          </cell>
        </row>
        <row r="308">
          <cell r="A308">
            <v>42596.5625</v>
          </cell>
          <cell r="R308">
            <v>0</v>
          </cell>
          <cell r="T308">
            <v>42596.5625</v>
          </cell>
          <cell r="AN308">
            <v>0</v>
          </cell>
          <cell r="AP308">
            <v>42596.5625</v>
          </cell>
          <cell r="BF308">
            <v>0</v>
          </cell>
          <cell r="BI308">
            <v>0</v>
          </cell>
          <cell r="BK308">
            <v>42596.5625</v>
          </cell>
          <cell r="CD308">
            <v>0</v>
          </cell>
          <cell r="CF308">
            <v>42596.5625</v>
          </cell>
          <cell r="CY308">
            <v>0</v>
          </cell>
        </row>
        <row r="309">
          <cell r="A309">
            <v>42627</v>
          </cell>
          <cell r="R309">
            <v>0</v>
          </cell>
          <cell r="T309">
            <v>42627</v>
          </cell>
          <cell r="AN309">
            <v>0</v>
          </cell>
          <cell r="AP309">
            <v>42627</v>
          </cell>
          <cell r="BF309">
            <v>0</v>
          </cell>
          <cell r="BI309">
            <v>0</v>
          </cell>
          <cell r="BK309">
            <v>42627</v>
          </cell>
          <cell r="CD309">
            <v>0</v>
          </cell>
          <cell r="CF309">
            <v>42627</v>
          </cell>
          <cell r="CY309">
            <v>0</v>
          </cell>
        </row>
        <row r="310">
          <cell r="A310">
            <v>42657.4375</v>
          </cell>
          <cell r="R310">
            <v>0</v>
          </cell>
          <cell r="T310">
            <v>42657.4375</v>
          </cell>
          <cell r="AN310">
            <v>0</v>
          </cell>
          <cell r="AP310">
            <v>42657.4375</v>
          </cell>
          <cell r="BF310">
            <v>0</v>
          </cell>
          <cell r="BI310">
            <v>0</v>
          </cell>
          <cell r="BK310">
            <v>42657.4375</v>
          </cell>
          <cell r="CD310">
            <v>0</v>
          </cell>
          <cell r="CF310">
            <v>42657.4375</v>
          </cell>
          <cell r="CY310">
            <v>0</v>
          </cell>
        </row>
        <row r="311">
          <cell r="A311">
            <v>42687.875</v>
          </cell>
          <cell r="R311">
            <v>0</v>
          </cell>
          <cell r="T311">
            <v>42687.875</v>
          </cell>
          <cell r="AN311">
            <v>0</v>
          </cell>
          <cell r="AP311">
            <v>42687.875</v>
          </cell>
          <cell r="BF311">
            <v>0</v>
          </cell>
          <cell r="BI311">
            <v>0</v>
          </cell>
          <cell r="BK311">
            <v>42687.875</v>
          </cell>
          <cell r="CD311">
            <v>0</v>
          </cell>
          <cell r="CF311">
            <v>42687.875</v>
          </cell>
          <cell r="CY311">
            <v>0</v>
          </cell>
        </row>
        <row r="312">
          <cell r="A312">
            <v>42718.3125</v>
          </cell>
          <cell r="R312">
            <v>0</v>
          </cell>
          <cell r="T312">
            <v>42718.3125</v>
          </cell>
          <cell r="AN312">
            <v>0</v>
          </cell>
          <cell r="AP312">
            <v>42718.3125</v>
          </cell>
          <cell r="BF312">
            <v>0</v>
          </cell>
          <cell r="BI312">
            <v>0</v>
          </cell>
          <cell r="BK312">
            <v>42718.3125</v>
          </cell>
          <cell r="CD312">
            <v>0</v>
          </cell>
          <cell r="CF312">
            <v>42718.3125</v>
          </cell>
          <cell r="CY312">
            <v>0</v>
          </cell>
        </row>
        <row r="313">
          <cell r="A313">
            <v>42748.75</v>
          </cell>
          <cell r="R313">
            <v>0</v>
          </cell>
          <cell r="T313">
            <v>42748.75</v>
          </cell>
          <cell r="AN313">
            <v>0</v>
          </cell>
          <cell r="AP313">
            <v>42748.75</v>
          </cell>
          <cell r="BF313">
            <v>0</v>
          </cell>
          <cell r="BI313">
            <v>0</v>
          </cell>
          <cell r="BK313">
            <v>42748.75</v>
          </cell>
          <cell r="CD313">
            <v>0</v>
          </cell>
          <cell r="CF313">
            <v>42748.75</v>
          </cell>
          <cell r="CY313">
            <v>0</v>
          </cell>
        </row>
        <row r="314">
          <cell r="A314">
            <v>42779.1875</v>
          </cell>
          <cell r="R314">
            <v>0</v>
          </cell>
          <cell r="T314">
            <v>42779.1875</v>
          </cell>
          <cell r="AN314">
            <v>0</v>
          </cell>
          <cell r="AP314">
            <v>42779.1875</v>
          </cell>
          <cell r="BF314">
            <v>0</v>
          </cell>
          <cell r="BI314">
            <v>0</v>
          </cell>
          <cell r="BK314">
            <v>42779.1875</v>
          </cell>
          <cell r="CD314">
            <v>0</v>
          </cell>
          <cell r="CF314">
            <v>42779.1875</v>
          </cell>
          <cell r="CY314">
            <v>0</v>
          </cell>
        </row>
        <row r="315">
          <cell r="A315">
            <v>42809.625</v>
          </cell>
          <cell r="R315">
            <v>0</v>
          </cell>
          <cell r="T315">
            <v>42809.625</v>
          </cell>
          <cell r="AN315">
            <v>0</v>
          </cell>
          <cell r="AP315">
            <v>42809.625</v>
          </cell>
          <cell r="BF315">
            <v>0</v>
          </cell>
          <cell r="BI315">
            <v>0</v>
          </cell>
          <cell r="BK315">
            <v>42809.625</v>
          </cell>
          <cell r="CD315">
            <v>0</v>
          </cell>
          <cell r="CF315">
            <v>42809.625</v>
          </cell>
          <cell r="CY315">
            <v>0</v>
          </cell>
        </row>
        <row r="316">
          <cell r="A316">
            <v>42840.0625</v>
          </cell>
          <cell r="R316">
            <v>0</v>
          </cell>
          <cell r="T316">
            <v>42840.0625</v>
          </cell>
          <cell r="AN316">
            <v>0</v>
          </cell>
          <cell r="AP316">
            <v>42840.0625</v>
          </cell>
          <cell r="BF316">
            <v>0</v>
          </cell>
          <cell r="BI316">
            <v>0</v>
          </cell>
          <cell r="BK316">
            <v>42840.0625</v>
          </cell>
          <cell r="CD316">
            <v>0</v>
          </cell>
          <cell r="CF316">
            <v>42840.0625</v>
          </cell>
          <cell r="CY316">
            <v>0</v>
          </cell>
        </row>
        <row r="317">
          <cell r="A317">
            <v>42870.5</v>
          </cell>
          <cell r="R317">
            <v>0</v>
          </cell>
          <cell r="T317">
            <v>42870.5</v>
          </cell>
          <cell r="AN317">
            <v>0</v>
          </cell>
          <cell r="AP317">
            <v>42870.5</v>
          </cell>
          <cell r="BF317">
            <v>0</v>
          </cell>
          <cell r="BI317">
            <v>0</v>
          </cell>
          <cell r="BK317">
            <v>42870.5</v>
          </cell>
          <cell r="CD317">
            <v>0</v>
          </cell>
          <cell r="CF317">
            <v>42870.5</v>
          </cell>
          <cell r="CY317">
            <v>0</v>
          </cell>
        </row>
        <row r="318">
          <cell r="A318">
            <v>42900.9375</v>
          </cell>
          <cell r="R318">
            <v>0</v>
          </cell>
          <cell r="T318">
            <v>42900.9375</v>
          </cell>
          <cell r="AN318">
            <v>0</v>
          </cell>
          <cell r="AP318">
            <v>42900.9375</v>
          </cell>
          <cell r="BF318">
            <v>0</v>
          </cell>
          <cell r="BI318">
            <v>0</v>
          </cell>
          <cell r="BK318">
            <v>42900.9375</v>
          </cell>
          <cell r="CD318">
            <v>0</v>
          </cell>
          <cell r="CF318">
            <v>42900.9375</v>
          </cell>
          <cell r="CY318">
            <v>0</v>
          </cell>
        </row>
        <row r="319">
          <cell r="A319">
            <v>42931.375</v>
          </cell>
          <cell r="R319">
            <v>0</v>
          </cell>
          <cell r="T319">
            <v>42931.375</v>
          </cell>
          <cell r="AN319">
            <v>0</v>
          </cell>
          <cell r="AP319">
            <v>42931.375</v>
          </cell>
          <cell r="BF319">
            <v>0</v>
          </cell>
          <cell r="BI319">
            <v>0</v>
          </cell>
          <cell r="BK319">
            <v>42931.375</v>
          </cell>
          <cell r="CD319">
            <v>0</v>
          </cell>
          <cell r="CF319">
            <v>42931.375</v>
          </cell>
          <cell r="CY319">
            <v>0</v>
          </cell>
        </row>
        <row r="320">
          <cell r="A320">
            <v>42961.8125</v>
          </cell>
          <cell r="R320">
            <v>0</v>
          </cell>
          <cell r="T320">
            <v>42961.8125</v>
          </cell>
          <cell r="AN320">
            <v>0</v>
          </cell>
          <cell r="AP320">
            <v>42961.8125</v>
          </cell>
          <cell r="BF320">
            <v>0</v>
          </cell>
          <cell r="BI320">
            <v>0</v>
          </cell>
          <cell r="BK320">
            <v>42961.8125</v>
          </cell>
          <cell r="CD320">
            <v>0</v>
          </cell>
          <cell r="CF320">
            <v>42961.8125</v>
          </cell>
          <cell r="CY320">
            <v>0</v>
          </cell>
        </row>
        <row r="321">
          <cell r="A321">
            <v>42992.25</v>
          </cell>
          <cell r="R321">
            <v>0</v>
          </cell>
          <cell r="T321">
            <v>42992.25</v>
          </cell>
          <cell r="AN321">
            <v>0</v>
          </cell>
          <cell r="AP321">
            <v>42992.25</v>
          </cell>
          <cell r="BF321">
            <v>0</v>
          </cell>
          <cell r="BI321">
            <v>0</v>
          </cell>
          <cell r="BK321">
            <v>42992.25</v>
          </cell>
          <cell r="CD321">
            <v>0</v>
          </cell>
          <cell r="CF321">
            <v>42992.25</v>
          </cell>
          <cell r="CY321">
            <v>0</v>
          </cell>
        </row>
        <row r="322">
          <cell r="A322">
            <v>43022.6875</v>
          </cell>
          <cell r="R322">
            <v>0</v>
          </cell>
          <cell r="T322">
            <v>43022.6875</v>
          </cell>
          <cell r="AN322">
            <v>0</v>
          </cell>
          <cell r="AP322">
            <v>43022.6875</v>
          </cell>
          <cell r="BF322">
            <v>0</v>
          </cell>
          <cell r="BI322">
            <v>0</v>
          </cell>
          <cell r="BK322">
            <v>43022.6875</v>
          </cell>
          <cell r="CD322">
            <v>0</v>
          </cell>
          <cell r="CF322">
            <v>43022.6875</v>
          </cell>
          <cell r="CY322">
            <v>0</v>
          </cell>
        </row>
        <row r="323">
          <cell r="A323">
            <v>43053.125</v>
          </cell>
          <cell r="R323">
            <v>0</v>
          </cell>
          <cell r="T323">
            <v>43053.125</v>
          </cell>
          <cell r="AN323">
            <v>0</v>
          </cell>
          <cell r="AP323">
            <v>43053.125</v>
          </cell>
          <cell r="BF323">
            <v>0</v>
          </cell>
          <cell r="BI323">
            <v>0</v>
          </cell>
          <cell r="BK323">
            <v>43053.125</v>
          </cell>
          <cell r="CD323">
            <v>0</v>
          </cell>
          <cell r="CF323">
            <v>43053.125</v>
          </cell>
          <cell r="CY323">
            <v>0</v>
          </cell>
        </row>
        <row r="324">
          <cell r="A324">
            <v>43083.5625</v>
          </cell>
          <cell r="R324">
            <v>0</v>
          </cell>
          <cell r="T324">
            <v>43083.5625</v>
          </cell>
          <cell r="AN324">
            <v>0</v>
          </cell>
          <cell r="AP324">
            <v>43083.5625</v>
          </cell>
          <cell r="BF324">
            <v>0</v>
          </cell>
          <cell r="BI324">
            <v>0</v>
          </cell>
          <cell r="BK324">
            <v>43083.5625</v>
          </cell>
          <cell r="CD324">
            <v>0</v>
          </cell>
          <cell r="CF324">
            <v>43083.5625</v>
          </cell>
          <cell r="CY324">
            <v>0</v>
          </cell>
        </row>
      </sheetData>
      <sheetData sheetId="9">
        <row r="38">
          <cell r="A38">
            <v>33677.5</v>
          </cell>
          <cell r="V38">
            <v>0</v>
          </cell>
          <cell r="X38">
            <v>33677.5</v>
          </cell>
          <cell r="Y38">
            <v>65900</v>
          </cell>
          <cell r="Z38">
            <v>84300</v>
          </cell>
          <cell r="AA38">
            <v>6400</v>
          </cell>
          <cell r="AB38">
            <v>8233</v>
          </cell>
          <cell r="AC38">
            <v>5633</v>
          </cell>
          <cell r="AD38">
            <v>4333</v>
          </cell>
          <cell r="AS38">
            <v>0</v>
          </cell>
          <cell r="AU38">
            <v>33677.5</v>
          </cell>
          <cell r="AV38">
            <v>69</v>
          </cell>
          <cell r="AW38">
            <v>68</v>
          </cell>
          <cell r="AX38">
            <v>67</v>
          </cell>
          <cell r="AY38">
            <v>70</v>
          </cell>
          <cell r="AZ38">
            <v>67</v>
          </cell>
          <cell r="BA38">
            <v>67</v>
          </cell>
          <cell r="BL38">
            <v>0</v>
          </cell>
        </row>
        <row r="39">
          <cell r="A39">
            <v>33768.8125</v>
          </cell>
          <cell r="V39">
            <v>0</v>
          </cell>
          <cell r="X39">
            <v>33768.8125</v>
          </cell>
          <cell r="Y39">
            <v>65900</v>
          </cell>
          <cell r="Z39">
            <v>95957</v>
          </cell>
          <cell r="AA39">
            <v>7600</v>
          </cell>
          <cell r="AB39">
            <v>9467</v>
          </cell>
          <cell r="AC39">
            <v>5833</v>
          </cell>
          <cell r="AD39">
            <v>4800</v>
          </cell>
          <cell r="AS39">
            <v>0</v>
          </cell>
          <cell r="AU39">
            <v>33768.8125</v>
          </cell>
          <cell r="AV39">
            <v>65</v>
          </cell>
          <cell r="AW39">
            <v>75</v>
          </cell>
          <cell r="AX39">
            <v>66</v>
          </cell>
          <cell r="AY39">
            <v>75</v>
          </cell>
          <cell r="AZ39">
            <v>61</v>
          </cell>
          <cell r="BA39">
            <v>69</v>
          </cell>
          <cell r="BL39">
            <v>0</v>
          </cell>
        </row>
        <row r="40">
          <cell r="A40">
            <v>33860.125</v>
          </cell>
          <cell r="V40">
            <v>0</v>
          </cell>
          <cell r="X40">
            <v>33860.125</v>
          </cell>
          <cell r="Y40">
            <v>69533</v>
          </cell>
          <cell r="Z40">
            <v>86600</v>
          </cell>
          <cell r="AA40">
            <v>6900</v>
          </cell>
          <cell r="AB40">
            <v>9500</v>
          </cell>
          <cell r="AC40">
            <v>5367</v>
          </cell>
          <cell r="AD40">
            <v>5200</v>
          </cell>
          <cell r="AS40">
            <v>0</v>
          </cell>
          <cell r="AU40">
            <v>33860.125</v>
          </cell>
          <cell r="AV40">
            <v>67</v>
          </cell>
          <cell r="AW40">
            <v>76</v>
          </cell>
          <cell r="AX40">
            <v>77</v>
          </cell>
          <cell r="AY40">
            <v>80</v>
          </cell>
          <cell r="AZ40">
            <v>64</v>
          </cell>
          <cell r="BA40">
            <v>75</v>
          </cell>
          <cell r="BL40">
            <v>0</v>
          </cell>
        </row>
        <row r="41">
          <cell r="A41">
            <v>33951.4375</v>
          </cell>
          <cell r="V41">
            <v>0</v>
          </cell>
          <cell r="X41">
            <v>33951.4375</v>
          </cell>
          <cell r="Y41">
            <v>65600</v>
          </cell>
          <cell r="Z41">
            <v>70167</v>
          </cell>
          <cell r="AA41">
            <v>6467</v>
          </cell>
          <cell r="AB41">
            <v>9167</v>
          </cell>
          <cell r="AC41">
            <v>5600</v>
          </cell>
          <cell r="AD41">
            <v>4767</v>
          </cell>
          <cell r="AS41">
            <v>0</v>
          </cell>
          <cell r="AU41">
            <v>33951.4375</v>
          </cell>
          <cell r="AV41">
            <v>49</v>
          </cell>
          <cell r="AW41">
            <v>61</v>
          </cell>
          <cell r="AX41">
            <v>57</v>
          </cell>
          <cell r="AY41">
            <v>66</v>
          </cell>
          <cell r="AZ41">
            <v>54</v>
          </cell>
          <cell r="BA41">
            <v>60</v>
          </cell>
          <cell r="BL41">
            <v>0</v>
          </cell>
        </row>
        <row r="42">
          <cell r="A42">
            <v>34042.75</v>
          </cell>
          <cell r="V42">
            <v>0</v>
          </cell>
          <cell r="X42">
            <v>34042.75</v>
          </cell>
          <cell r="Y42">
            <v>33933</v>
          </cell>
          <cell r="Z42">
            <v>44283</v>
          </cell>
          <cell r="AA42">
            <v>3350</v>
          </cell>
          <cell r="AB42">
            <v>4350</v>
          </cell>
          <cell r="AC42">
            <v>2467</v>
          </cell>
          <cell r="AD42">
            <v>2900</v>
          </cell>
          <cell r="AS42">
            <v>0</v>
          </cell>
          <cell r="AU42">
            <v>34042.75</v>
          </cell>
          <cell r="AV42">
            <v>53</v>
          </cell>
          <cell r="AW42">
            <v>65</v>
          </cell>
          <cell r="AX42">
            <v>55</v>
          </cell>
          <cell r="AY42">
            <v>62</v>
          </cell>
          <cell r="AZ42">
            <v>52</v>
          </cell>
          <cell r="BA42">
            <v>57</v>
          </cell>
          <cell r="BL42">
            <v>0</v>
          </cell>
        </row>
        <row r="43">
          <cell r="A43">
            <v>34134.0625</v>
          </cell>
          <cell r="V43">
            <v>0</v>
          </cell>
          <cell r="X43">
            <v>34134.0625</v>
          </cell>
          <cell r="Y43">
            <v>21517</v>
          </cell>
          <cell r="Z43">
            <v>46233</v>
          </cell>
          <cell r="AA43">
            <v>3967</v>
          </cell>
          <cell r="AB43">
            <v>5217</v>
          </cell>
          <cell r="AC43">
            <v>2567</v>
          </cell>
          <cell r="AD43">
            <v>3150</v>
          </cell>
          <cell r="AS43">
            <v>0</v>
          </cell>
          <cell r="AU43">
            <v>34134.0625</v>
          </cell>
          <cell r="AV43">
            <v>54</v>
          </cell>
          <cell r="AW43">
            <v>61</v>
          </cell>
          <cell r="AX43">
            <v>58</v>
          </cell>
          <cell r="AY43">
            <v>64</v>
          </cell>
          <cell r="AZ43">
            <v>51</v>
          </cell>
          <cell r="BA43">
            <v>58</v>
          </cell>
          <cell r="BL43">
            <v>0</v>
          </cell>
        </row>
        <row r="44">
          <cell r="A44">
            <v>34225.375</v>
          </cell>
          <cell r="V44">
            <v>0</v>
          </cell>
          <cell r="X44">
            <v>34225.375</v>
          </cell>
          <cell r="Y44">
            <v>30083</v>
          </cell>
          <cell r="Z44">
            <v>41267</v>
          </cell>
          <cell r="AA44">
            <v>3533</v>
          </cell>
          <cell r="AB44">
            <v>4983</v>
          </cell>
          <cell r="AC44">
            <v>2550</v>
          </cell>
          <cell r="AD44">
            <v>3200</v>
          </cell>
          <cell r="AS44">
            <v>0</v>
          </cell>
          <cell r="AU44">
            <v>34225.375</v>
          </cell>
          <cell r="AV44">
            <v>56</v>
          </cell>
          <cell r="AW44">
            <v>63</v>
          </cell>
          <cell r="AX44">
            <v>62</v>
          </cell>
          <cell r="AY44">
            <v>70</v>
          </cell>
          <cell r="AZ44">
            <v>56</v>
          </cell>
          <cell r="BA44">
            <v>64</v>
          </cell>
          <cell r="BL44">
            <v>0</v>
          </cell>
        </row>
        <row r="45">
          <cell r="A45">
            <v>34316.6875</v>
          </cell>
          <cell r="V45">
            <v>0</v>
          </cell>
          <cell r="X45">
            <v>34316.6875</v>
          </cell>
          <cell r="Y45">
            <v>33733</v>
          </cell>
          <cell r="Z45">
            <v>37483</v>
          </cell>
          <cell r="AB45">
            <v>4783</v>
          </cell>
          <cell r="AC45">
            <v>2883</v>
          </cell>
          <cell r="AD45">
            <v>3867</v>
          </cell>
          <cell r="AS45">
            <v>0</v>
          </cell>
          <cell r="AU45">
            <v>34316.6875</v>
          </cell>
          <cell r="AV45">
            <v>45</v>
          </cell>
          <cell r="AW45">
            <v>53</v>
          </cell>
          <cell r="AX45">
            <v>50</v>
          </cell>
          <cell r="AY45">
            <v>58</v>
          </cell>
          <cell r="AZ45">
            <v>43</v>
          </cell>
          <cell r="BA45">
            <v>52</v>
          </cell>
          <cell r="BL45">
            <v>0</v>
          </cell>
        </row>
        <row r="46">
          <cell r="A46">
            <v>34408</v>
          </cell>
          <cell r="B46">
            <v>14.72</v>
          </cell>
          <cell r="C46">
            <v>-44.33</v>
          </cell>
          <cell r="D46">
            <v>-29.61</v>
          </cell>
          <cell r="E46">
            <v>6.03</v>
          </cell>
          <cell r="F46">
            <v>-56.32</v>
          </cell>
          <cell r="G46">
            <v>-50.29</v>
          </cell>
          <cell r="H46">
            <v>7.06</v>
          </cell>
          <cell r="I46">
            <v>-30.9</v>
          </cell>
          <cell r="J46">
            <v>-23.84</v>
          </cell>
          <cell r="K46">
            <v>32.590000000000003</v>
          </cell>
          <cell r="L46">
            <v>-58.83</v>
          </cell>
          <cell r="M46">
            <v>-26.24</v>
          </cell>
          <cell r="N46">
            <v>33.46</v>
          </cell>
          <cell r="O46">
            <v>-42.21</v>
          </cell>
          <cell r="P46">
            <v>-8.75</v>
          </cell>
          <cell r="V46">
            <v>9</v>
          </cell>
          <cell r="X46">
            <v>34408</v>
          </cell>
          <cell r="Y46">
            <v>79600</v>
          </cell>
          <cell r="Z46">
            <v>79600</v>
          </cell>
          <cell r="AA46">
            <v>8800</v>
          </cell>
          <cell r="AB46">
            <v>13633</v>
          </cell>
          <cell r="AC46">
            <v>7500</v>
          </cell>
          <cell r="AD46">
            <v>6433</v>
          </cell>
          <cell r="AI46">
            <v>99</v>
          </cell>
          <cell r="AJ46">
            <v>99</v>
          </cell>
          <cell r="AK46">
            <v>99</v>
          </cell>
          <cell r="AL46">
            <v>99</v>
          </cell>
          <cell r="AM46">
            <v>99</v>
          </cell>
          <cell r="AN46">
            <v>99</v>
          </cell>
          <cell r="AO46">
            <v>99</v>
          </cell>
          <cell r="AP46">
            <v>99</v>
          </cell>
          <cell r="AS46">
            <v>9</v>
          </cell>
          <cell r="AU46">
            <v>34408</v>
          </cell>
          <cell r="AV46">
            <v>44</v>
          </cell>
          <cell r="AW46">
            <v>52</v>
          </cell>
          <cell r="AX46">
            <v>50</v>
          </cell>
          <cell r="AY46">
            <v>56</v>
          </cell>
          <cell r="AZ46">
            <v>44</v>
          </cell>
          <cell r="BA46">
            <v>49</v>
          </cell>
          <cell r="BI46">
            <v>99</v>
          </cell>
          <cell r="BL46">
            <v>9</v>
          </cell>
        </row>
        <row r="47">
          <cell r="A47">
            <v>34499.3125</v>
          </cell>
          <cell r="B47">
            <v>4.42</v>
          </cell>
          <cell r="C47">
            <v>-21.36</v>
          </cell>
          <cell r="D47">
            <v>-16.940000000000001</v>
          </cell>
          <cell r="E47">
            <v>25.18</v>
          </cell>
          <cell r="F47">
            <v>-20.56</v>
          </cell>
          <cell r="G47">
            <v>4.62</v>
          </cell>
          <cell r="H47">
            <v>13.23</v>
          </cell>
          <cell r="I47">
            <v>-32.67</v>
          </cell>
          <cell r="J47">
            <v>-19.440000000000001</v>
          </cell>
          <cell r="K47">
            <v>29.28</v>
          </cell>
          <cell r="L47">
            <v>-56</v>
          </cell>
          <cell r="M47">
            <v>-26.72</v>
          </cell>
          <cell r="N47">
            <v>34.51</v>
          </cell>
          <cell r="O47">
            <v>-33.28</v>
          </cell>
          <cell r="P47">
            <v>1.23</v>
          </cell>
          <cell r="V47">
            <v>10</v>
          </cell>
          <cell r="X47">
            <v>34499.3125</v>
          </cell>
          <cell r="Y47">
            <v>106600</v>
          </cell>
          <cell r="Z47">
            <v>106600</v>
          </cell>
          <cell r="AA47">
            <v>12900</v>
          </cell>
          <cell r="AB47">
            <v>19033</v>
          </cell>
          <cell r="AC47">
            <v>3267</v>
          </cell>
          <cell r="AD47">
            <v>7967</v>
          </cell>
          <cell r="AI47">
            <v>99</v>
          </cell>
          <cell r="AJ47">
            <v>99</v>
          </cell>
          <cell r="AK47">
            <v>99</v>
          </cell>
          <cell r="AL47">
            <v>99</v>
          </cell>
          <cell r="AM47">
            <v>99</v>
          </cell>
          <cell r="AN47">
            <v>99</v>
          </cell>
          <cell r="AO47">
            <v>99</v>
          </cell>
          <cell r="AP47">
            <v>99</v>
          </cell>
          <cell r="AS47">
            <v>10</v>
          </cell>
          <cell r="AU47">
            <v>34499.3125</v>
          </cell>
          <cell r="AV47">
            <v>49</v>
          </cell>
          <cell r="AW47">
            <v>58</v>
          </cell>
          <cell r="AX47">
            <v>57</v>
          </cell>
          <cell r="AY47">
            <v>65</v>
          </cell>
          <cell r="AZ47">
            <v>49</v>
          </cell>
          <cell r="BA47">
            <v>57</v>
          </cell>
          <cell r="BI47">
            <v>99</v>
          </cell>
          <cell r="BL47">
            <v>10</v>
          </cell>
        </row>
        <row r="48">
          <cell r="A48">
            <v>34590.625</v>
          </cell>
          <cell r="B48">
            <v>12.4</v>
          </cell>
          <cell r="C48">
            <v>-16.600000000000001</v>
          </cell>
          <cell r="D48">
            <v>-4.2</v>
          </cell>
          <cell r="E48">
            <v>21.07</v>
          </cell>
          <cell r="F48">
            <v>-25.8</v>
          </cell>
          <cell r="G48">
            <v>-4.7300000000000004</v>
          </cell>
          <cell r="H48">
            <v>4.5199999999999996</v>
          </cell>
          <cell r="I48">
            <v>-18.510000000000002</v>
          </cell>
          <cell r="J48">
            <v>-13.99</v>
          </cell>
          <cell r="K48">
            <v>3.39</v>
          </cell>
          <cell r="L48">
            <v>-43.03</v>
          </cell>
          <cell r="M48">
            <v>-39.64</v>
          </cell>
          <cell r="N48">
            <v>11.45</v>
          </cell>
          <cell r="O48">
            <v>-25.87</v>
          </cell>
          <cell r="P48">
            <v>-14.42</v>
          </cell>
          <cell r="V48">
            <v>11</v>
          </cell>
          <cell r="X48">
            <v>34590.625</v>
          </cell>
          <cell r="Y48">
            <v>112567</v>
          </cell>
          <cell r="Z48">
            <v>112567</v>
          </cell>
          <cell r="AA48">
            <v>14100</v>
          </cell>
          <cell r="AB48">
            <v>17667</v>
          </cell>
          <cell r="AC48">
            <v>5800</v>
          </cell>
          <cell r="AD48">
            <v>9267</v>
          </cell>
          <cell r="AI48">
            <v>99</v>
          </cell>
          <cell r="AJ48">
            <v>99</v>
          </cell>
          <cell r="AK48">
            <v>99</v>
          </cell>
          <cell r="AL48">
            <v>99</v>
          </cell>
          <cell r="AM48">
            <v>99</v>
          </cell>
          <cell r="AN48">
            <v>99</v>
          </cell>
          <cell r="AO48">
            <v>99</v>
          </cell>
          <cell r="AP48">
            <v>99</v>
          </cell>
          <cell r="AS48">
            <v>11</v>
          </cell>
          <cell r="AU48">
            <v>34590.625</v>
          </cell>
          <cell r="AV48">
            <v>51</v>
          </cell>
          <cell r="AW48">
            <v>61</v>
          </cell>
          <cell r="AX48">
            <v>59</v>
          </cell>
          <cell r="AY48">
            <v>68</v>
          </cell>
          <cell r="AZ48">
            <v>49</v>
          </cell>
          <cell r="BA48">
            <v>56</v>
          </cell>
          <cell r="BI48">
            <v>99</v>
          </cell>
          <cell r="BL48">
            <v>11</v>
          </cell>
        </row>
        <row r="49">
          <cell r="A49">
            <v>34681.9375</v>
          </cell>
          <cell r="B49">
            <v>15.12</v>
          </cell>
          <cell r="C49">
            <v>-15.18</v>
          </cell>
          <cell r="D49">
            <v>-6.0000000000000497E-2</v>
          </cell>
          <cell r="E49">
            <v>8.98</v>
          </cell>
          <cell r="F49">
            <v>-26.21</v>
          </cell>
          <cell r="G49">
            <v>-17.23</v>
          </cell>
          <cell r="H49">
            <v>1.6</v>
          </cell>
          <cell r="I49">
            <v>-19.489999999999998</v>
          </cell>
          <cell r="J49">
            <v>-17.89</v>
          </cell>
          <cell r="K49">
            <v>64.959999999999994</v>
          </cell>
          <cell r="L49">
            <v>-23.82</v>
          </cell>
          <cell r="M49">
            <v>41.14</v>
          </cell>
          <cell r="N49">
            <v>48.99</v>
          </cell>
          <cell r="O49">
            <v>-10.14</v>
          </cell>
          <cell r="P49">
            <v>38.85</v>
          </cell>
          <cell r="V49">
            <v>12</v>
          </cell>
          <cell r="X49">
            <v>34681.9375</v>
          </cell>
          <cell r="Y49">
            <v>113167</v>
          </cell>
          <cell r="Z49">
            <v>113167</v>
          </cell>
          <cell r="AA49">
            <v>14067</v>
          </cell>
          <cell r="AB49">
            <v>20500</v>
          </cell>
          <cell r="AC49">
            <v>6500</v>
          </cell>
          <cell r="AD49">
            <v>8567</v>
          </cell>
          <cell r="AI49">
            <v>99</v>
          </cell>
          <cell r="AJ49">
            <v>99</v>
          </cell>
          <cell r="AK49">
            <v>99</v>
          </cell>
          <cell r="AL49">
            <v>99</v>
          </cell>
          <cell r="AM49">
            <v>99</v>
          </cell>
          <cell r="AN49">
            <v>99</v>
          </cell>
          <cell r="AO49">
            <v>99</v>
          </cell>
          <cell r="AP49">
            <v>99</v>
          </cell>
          <cell r="AS49">
            <v>12</v>
          </cell>
          <cell r="AU49">
            <v>34681.9375</v>
          </cell>
          <cell r="AV49">
            <v>51</v>
          </cell>
          <cell r="AW49">
            <v>63</v>
          </cell>
          <cell r="AX49">
            <v>59</v>
          </cell>
          <cell r="AY49">
            <v>68</v>
          </cell>
          <cell r="AZ49">
            <v>47</v>
          </cell>
          <cell r="BA49">
            <v>58</v>
          </cell>
          <cell r="BI49">
            <v>99</v>
          </cell>
          <cell r="BL49">
            <v>12</v>
          </cell>
        </row>
        <row r="50">
          <cell r="A50">
            <v>34773.25</v>
          </cell>
          <cell r="B50">
            <v>16.34</v>
          </cell>
          <cell r="C50">
            <v>-12.32</v>
          </cell>
          <cell r="D50">
            <v>4.0199999999999996</v>
          </cell>
          <cell r="E50">
            <v>29.24</v>
          </cell>
          <cell r="F50">
            <v>-13.48</v>
          </cell>
          <cell r="G50">
            <v>15.76</v>
          </cell>
          <cell r="H50">
            <v>24.31</v>
          </cell>
          <cell r="I50">
            <v>-12.78</v>
          </cell>
          <cell r="J50">
            <v>11.53</v>
          </cell>
          <cell r="K50">
            <v>61.67</v>
          </cell>
          <cell r="L50">
            <v>-12.8</v>
          </cell>
          <cell r="M50">
            <v>48.87</v>
          </cell>
          <cell r="N50">
            <v>53.7</v>
          </cell>
          <cell r="O50">
            <v>-13.72</v>
          </cell>
          <cell r="P50">
            <v>39.979999999999997</v>
          </cell>
          <cell r="V50">
            <v>13</v>
          </cell>
          <cell r="X50">
            <v>34773.25</v>
          </cell>
          <cell r="Y50">
            <v>114433</v>
          </cell>
          <cell r="Z50">
            <v>156400</v>
          </cell>
          <cell r="AA50">
            <v>15067</v>
          </cell>
          <cell r="AB50">
            <v>31900</v>
          </cell>
          <cell r="AC50">
            <v>6900</v>
          </cell>
          <cell r="AD50">
            <v>10233</v>
          </cell>
          <cell r="AI50">
            <v>99</v>
          </cell>
          <cell r="AJ50">
            <v>99</v>
          </cell>
          <cell r="AK50">
            <v>99</v>
          </cell>
          <cell r="AL50">
            <v>99</v>
          </cell>
          <cell r="AM50">
            <v>99</v>
          </cell>
          <cell r="AN50">
            <v>99</v>
          </cell>
          <cell r="AO50">
            <v>99</v>
          </cell>
          <cell r="AP50">
            <v>99</v>
          </cell>
          <cell r="AS50">
            <v>13</v>
          </cell>
          <cell r="AU50">
            <v>34773.25</v>
          </cell>
          <cell r="AV50">
            <v>70</v>
          </cell>
          <cell r="AW50">
            <v>73</v>
          </cell>
          <cell r="AX50">
            <v>67</v>
          </cell>
          <cell r="AY50">
            <v>77</v>
          </cell>
          <cell r="AZ50">
            <v>58</v>
          </cell>
          <cell r="BA50">
            <v>69</v>
          </cell>
          <cell r="BI50">
            <v>99</v>
          </cell>
          <cell r="BL50">
            <v>13</v>
          </cell>
        </row>
        <row r="51">
          <cell r="A51">
            <v>34864.5625</v>
          </cell>
          <cell r="B51">
            <v>33.9</v>
          </cell>
          <cell r="C51">
            <v>-1.33</v>
          </cell>
          <cell r="D51">
            <v>32.57</v>
          </cell>
          <cell r="E51">
            <v>23.65</v>
          </cell>
          <cell r="F51">
            <v>-12.45</v>
          </cell>
          <cell r="G51">
            <v>11.2</v>
          </cell>
          <cell r="H51">
            <v>6.5</v>
          </cell>
          <cell r="I51">
            <v>-6.09</v>
          </cell>
          <cell r="J51">
            <v>0.41</v>
          </cell>
          <cell r="K51">
            <v>69.260000000000005</v>
          </cell>
          <cell r="L51">
            <v>-9.9</v>
          </cell>
          <cell r="M51">
            <v>59.36</v>
          </cell>
          <cell r="N51">
            <v>56.49</v>
          </cell>
          <cell r="O51">
            <v>-12.82</v>
          </cell>
          <cell r="P51">
            <v>43.67</v>
          </cell>
          <cell r="V51">
            <v>14</v>
          </cell>
          <cell r="X51">
            <v>34864.5625</v>
          </cell>
          <cell r="Y51">
            <v>150200</v>
          </cell>
          <cell r="Z51">
            <v>152267</v>
          </cell>
          <cell r="AA51">
            <v>16067</v>
          </cell>
          <cell r="AB51">
            <v>37633</v>
          </cell>
          <cell r="AC51">
            <v>9567</v>
          </cell>
          <cell r="AD51">
            <v>10967</v>
          </cell>
          <cell r="AI51">
            <v>99</v>
          </cell>
          <cell r="AJ51">
            <v>99</v>
          </cell>
          <cell r="AK51">
            <v>99</v>
          </cell>
          <cell r="AL51">
            <v>99</v>
          </cell>
          <cell r="AM51">
            <v>99</v>
          </cell>
          <cell r="AN51">
            <v>99</v>
          </cell>
          <cell r="AO51">
            <v>99</v>
          </cell>
          <cell r="AP51">
            <v>99</v>
          </cell>
          <cell r="AS51">
            <v>14</v>
          </cell>
          <cell r="AU51">
            <v>34864.5625</v>
          </cell>
          <cell r="AV51">
            <v>78</v>
          </cell>
          <cell r="AW51">
            <v>90</v>
          </cell>
          <cell r="AX51">
            <v>74</v>
          </cell>
          <cell r="AY51">
            <v>84</v>
          </cell>
          <cell r="AZ51">
            <v>67</v>
          </cell>
          <cell r="BA51">
            <v>78</v>
          </cell>
          <cell r="BI51">
            <v>99</v>
          </cell>
          <cell r="BL51">
            <v>14</v>
          </cell>
        </row>
        <row r="52">
          <cell r="A52">
            <v>34955.875</v>
          </cell>
          <cell r="B52">
            <v>31.08</v>
          </cell>
          <cell r="C52">
            <v>-8.06</v>
          </cell>
          <cell r="D52">
            <v>23.02</v>
          </cell>
          <cell r="E52">
            <v>20.12</v>
          </cell>
          <cell r="F52">
            <v>-23.47</v>
          </cell>
          <cell r="G52">
            <v>-3.35</v>
          </cell>
          <cell r="H52">
            <v>7.11</v>
          </cell>
          <cell r="I52">
            <v>-29.47</v>
          </cell>
          <cell r="J52">
            <v>-22.36</v>
          </cell>
          <cell r="K52">
            <v>56.47</v>
          </cell>
          <cell r="L52">
            <v>-20.66</v>
          </cell>
          <cell r="M52">
            <v>35.81</v>
          </cell>
          <cell r="N52">
            <v>46.16</v>
          </cell>
          <cell r="O52">
            <v>-19.89</v>
          </cell>
          <cell r="P52">
            <v>26.27</v>
          </cell>
          <cell r="V52">
            <v>15</v>
          </cell>
          <cell r="X52">
            <v>34955.875</v>
          </cell>
          <cell r="Y52">
            <v>152967</v>
          </cell>
          <cell r="Z52">
            <v>147400</v>
          </cell>
          <cell r="AA52">
            <v>15267</v>
          </cell>
          <cell r="AB52">
            <v>35567</v>
          </cell>
          <cell r="AC52">
            <v>10067</v>
          </cell>
          <cell r="AD52">
            <v>10933</v>
          </cell>
          <cell r="AI52">
            <v>99</v>
          </cell>
          <cell r="AJ52">
            <v>99</v>
          </cell>
          <cell r="AK52">
            <v>99</v>
          </cell>
          <cell r="AL52">
            <v>99</v>
          </cell>
          <cell r="AM52">
            <v>99</v>
          </cell>
          <cell r="AN52">
            <v>99</v>
          </cell>
          <cell r="AO52">
            <v>99</v>
          </cell>
          <cell r="AP52">
            <v>99</v>
          </cell>
          <cell r="AS52">
            <v>15</v>
          </cell>
          <cell r="AU52">
            <v>34955.875</v>
          </cell>
          <cell r="AV52">
            <v>82</v>
          </cell>
          <cell r="AW52">
            <v>93</v>
          </cell>
          <cell r="AX52">
            <v>84</v>
          </cell>
          <cell r="AY52">
            <v>92</v>
          </cell>
          <cell r="AZ52">
            <v>75</v>
          </cell>
          <cell r="BA52">
            <v>84</v>
          </cell>
          <cell r="BI52">
            <v>99</v>
          </cell>
          <cell r="BL52">
            <v>15</v>
          </cell>
        </row>
        <row r="53">
          <cell r="A53">
            <v>35047.1875</v>
          </cell>
          <cell r="B53">
            <v>32.15</v>
          </cell>
          <cell r="C53">
            <v>-0.96</v>
          </cell>
          <cell r="D53">
            <v>31.19</v>
          </cell>
          <cell r="E53">
            <v>26.53</v>
          </cell>
          <cell r="F53">
            <v>-16.79</v>
          </cell>
          <cell r="G53">
            <v>9.74</v>
          </cell>
          <cell r="H53">
            <v>29.64</v>
          </cell>
          <cell r="I53">
            <v>-12.1</v>
          </cell>
          <cell r="J53">
            <v>17.54</v>
          </cell>
          <cell r="K53">
            <v>40.07</v>
          </cell>
          <cell r="L53">
            <v>-4.1500000000000004</v>
          </cell>
          <cell r="M53">
            <v>35.92</v>
          </cell>
          <cell r="N53">
            <v>44.87</v>
          </cell>
          <cell r="O53">
            <v>-4.2699999999999996</v>
          </cell>
          <cell r="P53">
            <v>40.6</v>
          </cell>
          <cell r="V53">
            <v>16</v>
          </cell>
          <cell r="X53">
            <v>35047.1875</v>
          </cell>
          <cell r="Y53">
            <v>136500</v>
          </cell>
          <cell r="Z53">
            <v>140333</v>
          </cell>
          <cell r="AA53">
            <v>14733</v>
          </cell>
          <cell r="AB53">
            <v>31767</v>
          </cell>
          <cell r="AC53">
            <v>8767</v>
          </cell>
          <cell r="AD53">
            <v>10933</v>
          </cell>
          <cell r="AI53">
            <v>99</v>
          </cell>
          <cell r="AJ53">
            <v>99</v>
          </cell>
          <cell r="AK53">
            <v>99</v>
          </cell>
          <cell r="AL53">
            <v>99</v>
          </cell>
          <cell r="AM53">
            <v>99</v>
          </cell>
          <cell r="AN53">
            <v>99</v>
          </cell>
          <cell r="AO53">
            <v>99</v>
          </cell>
          <cell r="AP53">
            <v>99</v>
          </cell>
          <cell r="AS53">
            <v>16</v>
          </cell>
          <cell r="AU53">
            <v>35047.1875</v>
          </cell>
          <cell r="AV53">
            <v>70</v>
          </cell>
          <cell r="AW53">
            <v>86</v>
          </cell>
          <cell r="AX53">
            <v>80</v>
          </cell>
          <cell r="AY53">
            <v>90</v>
          </cell>
          <cell r="AZ53">
            <v>67</v>
          </cell>
          <cell r="BA53">
            <v>79</v>
          </cell>
          <cell r="BI53">
            <v>99</v>
          </cell>
          <cell r="BL53">
            <v>16</v>
          </cell>
        </row>
        <row r="54">
          <cell r="A54">
            <v>35138.5</v>
          </cell>
          <cell r="B54">
            <v>16.36</v>
          </cell>
          <cell r="C54">
            <v>-2.62</v>
          </cell>
          <cell r="D54">
            <v>13.74</v>
          </cell>
          <cell r="E54">
            <v>25.16</v>
          </cell>
          <cell r="F54">
            <v>-6.93</v>
          </cell>
          <cell r="G54">
            <v>18.23</v>
          </cell>
          <cell r="H54">
            <v>22.1</v>
          </cell>
          <cell r="I54">
            <v>-5.5</v>
          </cell>
          <cell r="J54">
            <v>16.600000000000001</v>
          </cell>
          <cell r="K54">
            <v>68.36</v>
          </cell>
          <cell r="L54">
            <v>-4.34</v>
          </cell>
          <cell r="M54">
            <v>64.02</v>
          </cell>
          <cell r="N54">
            <v>46</v>
          </cell>
          <cell r="O54">
            <v>-7.99</v>
          </cell>
          <cell r="P54">
            <v>38.01</v>
          </cell>
          <cell r="Q54">
            <v>0</v>
          </cell>
          <cell r="R54">
            <v>0</v>
          </cell>
          <cell r="S54">
            <v>0</v>
          </cell>
          <cell r="V54">
            <v>17</v>
          </cell>
          <cell r="X54">
            <v>35138.5</v>
          </cell>
          <cell r="Y54">
            <v>128667</v>
          </cell>
          <cell r="Z54">
            <v>153500</v>
          </cell>
          <cell r="AA54">
            <v>17467</v>
          </cell>
          <cell r="AB54">
            <v>33067</v>
          </cell>
          <cell r="AC54">
            <v>9600</v>
          </cell>
          <cell r="AD54">
            <v>11233</v>
          </cell>
          <cell r="AI54">
            <v>99</v>
          </cell>
          <cell r="AJ54">
            <v>99</v>
          </cell>
          <cell r="AK54">
            <v>99</v>
          </cell>
          <cell r="AL54">
            <v>99</v>
          </cell>
          <cell r="AM54">
            <v>99</v>
          </cell>
          <cell r="AN54">
            <v>99</v>
          </cell>
          <cell r="AO54">
            <v>99</v>
          </cell>
          <cell r="AP54">
            <v>99</v>
          </cell>
          <cell r="AS54">
            <v>17</v>
          </cell>
          <cell r="AU54">
            <v>35138.5</v>
          </cell>
          <cell r="AV54">
            <v>85</v>
          </cell>
          <cell r="AW54">
            <v>99</v>
          </cell>
          <cell r="AX54">
            <v>91</v>
          </cell>
          <cell r="AY54">
            <v>102</v>
          </cell>
          <cell r="AZ54">
            <v>79</v>
          </cell>
          <cell r="BA54">
            <v>90</v>
          </cell>
          <cell r="BB54">
            <v>269</v>
          </cell>
          <cell r="BI54">
            <v>99</v>
          </cell>
          <cell r="BL54">
            <v>17</v>
          </cell>
        </row>
        <row r="55">
          <cell r="A55">
            <v>35229.8125</v>
          </cell>
          <cell r="B55">
            <v>17.600000000000001</v>
          </cell>
          <cell r="C55">
            <v>-9.77</v>
          </cell>
          <cell r="D55">
            <v>7.83</v>
          </cell>
          <cell r="E55">
            <v>33.74</v>
          </cell>
          <cell r="F55">
            <v>-16.38</v>
          </cell>
          <cell r="G55">
            <v>17.36</v>
          </cell>
          <cell r="H55">
            <v>17.2</v>
          </cell>
          <cell r="I55">
            <v>-23.9</v>
          </cell>
          <cell r="J55">
            <v>-6.7</v>
          </cell>
          <cell r="K55">
            <v>63.09</v>
          </cell>
          <cell r="L55">
            <v>-19.38</v>
          </cell>
          <cell r="M55">
            <v>43.71</v>
          </cell>
          <cell r="N55">
            <v>48.59</v>
          </cell>
          <cell r="O55">
            <v>-19.82</v>
          </cell>
          <cell r="P55">
            <v>28.77</v>
          </cell>
          <cell r="Q55">
            <v>0</v>
          </cell>
          <cell r="R55">
            <v>0</v>
          </cell>
          <cell r="S55">
            <v>0</v>
          </cell>
          <cell r="V55">
            <v>18</v>
          </cell>
          <cell r="X55">
            <v>35229.8125</v>
          </cell>
          <cell r="Y55">
            <v>143867</v>
          </cell>
          <cell r="Z55">
            <v>182433</v>
          </cell>
          <cell r="AA55">
            <v>19667</v>
          </cell>
          <cell r="AB55">
            <v>37233</v>
          </cell>
          <cell r="AC55">
            <v>10033</v>
          </cell>
          <cell r="AD55">
            <v>11633</v>
          </cell>
          <cell r="AI55">
            <v>99</v>
          </cell>
          <cell r="AJ55">
            <v>99</v>
          </cell>
          <cell r="AK55">
            <v>99</v>
          </cell>
          <cell r="AL55">
            <v>99</v>
          </cell>
          <cell r="AM55">
            <v>99</v>
          </cell>
          <cell r="AN55">
            <v>99</v>
          </cell>
          <cell r="AO55">
            <v>99</v>
          </cell>
          <cell r="AP55">
            <v>99</v>
          </cell>
          <cell r="AS55">
            <v>18</v>
          </cell>
          <cell r="AU55">
            <v>35229.8125</v>
          </cell>
          <cell r="AV55">
            <v>95</v>
          </cell>
          <cell r="AW55">
            <v>110</v>
          </cell>
          <cell r="AX55">
            <v>105</v>
          </cell>
          <cell r="AY55">
            <v>119</v>
          </cell>
          <cell r="AZ55">
            <v>92</v>
          </cell>
          <cell r="BA55">
            <v>104</v>
          </cell>
          <cell r="BB55">
            <v>268</v>
          </cell>
          <cell r="BI55">
            <v>99</v>
          </cell>
          <cell r="BL55">
            <v>18</v>
          </cell>
        </row>
        <row r="56">
          <cell r="A56">
            <v>35321.125</v>
          </cell>
          <cell r="B56">
            <v>5.78</v>
          </cell>
          <cell r="C56">
            <v>-8.3000000000000007</v>
          </cell>
          <cell r="D56">
            <v>-2.52</v>
          </cell>
          <cell r="E56">
            <v>28.94</v>
          </cell>
          <cell r="F56">
            <v>-12.71</v>
          </cell>
          <cell r="G56">
            <v>16.23</v>
          </cell>
          <cell r="H56">
            <v>19.93</v>
          </cell>
          <cell r="I56">
            <v>-8.44</v>
          </cell>
          <cell r="J56">
            <v>11.49</v>
          </cell>
          <cell r="K56">
            <v>34.31</v>
          </cell>
          <cell r="L56">
            <v>-23.78</v>
          </cell>
          <cell r="M56">
            <v>10.53</v>
          </cell>
          <cell r="N56">
            <v>22.52</v>
          </cell>
          <cell r="O56">
            <v>-23.56</v>
          </cell>
          <cell r="P56">
            <v>-1.04</v>
          </cell>
          <cell r="Q56">
            <v>0</v>
          </cell>
          <cell r="R56">
            <v>0</v>
          </cell>
          <cell r="S56">
            <v>0</v>
          </cell>
          <cell r="V56">
            <v>19</v>
          </cell>
          <cell r="X56">
            <v>35321.125</v>
          </cell>
          <cell r="Y56">
            <v>136867</v>
          </cell>
          <cell r="Z56">
            <v>160500</v>
          </cell>
          <cell r="AA56">
            <v>15967</v>
          </cell>
          <cell r="AB56">
            <v>27533</v>
          </cell>
          <cell r="AC56">
            <v>7567</v>
          </cell>
          <cell r="AD56">
            <v>11800</v>
          </cell>
          <cell r="AI56">
            <v>99</v>
          </cell>
          <cell r="AJ56">
            <v>99</v>
          </cell>
          <cell r="AK56">
            <v>99</v>
          </cell>
          <cell r="AL56">
            <v>99</v>
          </cell>
          <cell r="AM56">
            <v>99</v>
          </cell>
          <cell r="AN56">
            <v>99</v>
          </cell>
          <cell r="AO56">
            <v>99</v>
          </cell>
          <cell r="AP56">
            <v>99</v>
          </cell>
          <cell r="AS56">
            <v>19</v>
          </cell>
          <cell r="AU56">
            <v>35321.125</v>
          </cell>
          <cell r="AV56">
            <v>121</v>
          </cell>
          <cell r="AW56">
            <v>140</v>
          </cell>
          <cell r="AX56">
            <v>140</v>
          </cell>
          <cell r="AY56">
            <v>156</v>
          </cell>
          <cell r="AZ56">
            <v>121</v>
          </cell>
          <cell r="BA56">
            <v>137</v>
          </cell>
          <cell r="BB56">
            <v>268</v>
          </cell>
          <cell r="BI56">
            <v>99</v>
          </cell>
          <cell r="BL56">
            <v>19</v>
          </cell>
        </row>
        <row r="57">
          <cell r="A57">
            <v>35412.4375</v>
          </cell>
          <cell r="B57">
            <v>28.08</v>
          </cell>
          <cell r="C57">
            <v>-4.28</v>
          </cell>
          <cell r="D57">
            <v>23.8</v>
          </cell>
          <cell r="E57">
            <v>23.04</v>
          </cell>
          <cell r="F57">
            <v>-11.37</v>
          </cell>
          <cell r="G57">
            <v>11.67</v>
          </cell>
          <cell r="H57">
            <v>12.12</v>
          </cell>
          <cell r="I57">
            <v>-5.5</v>
          </cell>
          <cell r="J57">
            <v>6.62</v>
          </cell>
          <cell r="K57">
            <v>73.95</v>
          </cell>
          <cell r="L57">
            <v>-9.86</v>
          </cell>
          <cell r="M57">
            <v>64.09</v>
          </cell>
          <cell r="N57">
            <v>49.77</v>
          </cell>
          <cell r="O57">
            <v>-9.2899999999999991</v>
          </cell>
          <cell r="P57">
            <v>40.479999999999997</v>
          </cell>
          <cell r="Q57">
            <v>0</v>
          </cell>
          <cell r="R57">
            <v>0</v>
          </cell>
          <cell r="S57">
            <v>0</v>
          </cell>
          <cell r="V57">
            <v>20</v>
          </cell>
          <cell r="X57">
            <v>35412.4375</v>
          </cell>
          <cell r="Y57">
            <v>132600</v>
          </cell>
          <cell r="Z57">
            <v>156533</v>
          </cell>
          <cell r="AA57">
            <v>15833</v>
          </cell>
          <cell r="AB57">
            <v>29867</v>
          </cell>
          <cell r="AC57">
            <v>7667</v>
          </cell>
          <cell r="AD57">
            <v>11900</v>
          </cell>
          <cell r="AI57">
            <v>99</v>
          </cell>
          <cell r="AJ57">
            <v>99</v>
          </cell>
          <cell r="AK57">
            <v>99</v>
          </cell>
          <cell r="AL57">
            <v>99</v>
          </cell>
          <cell r="AM57">
            <v>99</v>
          </cell>
          <cell r="AN57">
            <v>99</v>
          </cell>
          <cell r="AO57">
            <v>99</v>
          </cell>
          <cell r="AP57">
            <v>99</v>
          </cell>
          <cell r="AS57">
            <v>20</v>
          </cell>
          <cell r="AU57">
            <v>35412.4375</v>
          </cell>
          <cell r="AV57">
            <v>90</v>
          </cell>
          <cell r="AW57">
            <v>110</v>
          </cell>
          <cell r="AX57">
            <v>110</v>
          </cell>
          <cell r="AY57">
            <v>125</v>
          </cell>
          <cell r="AZ57">
            <v>91</v>
          </cell>
          <cell r="BA57">
            <v>107</v>
          </cell>
          <cell r="BB57">
            <v>268</v>
          </cell>
          <cell r="BI57">
            <v>99</v>
          </cell>
          <cell r="BL57">
            <v>20</v>
          </cell>
        </row>
        <row r="58">
          <cell r="A58">
            <v>35503.75</v>
          </cell>
          <cell r="B58">
            <v>28.37</v>
          </cell>
          <cell r="C58">
            <v>-3.72</v>
          </cell>
          <cell r="D58">
            <v>24.65</v>
          </cell>
          <cell r="E58">
            <v>34.36</v>
          </cell>
          <cell r="F58">
            <v>-16.079999999999998</v>
          </cell>
          <cell r="G58">
            <v>18.28</v>
          </cell>
          <cell r="H58">
            <v>12.49</v>
          </cell>
          <cell r="I58">
            <v>-2.67</v>
          </cell>
          <cell r="J58">
            <v>9.82</v>
          </cell>
          <cell r="K58">
            <v>77.44</v>
          </cell>
          <cell r="L58">
            <v>-8.59</v>
          </cell>
          <cell r="M58">
            <v>68.849999999999994</v>
          </cell>
          <cell r="N58">
            <v>60.93</v>
          </cell>
          <cell r="O58">
            <v>-8.4</v>
          </cell>
          <cell r="P58">
            <v>52.53</v>
          </cell>
          <cell r="Q58">
            <v>13.73</v>
          </cell>
          <cell r="R58">
            <v>-9.73</v>
          </cell>
          <cell r="S58">
            <v>4</v>
          </cell>
          <cell r="V58">
            <v>21</v>
          </cell>
          <cell r="X58">
            <v>35503.75</v>
          </cell>
          <cell r="Y58">
            <v>133333</v>
          </cell>
          <cell r="Z58">
            <v>168333</v>
          </cell>
          <cell r="AA58">
            <v>10067</v>
          </cell>
          <cell r="AB58">
            <v>36200</v>
          </cell>
          <cell r="AC58">
            <v>10267</v>
          </cell>
          <cell r="AD58">
            <v>11433</v>
          </cell>
          <cell r="AI58">
            <v>99</v>
          </cell>
          <cell r="AJ58">
            <v>99</v>
          </cell>
          <cell r="AK58">
            <v>99</v>
          </cell>
          <cell r="AL58">
            <v>99</v>
          </cell>
          <cell r="AM58">
            <v>99</v>
          </cell>
          <cell r="AN58">
            <v>99</v>
          </cell>
          <cell r="AO58">
            <v>99</v>
          </cell>
          <cell r="AP58">
            <v>99</v>
          </cell>
          <cell r="AS58">
            <v>21</v>
          </cell>
          <cell r="AU58">
            <v>35503.75</v>
          </cell>
          <cell r="AV58">
            <v>109</v>
          </cell>
          <cell r="AW58">
            <v>118</v>
          </cell>
          <cell r="AX58">
            <v>98</v>
          </cell>
          <cell r="AY58">
            <v>120</v>
          </cell>
          <cell r="AZ58">
            <v>90</v>
          </cell>
          <cell r="BA58">
            <v>112</v>
          </cell>
          <cell r="BI58">
            <v>99</v>
          </cell>
          <cell r="BL58">
            <v>21</v>
          </cell>
        </row>
        <row r="59">
          <cell r="A59">
            <v>35595.0625</v>
          </cell>
          <cell r="B59">
            <v>29.21</v>
          </cell>
          <cell r="C59">
            <v>-2.79</v>
          </cell>
          <cell r="D59">
            <v>26.42</v>
          </cell>
          <cell r="E59">
            <v>32.72</v>
          </cell>
          <cell r="F59">
            <v>-12.91</v>
          </cell>
          <cell r="G59">
            <v>19.809999999999999</v>
          </cell>
          <cell r="H59">
            <v>26.73</v>
          </cell>
          <cell r="I59">
            <v>-17.62</v>
          </cell>
          <cell r="J59">
            <v>9.11</v>
          </cell>
          <cell r="K59">
            <v>56.33</v>
          </cell>
          <cell r="L59">
            <v>-13.13</v>
          </cell>
          <cell r="M59">
            <v>43.2</v>
          </cell>
          <cell r="N59">
            <v>45.02</v>
          </cell>
          <cell r="O59">
            <v>-12.88</v>
          </cell>
          <cell r="P59">
            <v>32.14</v>
          </cell>
          <cell r="Q59">
            <v>24.92</v>
          </cell>
          <cell r="R59">
            <v>-7.8</v>
          </cell>
          <cell r="S59">
            <v>17.12</v>
          </cell>
          <cell r="V59">
            <v>22</v>
          </cell>
          <cell r="X59">
            <v>35595.0625</v>
          </cell>
          <cell r="Y59">
            <v>144467</v>
          </cell>
          <cell r="Z59">
            <v>187967</v>
          </cell>
          <cell r="AA59">
            <v>11800</v>
          </cell>
          <cell r="AB59">
            <v>37067</v>
          </cell>
          <cell r="AC59">
            <v>9733</v>
          </cell>
          <cell r="AD59">
            <v>13267</v>
          </cell>
          <cell r="AI59">
            <v>99</v>
          </cell>
          <cell r="AJ59">
            <v>99</v>
          </cell>
          <cell r="AK59">
            <v>99</v>
          </cell>
          <cell r="AL59">
            <v>99</v>
          </cell>
          <cell r="AM59">
            <v>99</v>
          </cell>
          <cell r="AN59">
            <v>99</v>
          </cell>
          <cell r="AO59">
            <v>99</v>
          </cell>
          <cell r="AP59">
            <v>99</v>
          </cell>
          <cell r="AS59">
            <v>22</v>
          </cell>
          <cell r="AU59">
            <v>35595.0625</v>
          </cell>
          <cell r="AV59">
            <v>105</v>
          </cell>
          <cell r="AW59">
            <v>126</v>
          </cell>
          <cell r="AX59">
            <v>106</v>
          </cell>
          <cell r="AY59">
            <v>126</v>
          </cell>
          <cell r="AZ59">
            <v>97</v>
          </cell>
          <cell r="BA59">
            <v>115</v>
          </cell>
          <cell r="BI59">
            <v>99</v>
          </cell>
          <cell r="BL59">
            <v>22</v>
          </cell>
        </row>
        <row r="60">
          <cell r="A60">
            <v>35686.375</v>
          </cell>
          <cell r="B60">
            <v>9.44</v>
          </cell>
          <cell r="C60">
            <v>-8.83</v>
          </cell>
          <cell r="D60">
            <v>0.60999999999999943</v>
          </cell>
          <cell r="E60">
            <v>33.049999999999997</v>
          </cell>
          <cell r="F60">
            <v>-14.6</v>
          </cell>
          <cell r="G60">
            <v>18.45</v>
          </cell>
          <cell r="H60">
            <v>6.09</v>
          </cell>
          <cell r="I60">
            <v>-28.35</v>
          </cell>
          <cell r="J60">
            <v>-22.26</v>
          </cell>
          <cell r="K60">
            <v>9.73</v>
          </cell>
          <cell r="L60">
            <v>-80.31</v>
          </cell>
          <cell r="M60">
            <v>-70.58</v>
          </cell>
          <cell r="N60">
            <v>35.26</v>
          </cell>
          <cell r="O60">
            <v>-39.79</v>
          </cell>
          <cell r="P60">
            <v>-4.53</v>
          </cell>
          <cell r="Q60">
            <v>0</v>
          </cell>
          <cell r="R60">
            <v>0</v>
          </cell>
          <cell r="S60">
            <v>0</v>
          </cell>
          <cell r="V60">
            <v>23</v>
          </cell>
          <cell r="X60">
            <v>35686.375</v>
          </cell>
          <cell r="Y60">
            <v>132067</v>
          </cell>
          <cell r="Z60">
            <v>160567</v>
          </cell>
          <cell r="AA60">
            <v>12967</v>
          </cell>
          <cell r="AB60">
            <v>33767</v>
          </cell>
          <cell r="AC60">
            <v>8900</v>
          </cell>
          <cell r="AD60">
            <v>14400</v>
          </cell>
          <cell r="AI60">
            <v>99</v>
          </cell>
          <cell r="AJ60">
            <v>99</v>
          </cell>
          <cell r="AK60">
            <v>99</v>
          </cell>
          <cell r="AL60">
            <v>99</v>
          </cell>
          <cell r="AM60">
            <v>99</v>
          </cell>
          <cell r="AN60">
            <v>99</v>
          </cell>
          <cell r="AO60">
            <v>99</v>
          </cell>
          <cell r="AP60">
            <v>99</v>
          </cell>
          <cell r="AS60">
            <v>23</v>
          </cell>
          <cell r="AU60">
            <v>35686.375</v>
          </cell>
          <cell r="AV60">
            <v>102</v>
          </cell>
          <cell r="AW60">
            <v>125</v>
          </cell>
          <cell r="AX60">
            <v>107</v>
          </cell>
          <cell r="AY60">
            <v>125</v>
          </cell>
          <cell r="AZ60">
            <v>100</v>
          </cell>
          <cell r="BA60">
            <v>113</v>
          </cell>
          <cell r="BI60">
            <v>99</v>
          </cell>
          <cell r="BL60">
            <v>23</v>
          </cell>
        </row>
        <row r="61">
          <cell r="A61">
            <v>35777.6875</v>
          </cell>
          <cell r="B61">
            <v>44.9</v>
          </cell>
          <cell r="C61">
            <v>-2.56</v>
          </cell>
          <cell r="D61">
            <v>42.34</v>
          </cell>
          <cell r="E61">
            <v>25.3</v>
          </cell>
          <cell r="F61">
            <v>-29.24</v>
          </cell>
          <cell r="G61">
            <v>-3.94</v>
          </cell>
          <cell r="H61">
            <v>18.399999999999999</v>
          </cell>
          <cell r="I61">
            <v>-3.47</v>
          </cell>
          <cell r="J61">
            <v>14.93</v>
          </cell>
          <cell r="K61">
            <v>73.16</v>
          </cell>
          <cell r="L61">
            <v>-9.11</v>
          </cell>
          <cell r="M61">
            <v>64.05</v>
          </cell>
          <cell r="N61">
            <v>60.92</v>
          </cell>
          <cell r="O61">
            <v>-10.119999999999999</v>
          </cell>
          <cell r="P61">
            <v>50.8</v>
          </cell>
          <cell r="Q61">
            <v>0</v>
          </cell>
          <cell r="R61">
            <v>0</v>
          </cell>
          <cell r="S61">
            <v>0</v>
          </cell>
          <cell r="V61">
            <v>24</v>
          </cell>
          <cell r="X61">
            <v>35777.6875</v>
          </cell>
          <cell r="Y61">
            <v>123500</v>
          </cell>
          <cell r="Z61">
            <v>137300</v>
          </cell>
          <cell r="AA61">
            <v>10300</v>
          </cell>
          <cell r="AB61">
            <v>36700</v>
          </cell>
          <cell r="AC61">
            <v>8367</v>
          </cell>
          <cell r="AD61">
            <v>14600</v>
          </cell>
          <cell r="AI61">
            <v>99</v>
          </cell>
          <cell r="AJ61">
            <v>99</v>
          </cell>
          <cell r="AK61">
            <v>99</v>
          </cell>
          <cell r="AL61">
            <v>99</v>
          </cell>
          <cell r="AM61">
            <v>99</v>
          </cell>
          <cell r="AN61">
            <v>99</v>
          </cell>
          <cell r="AO61">
            <v>99</v>
          </cell>
          <cell r="AP61">
            <v>99</v>
          </cell>
          <cell r="AS61">
            <v>24</v>
          </cell>
          <cell r="AU61">
            <v>35777.6875</v>
          </cell>
          <cell r="AV61">
            <v>85</v>
          </cell>
          <cell r="AW61">
            <v>112</v>
          </cell>
          <cell r="AX61">
            <v>106</v>
          </cell>
          <cell r="AY61">
            <v>121</v>
          </cell>
          <cell r="AZ61">
            <v>93</v>
          </cell>
          <cell r="BA61">
            <v>106</v>
          </cell>
          <cell r="BI61">
            <v>99</v>
          </cell>
          <cell r="BL61">
            <v>24</v>
          </cell>
        </row>
        <row r="62">
          <cell r="A62">
            <v>35869</v>
          </cell>
          <cell r="B62">
            <v>34.869999999999997</v>
          </cell>
          <cell r="C62">
            <v>2.82</v>
          </cell>
          <cell r="D62">
            <v>32.04</v>
          </cell>
          <cell r="E62">
            <v>34.75</v>
          </cell>
          <cell r="F62">
            <v>21.44</v>
          </cell>
          <cell r="G62">
            <v>13.31</v>
          </cell>
          <cell r="H62">
            <v>5.83</v>
          </cell>
          <cell r="I62">
            <v>18.920000000000002</v>
          </cell>
          <cell r="J62">
            <v>-13.09</v>
          </cell>
          <cell r="K62">
            <v>53.56</v>
          </cell>
          <cell r="L62">
            <v>31.17</v>
          </cell>
          <cell r="M62">
            <v>22.4</v>
          </cell>
          <cell r="N62">
            <v>60.95</v>
          </cell>
          <cell r="O62">
            <v>11.95</v>
          </cell>
          <cell r="P62">
            <v>49</v>
          </cell>
          <cell r="Q62">
            <v>14.59</v>
          </cell>
          <cell r="R62">
            <v>3.21</v>
          </cell>
          <cell r="S62">
            <v>11.38</v>
          </cell>
          <cell r="V62">
            <v>25</v>
          </cell>
          <cell r="X62">
            <v>35869</v>
          </cell>
          <cell r="Y62">
            <v>138633</v>
          </cell>
          <cell r="Z62">
            <v>159700</v>
          </cell>
          <cell r="AA62">
            <v>11500</v>
          </cell>
          <cell r="AB62">
            <v>35833</v>
          </cell>
          <cell r="AC62">
            <v>11200</v>
          </cell>
          <cell r="AD62">
            <v>15133</v>
          </cell>
          <cell r="AI62">
            <v>99</v>
          </cell>
          <cell r="AJ62">
            <v>99</v>
          </cell>
          <cell r="AK62">
            <v>99</v>
          </cell>
          <cell r="AL62">
            <v>99</v>
          </cell>
          <cell r="AM62">
            <v>99</v>
          </cell>
          <cell r="AN62">
            <v>99</v>
          </cell>
          <cell r="AO62">
            <v>99</v>
          </cell>
          <cell r="AP62">
            <v>99</v>
          </cell>
          <cell r="AS62">
            <v>25</v>
          </cell>
          <cell r="AU62">
            <v>35869</v>
          </cell>
          <cell r="AV62">
            <v>102</v>
          </cell>
          <cell r="AW62">
            <v>126</v>
          </cell>
          <cell r="AX62">
            <v>122</v>
          </cell>
          <cell r="AY62">
            <v>136</v>
          </cell>
          <cell r="AZ62">
            <v>110</v>
          </cell>
          <cell r="BA62">
            <v>125</v>
          </cell>
          <cell r="BB62">
            <v>267</v>
          </cell>
          <cell r="BC62">
            <v>226</v>
          </cell>
          <cell r="BD62">
            <v>236</v>
          </cell>
          <cell r="BI62">
            <v>99</v>
          </cell>
          <cell r="BL62">
            <v>25</v>
          </cell>
        </row>
        <row r="63">
          <cell r="A63">
            <v>35960.3125</v>
          </cell>
          <cell r="B63">
            <v>35.24</v>
          </cell>
          <cell r="C63">
            <v>4.24</v>
          </cell>
          <cell r="D63">
            <v>31</v>
          </cell>
          <cell r="E63">
            <v>41.85</v>
          </cell>
          <cell r="F63">
            <v>23.93</v>
          </cell>
          <cell r="G63">
            <v>17.920000000000002</v>
          </cell>
          <cell r="H63">
            <v>15.31</v>
          </cell>
          <cell r="I63">
            <v>8.24</v>
          </cell>
          <cell r="J63">
            <v>7.07</v>
          </cell>
          <cell r="K63">
            <v>38.119999999999997</v>
          </cell>
          <cell r="L63">
            <v>26.71</v>
          </cell>
          <cell r="M63">
            <v>11.41</v>
          </cell>
          <cell r="N63">
            <v>45.95</v>
          </cell>
          <cell r="O63">
            <v>21.25</v>
          </cell>
          <cell r="P63">
            <v>24.7</v>
          </cell>
          <cell r="Q63">
            <v>4.1399999999999997</v>
          </cell>
          <cell r="R63">
            <v>4.26</v>
          </cell>
          <cell r="S63">
            <v>-0.12</v>
          </cell>
          <cell r="V63">
            <v>26</v>
          </cell>
          <cell r="X63">
            <v>35960.3125</v>
          </cell>
          <cell r="Y63">
            <v>156333</v>
          </cell>
          <cell r="Z63">
            <v>187900</v>
          </cell>
          <cell r="AA63">
            <v>13800</v>
          </cell>
          <cell r="AB63">
            <v>34733</v>
          </cell>
          <cell r="AC63">
            <v>9633</v>
          </cell>
          <cell r="AD63">
            <v>14500</v>
          </cell>
          <cell r="AI63">
            <v>99</v>
          </cell>
          <cell r="AJ63">
            <v>99</v>
          </cell>
          <cell r="AK63">
            <v>99</v>
          </cell>
          <cell r="AL63">
            <v>99</v>
          </cell>
          <cell r="AM63">
            <v>99</v>
          </cell>
          <cell r="AN63">
            <v>99</v>
          </cell>
          <cell r="AO63">
            <v>99</v>
          </cell>
          <cell r="AP63">
            <v>99</v>
          </cell>
          <cell r="AS63">
            <v>26</v>
          </cell>
          <cell r="AU63">
            <v>35960.3125</v>
          </cell>
          <cell r="AV63">
            <v>123</v>
          </cell>
          <cell r="AW63">
            <v>142</v>
          </cell>
          <cell r="AX63">
            <v>143</v>
          </cell>
          <cell r="AY63">
            <v>162</v>
          </cell>
          <cell r="AZ63">
            <v>131</v>
          </cell>
          <cell r="BA63">
            <v>147</v>
          </cell>
          <cell r="BB63">
            <v>282</v>
          </cell>
          <cell r="BC63">
            <v>261</v>
          </cell>
          <cell r="BD63">
            <v>254</v>
          </cell>
          <cell r="BI63">
            <v>99</v>
          </cell>
          <cell r="BL63">
            <v>26</v>
          </cell>
        </row>
        <row r="64">
          <cell r="A64">
            <v>36051.625</v>
          </cell>
          <cell r="B64">
            <v>7.39</v>
          </cell>
          <cell r="C64">
            <v>12.39</v>
          </cell>
          <cell r="D64">
            <v>-5</v>
          </cell>
          <cell r="E64">
            <v>7.04</v>
          </cell>
          <cell r="F64">
            <v>53.21</v>
          </cell>
          <cell r="G64">
            <v>-46.17</v>
          </cell>
          <cell r="H64">
            <v>19.04</v>
          </cell>
          <cell r="I64">
            <v>8.89</v>
          </cell>
          <cell r="J64">
            <v>10.15</v>
          </cell>
          <cell r="K64">
            <v>23</v>
          </cell>
          <cell r="L64">
            <v>58.72</v>
          </cell>
          <cell r="M64">
            <v>-35.71</v>
          </cell>
          <cell r="N64">
            <v>24.2</v>
          </cell>
          <cell r="O64">
            <v>21.56</v>
          </cell>
          <cell r="P64">
            <v>2.65</v>
          </cell>
          <cell r="Q64">
            <v>2.44</v>
          </cell>
          <cell r="R64">
            <v>3</v>
          </cell>
          <cell r="S64">
            <v>-0.56000000000000005</v>
          </cell>
          <cell r="V64">
            <v>27</v>
          </cell>
          <cell r="X64">
            <v>36051.625</v>
          </cell>
          <cell r="Y64">
            <v>133133</v>
          </cell>
          <cell r="Z64">
            <v>160133</v>
          </cell>
          <cell r="AA64">
            <v>11500</v>
          </cell>
          <cell r="AB64">
            <v>31800</v>
          </cell>
          <cell r="AC64">
            <v>7367</v>
          </cell>
          <cell r="AD64">
            <v>14133</v>
          </cell>
          <cell r="AI64">
            <v>99</v>
          </cell>
          <cell r="AJ64">
            <v>99</v>
          </cell>
          <cell r="AK64">
            <v>99</v>
          </cell>
          <cell r="AL64">
            <v>99</v>
          </cell>
          <cell r="AM64">
            <v>99</v>
          </cell>
          <cell r="AN64">
            <v>99</v>
          </cell>
          <cell r="AO64">
            <v>99</v>
          </cell>
          <cell r="AP64">
            <v>99</v>
          </cell>
          <cell r="AS64">
            <v>27</v>
          </cell>
          <cell r="AU64">
            <v>36051.625</v>
          </cell>
          <cell r="AV64">
            <v>125</v>
          </cell>
          <cell r="AW64">
            <v>148</v>
          </cell>
          <cell r="AX64">
            <v>162</v>
          </cell>
          <cell r="AY64">
            <v>183</v>
          </cell>
          <cell r="AZ64">
            <v>144</v>
          </cell>
          <cell r="BA64">
            <v>165</v>
          </cell>
          <cell r="BB64">
            <v>294</v>
          </cell>
          <cell r="BC64">
            <v>240</v>
          </cell>
          <cell r="BD64">
            <v>266</v>
          </cell>
          <cell r="BI64">
            <v>99</v>
          </cell>
          <cell r="BL64">
            <v>27</v>
          </cell>
        </row>
        <row r="65">
          <cell r="A65">
            <v>36142.9375</v>
          </cell>
          <cell r="B65">
            <v>28.54</v>
          </cell>
          <cell r="C65">
            <v>30.66</v>
          </cell>
          <cell r="D65">
            <v>-2.13</v>
          </cell>
          <cell r="E65">
            <v>19.37</v>
          </cell>
          <cell r="F65">
            <v>51.45</v>
          </cell>
          <cell r="G65">
            <v>-32.090000000000003</v>
          </cell>
          <cell r="H65">
            <v>26.15</v>
          </cell>
          <cell r="I65">
            <v>6.13</v>
          </cell>
          <cell r="J65">
            <v>20.02</v>
          </cell>
          <cell r="K65">
            <v>76.62</v>
          </cell>
          <cell r="L65">
            <v>16.75</v>
          </cell>
          <cell r="M65">
            <v>59.87</v>
          </cell>
          <cell r="N65">
            <v>42.5</v>
          </cell>
          <cell r="O65">
            <v>16.829999999999998</v>
          </cell>
          <cell r="P65">
            <v>25.67</v>
          </cell>
          <cell r="Q65">
            <v>16.46</v>
          </cell>
          <cell r="R65">
            <v>8.1199999999999992</v>
          </cell>
          <cell r="S65">
            <v>8.34</v>
          </cell>
          <cell r="V65">
            <v>28</v>
          </cell>
          <cell r="X65">
            <v>36142.9375</v>
          </cell>
          <cell r="Y65">
            <v>128233</v>
          </cell>
          <cell r="Z65">
            <v>139433</v>
          </cell>
          <cell r="AA65">
            <v>11267</v>
          </cell>
          <cell r="AB65">
            <v>31100</v>
          </cell>
          <cell r="AC65">
            <v>9000</v>
          </cell>
          <cell r="AD65">
            <v>14133</v>
          </cell>
          <cell r="AI65">
            <v>99</v>
          </cell>
          <cell r="AJ65">
            <v>99</v>
          </cell>
          <cell r="AK65">
            <v>99</v>
          </cell>
          <cell r="AL65">
            <v>99</v>
          </cell>
          <cell r="AM65">
            <v>99</v>
          </cell>
          <cell r="AN65">
            <v>99</v>
          </cell>
          <cell r="AO65">
            <v>99</v>
          </cell>
          <cell r="AP65">
            <v>99</v>
          </cell>
          <cell r="AS65">
            <v>28</v>
          </cell>
          <cell r="AU65">
            <v>36142.9375</v>
          </cell>
          <cell r="AV65">
            <v>84</v>
          </cell>
          <cell r="AW65">
            <v>102</v>
          </cell>
          <cell r="AX65">
            <v>117</v>
          </cell>
          <cell r="AY65">
            <v>140</v>
          </cell>
          <cell r="AZ65">
            <v>100</v>
          </cell>
          <cell r="BA65">
            <v>122</v>
          </cell>
          <cell r="BB65">
            <v>293</v>
          </cell>
          <cell r="BC65">
            <v>216</v>
          </cell>
          <cell r="BD65">
            <v>233</v>
          </cell>
          <cell r="BI65">
            <v>99</v>
          </cell>
          <cell r="BL65">
            <v>28</v>
          </cell>
        </row>
        <row r="66">
          <cell r="A66">
            <v>36234.25</v>
          </cell>
          <cell r="B66">
            <v>19.440000000000001</v>
          </cell>
          <cell r="C66">
            <v>27.84</v>
          </cell>
          <cell r="D66">
            <v>-8.41</v>
          </cell>
          <cell r="E66">
            <v>7.47</v>
          </cell>
          <cell r="F66">
            <v>61.69</v>
          </cell>
          <cell r="G66">
            <v>-54.22</v>
          </cell>
          <cell r="H66">
            <v>24.9</v>
          </cell>
          <cell r="I66">
            <v>22.56</v>
          </cell>
          <cell r="J66">
            <v>2.34</v>
          </cell>
          <cell r="K66">
            <v>51.5</v>
          </cell>
          <cell r="L66">
            <v>17.71</v>
          </cell>
          <cell r="M66">
            <v>33.79</v>
          </cell>
          <cell r="N66">
            <v>26.09</v>
          </cell>
          <cell r="O66">
            <v>19.54</v>
          </cell>
          <cell r="P66">
            <v>6.54</v>
          </cell>
          <cell r="Q66">
            <v>8.43</v>
          </cell>
          <cell r="R66">
            <v>25.28</v>
          </cell>
          <cell r="S66">
            <v>-16.84</v>
          </cell>
          <cell r="V66">
            <v>29</v>
          </cell>
          <cell r="X66">
            <v>36234.25</v>
          </cell>
          <cell r="Y66">
            <v>134833</v>
          </cell>
          <cell r="Z66">
            <v>169217</v>
          </cell>
          <cell r="AA66">
            <v>14967</v>
          </cell>
          <cell r="AB66">
            <v>26967</v>
          </cell>
          <cell r="AC66">
            <v>11617</v>
          </cell>
          <cell r="AD66">
            <v>16817</v>
          </cell>
          <cell r="AI66">
            <v>99</v>
          </cell>
          <cell r="AJ66">
            <v>99</v>
          </cell>
          <cell r="AK66">
            <v>99</v>
          </cell>
          <cell r="AL66">
            <v>99</v>
          </cell>
          <cell r="AM66">
            <v>99</v>
          </cell>
          <cell r="AN66">
            <v>99</v>
          </cell>
          <cell r="AO66">
            <v>99</v>
          </cell>
          <cell r="AP66">
            <v>99</v>
          </cell>
          <cell r="AS66">
            <v>29</v>
          </cell>
          <cell r="AU66">
            <v>36234.25</v>
          </cell>
          <cell r="AV66">
            <v>89</v>
          </cell>
          <cell r="AW66">
            <v>110</v>
          </cell>
          <cell r="AX66">
            <v>105</v>
          </cell>
          <cell r="AY66">
            <v>119</v>
          </cell>
          <cell r="AZ66">
            <v>97</v>
          </cell>
          <cell r="BA66">
            <v>110</v>
          </cell>
          <cell r="BB66">
            <v>292</v>
          </cell>
          <cell r="BD66">
            <v>232</v>
          </cell>
          <cell r="BI66">
            <v>99</v>
          </cell>
          <cell r="BL66">
            <v>29</v>
          </cell>
        </row>
        <row r="67">
          <cell r="A67">
            <v>36325.5625</v>
          </cell>
          <cell r="B67">
            <v>14.31</v>
          </cell>
          <cell r="C67">
            <v>15.83</v>
          </cell>
          <cell r="D67">
            <v>-1.52</v>
          </cell>
          <cell r="E67">
            <v>3.12</v>
          </cell>
          <cell r="F67">
            <v>52.54</v>
          </cell>
          <cell r="G67">
            <v>-49.42</v>
          </cell>
          <cell r="H67">
            <v>13.77</v>
          </cell>
          <cell r="I67">
            <v>29.21</v>
          </cell>
          <cell r="J67">
            <v>-15.44</v>
          </cell>
          <cell r="K67">
            <v>30.76</v>
          </cell>
          <cell r="L67">
            <v>43.59</v>
          </cell>
          <cell r="M67">
            <v>-12.83</v>
          </cell>
          <cell r="N67">
            <v>34.479999999999997</v>
          </cell>
          <cell r="O67">
            <v>35.630000000000003</v>
          </cell>
          <cell r="P67">
            <v>-1.1500000000000057</v>
          </cell>
          <cell r="Q67">
            <v>9.26</v>
          </cell>
          <cell r="R67">
            <v>21.84</v>
          </cell>
          <cell r="S67">
            <v>-12.58</v>
          </cell>
          <cell r="V67">
            <v>30</v>
          </cell>
          <cell r="X67">
            <v>36325.5625</v>
          </cell>
          <cell r="Y67">
            <v>129950</v>
          </cell>
          <cell r="Z67">
            <v>173406</v>
          </cell>
          <cell r="AA67">
            <v>14650</v>
          </cell>
          <cell r="AB67">
            <v>23833</v>
          </cell>
          <cell r="AC67">
            <v>12183</v>
          </cell>
          <cell r="AD67">
            <v>18667</v>
          </cell>
          <cell r="AI67">
            <v>99</v>
          </cell>
          <cell r="AJ67">
            <v>99</v>
          </cell>
          <cell r="AK67">
            <v>99</v>
          </cell>
          <cell r="AL67">
            <v>99</v>
          </cell>
          <cell r="AM67">
            <v>99</v>
          </cell>
          <cell r="AN67">
            <v>99</v>
          </cell>
          <cell r="AO67">
            <v>99</v>
          </cell>
          <cell r="AP67">
            <v>99</v>
          </cell>
          <cell r="AS67">
            <v>30</v>
          </cell>
          <cell r="AU67">
            <v>36325.5625</v>
          </cell>
          <cell r="AV67">
            <v>88</v>
          </cell>
          <cell r="AW67">
            <v>113</v>
          </cell>
          <cell r="AX67">
            <v>103</v>
          </cell>
          <cell r="AY67">
            <v>123</v>
          </cell>
          <cell r="AZ67">
            <v>98</v>
          </cell>
          <cell r="BA67">
            <v>115</v>
          </cell>
          <cell r="BB67">
            <v>293</v>
          </cell>
          <cell r="BD67">
            <v>242</v>
          </cell>
          <cell r="BI67">
            <v>99</v>
          </cell>
          <cell r="BL67">
            <v>30</v>
          </cell>
        </row>
        <row r="68">
          <cell r="A68">
            <v>36416.875</v>
          </cell>
          <cell r="B68">
            <v>11.2</v>
          </cell>
          <cell r="C68">
            <v>29.22</v>
          </cell>
          <cell r="D68">
            <v>-18.02</v>
          </cell>
          <cell r="E68">
            <v>1.45</v>
          </cell>
          <cell r="F68">
            <v>36.78</v>
          </cell>
          <cell r="G68">
            <v>-35.33</v>
          </cell>
          <cell r="H68">
            <v>15.66</v>
          </cell>
          <cell r="I68">
            <v>8.8000000000000007</v>
          </cell>
          <cell r="J68">
            <v>6.77</v>
          </cell>
          <cell r="K68">
            <v>8.8699999999999992</v>
          </cell>
          <cell r="L68">
            <v>30.28</v>
          </cell>
          <cell r="M68">
            <v>-21.41</v>
          </cell>
          <cell r="N68">
            <v>10.18</v>
          </cell>
          <cell r="O68">
            <v>31.29</v>
          </cell>
          <cell r="P68">
            <v>-21.11</v>
          </cell>
          <cell r="Q68">
            <v>4.21</v>
          </cell>
          <cell r="R68">
            <v>15.64</v>
          </cell>
          <cell r="S68">
            <v>-11.43</v>
          </cell>
          <cell r="V68">
            <v>31</v>
          </cell>
          <cell r="X68">
            <v>36416.875</v>
          </cell>
          <cell r="Y68">
            <v>133400</v>
          </cell>
          <cell r="Z68">
            <v>150100</v>
          </cell>
          <cell r="AA68">
            <v>14350</v>
          </cell>
          <cell r="AB68">
            <v>26117</v>
          </cell>
          <cell r="AC68">
            <v>11050</v>
          </cell>
          <cell r="AD68">
            <v>19250</v>
          </cell>
          <cell r="AI68">
            <v>99</v>
          </cell>
          <cell r="AJ68">
            <v>99</v>
          </cell>
          <cell r="AK68">
            <v>99</v>
          </cell>
          <cell r="AL68">
            <v>99</v>
          </cell>
          <cell r="AM68">
            <v>99</v>
          </cell>
          <cell r="AN68">
            <v>99</v>
          </cell>
          <cell r="AO68">
            <v>99</v>
          </cell>
          <cell r="AP68">
            <v>99</v>
          </cell>
          <cell r="AS68">
            <v>31</v>
          </cell>
          <cell r="AU68">
            <v>36416.875</v>
          </cell>
          <cell r="AV68">
            <v>83</v>
          </cell>
          <cell r="AW68">
            <v>109</v>
          </cell>
          <cell r="AX68">
            <v>104</v>
          </cell>
          <cell r="AY68">
            <v>121</v>
          </cell>
          <cell r="AZ68">
            <v>92</v>
          </cell>
          <cell r="BA68">
            <v>113</v>
          </cell>
          <cell r="BB68">
            <v>293</v>
          </cell>
          <cell r="BD68">
            <v>245</v>
          </cell>
          <cell r="BI68">
            <v>99</v>
          </cell>
          <cell r="BL68">
            <v>31</v>
          </cell>
        </row>
        <row r="69">
          <cell r="A69">
            <v>36508.1875</v>
          </cell>
          <cell r="B69">
            <v>22.9</v>
          </cell>
          <cell r="C69">
            <v>19.600000000000001</v>
          </cell>
          <cell r="D69">
            <v>3.3</v>
          </cell>
          <cell r="E69">
            <v>11.9</v>
          </cell>
          <cell r="F69">
            <v>34.5</v>
          </cell>
          <cell r="G69">
            <v>-22.6</v>
          </cell>
          <cell r="H69">
            <v>23.5</v>
          </cell>
          <cell r="I69">
            <v>11.1</v>
          </cell>
          <cell r="J69">
            <v>12.4</v>
          </cell>
          <cell r="K69">
            <v>26.1</v>
          </cell>
          <cell r="L69">
            <v>31.5</v>
          </cell>
          <cell r="M69">
            <v>-5.4</v>
          </cell>
          <cell r="N69">
            <v>40.5</v>
          </cell>
          <cell r="O69">
            <v>12.9</v>
          </cell>
          <cell r="P69">
            <v>27.6</v>
          </cell>
          <cell r="Q69">
            <v>11.6</v>
          </cell>
          <cell r="R69">
            <v>11.4</v>
          </cell>
          <cell r="S69">
            <v>0.19999999999999929</v>
          </cell>
          <cell r="V69">
            <v>32</v>
          </cell>
          <cell r="X69">
            <v>36508.1875</v>
          </cell>
          <cell r="Y69">
            <v>129433</v>
          </cell>
          <cell r="Z69">
            <v>138967</v>
          </cell>
          <cell r="AA69">
            <v>6083</v>
          </cell>
          <cell r="AB69">
            <v>29033</v>
          </cell>
          <cell r="AC69">
            <v>10767</v>
          </cell>
          <cell r="AD69">
            <v>20750</v>
          </cell>
          <cell r="AI69">
            <v>99</v>
          </cell>
          <cell r="AJ69">
            <v>99</v>
          </cell>
          <cell r="AK69">
            <v>99</v>
          </cell>
          <cell r="AL69">
            <v>99</v>
          </cell>
          <cell r="AM69">
            <v>99</v>
          </cell>
          <cell r="AN69">
            <v>99</v>
          </cell>
          <cell r="AO69">
            <v>99</v>
          </cell>
          <cell r="AP69">
            <v>99</v>
          </cell>
          <cell r="AS69">
            <v>32</v>
          </cell>
          <cell r="AU69">
            <v>36508.1875</v>
          </cell>
          <cell r="AV69">
            <v>64</v>
          </cell>
          <cell r="AW69">
            <v>90</v>
          </cell>
          <cell r="AX69">
            <v>85</v>
          </cell>
          <cell r="AY69">
            <v>102</v>
          </cell>
          <cell r="AZ69">
            <v>77</v>
          </cell>
          <cell r="BA69">
            <v>94</v>
          </cell>
          <cell r="BB69">
            <v>292</v>
          </cell>
          <cell r="BD69">
            <v>216</v>
          </cell>
          <cell r="BI69">
            <v>99</v>
          </cell>
          <cell r="BL69">
            <v>32</v>
          </cell>
        </row>
        <row r="70">
          <cell r="A70">
            <v>36599.5</v>
          </cell>
          <cell r="B70">
            <v>41.19</v>
          </cell>
          <cell r="C70">
            <v>12.82</v>
          </cell>
          <cell r="D70">
            <v>28.37</v>
          </cell>
          <cell r="E70">
            <v>12.84</v>
          </cell>
          <cell r="F70">
            <v>45.78</v>
          </cell>
          <cell r="G70">
            <v>-32.94</v>
          </cell>
          <cell r="H70">
            <v>29.87</v>
          </cell>
          <cell r="I70">
            <v>9.92</v>
          </cell>
          <cell r="J70">
            <v>19.940000000000001</v>
          </cell>
          <cell r="K70">
            <v>48.49</v>
          </cell>
          <cell r="L70">
            <v>24.82</v>
          </cell>
          <cell r="M70">
            <v>23.67</v>
          </cell>
          <cell r="N70">
            <v>49.33</v>
          </cell>
          <cell r="O70">
            <v>24.22</v>
          </cell>
          <cell r="P70">
            <v>25.12</v>
          </cell>
          <cell r="Q70">
            <v>15.58</v>
          </cell>
          <cell r="R70">
            <v>5.28</v>
          </cell>
          <cell r="S70">
            <v>10.3</v>
          </cell>
          <cell r="V70">
            <v>33</v>
          </cell>
          <cell r="X70">
            <v>36599.5</v>
          </cell>
          <cell r="Y70">
            <v>127250</v>
          </cell>
          <cell r="Z70">
            <v>143700</v>
          </cell>
          <cell r="AA70">
            <v>14267</v>
          </cell>
          <cell r="AB70">
            <v>40667</v>
          </cell>
          <cell r="AC70">
            <v>10233</v>
          </cell>
          <cell r="AD70">
            <v>17383</v>
          </cell>
          <cell r="AI70">
            <v>99</v>
          </cell>
          <cell r="AJ70">
            <v>99</v>
          </cell>
          <cell r="AK70">
            <v>99</v>
          </cell>
          <cell r="AL70">
            <v>99</v>
          </cell>
          <cell r="AM70">
            <v>99</v>
          </cell>
          <cell r="AN70">
            <v>99</v>
          </cell>
          <cell r="AO70">
            <v>99</v>
          </cell>
          <cell r="AP70">
            <v>99</v>
          </cell>
          <cell r="AS70">
            <v>33</v>
          </cell>
          <cell r="AU70">
            <v>36599.5</v>
          </cell>
          <cell r="AV70">
            <v>60</v>
          </cell>
          <cell r="AW70">
            <v>82</v>
          </cell>
          <cell r="AX70">
            <v>70</v>
          </cell>
          <cell r="AY70">
            <v>87</v>
          </cell>
          <cell r="AZ70">
            <v>66</v>
          </cell>
          <cell r="BA70">
            <v>84</v>
          </cell>
          <cell r="BB70">
            <v>286</v>
          </cell>
          <cell r="BC70">
            <v>193</v>
          </cell>
          <cell r="BD70">
            <v>211</v>
          </cell>
          <cell r="BI70">
            <v>99</v>
          </cell>
          <cell r="BL70">
            <v>33</v>
          </cell>
        </row>
        <row r="71">
          <cell r="A71">
            <v>36690.8125</v>
          </cell>
          <cell r="B71">
            <v>31.2</v>
          </cell>
          <cell r="C71">
            <v>44.5</v>
          </cell>
          <cell r="D71">
            <v>13.52</v>
          </cell>
          <cell r="E71">
            <v>5.09</v>
          </cell>
          <cell r="F71">
            <v>25.7</v>
          </cell>
          <cell r="G71">
            <v>58.6</v>
          </cell>
          <cell r="H71">
            <v>8.2799999999999994</v>
          </cell>
          <cell r="I71">
            <v>50</v>
          </cell>
          <cell r="J71">
            <v>28.63</v>
          </cell>
          <cell r="K71">
            <v>14.19</v>
          </cell>
          <cell r="L71">
            <v>34.26</v>
          </cell>
          <cell r="M71">
            <v>51.55</v>
          </cell>
          <cell r="N71">
            <v>60.99</v>
          </cell>
          <cell r="O71">
            <v>9.39</v>
          </cell>
          <cell r="P71">
            <v>18.43</v>
          </cell>
          <cell r="Q71">
            <v>10.32</v>
          </cell>
          <cell r="R71">
            <v>60.92</v>
          </cell>
          <cell r="S71">
            <v>5.0599999999999996</v>
          </cell>
          <cell r="V71">
            <v>34</v>
          </cell>
          <cell r="X71">
            <v>36690.8125</v>
          </cell>
          <cell r="Y71">
            <v>120683</v>
          </cell>
          <cell r="Z71">
            <v>148533</v>
          </cell>
          <cell r="AA71">
            <v>13522</v>
          </cell>
          <cell r="AB71">
            <v>39489</v>
          </cell>
          <cell r="AC71">
            <v>11144</v>
          </cell>
          <cell r="AD71">
            <v>16761</v>
          </cell>
          <cell r="AI71">
            <v>99</v>
          </cell>
          <cell r="AJ71">
            <v>99</v>
          </cell>
          <cell r="AK71">
            <v>99</v>
          </cell>
          <cell r="AL71">
            <v>99</v>
          </cell>
          <cell r="AM71">
            <v>99</v>
          </cell>
          <cell r="AN71">
            <v>99</v>
          </cell>
          <cell r="AO71">
            <v>99</v>
          </cell>
          <cell r="AP71">
            <v>99</v>
          </cell>
          <cell r="AS71">
            <v>34</v>
          </cell>
          <cell r="AU71">
            <v>36690.8125</v>
          </cell>
          <cell r="AV71">
            <v>68</v>
          </cell>
          <cell r="AW71">
            <v>87</v>
          </cell>
          <cell r="AX71">
            <v>73</v>
          </cell>
          <cell r="AY71">
            <v>91</v>
          </cell>
          <cell r="AZ71">
            <v>69</v>
          </cell>
          <cell r="BA71">
            <v>88</v>
          </cell>
          <cell r="BB71">
            <v>288</v>
          </cell>
          <cell r="BC71">
            <v>217</v>
          </cell>
          <cell r="BD71">
            <v>219</v>
          </cell>
          <cell r="BI71">
            <v>99</v>
          </cell>
          <cell r="BL71">
            <v>34</v>
          </cell>
        </row>
        <row r="72">
          <cell r="A72">
            <v>36782.125</v>
          </cell>
          <cell r="B72">
            <v>21.51</v>
          </cell>
          <cell r="C72">
            <v>20.18</v>
          </cell>
          <cell r="D72">
            <v>1.33</v>
          </cell>
          <cell r="E72">
            <v>3.7</v>
          </cell>
          <cell r="F72">
            <v>57.76</v>
          </cell>
          <cell r="G72">
            <v>-54.05</v>
          </cell>
          <cell r="H72">
            <v>19.68</v>
          </cell>
          <cell r="I72">
            <v>8.17</v>
          </cell>
          <cell r="J72">
            <v>11.5</v>
          </cell>
          <cell r="K72">
            <v>21.19</v>
          </cell>
          <cell r="L72">
            <v>31.94</v>
          </cell>
          <cell r="M72">
            <v>-10.74</v>
          </cell>
          <cell r="N72">
            <v>52.44</v>
          </cell>
          <cell r="O72">
            <v>30.07</v>
          </cell>
          <cell r="P72">
            <v>22.38</v>
          </cell>
          <cell r="Q72">
            <v>33.58</v>
          </cell>
          <cell r="R72">
            <v>0.28000000000000003</v>
          </cell>
          <cell r="S72">
            <v>33.299999999999997</v>
          </cell>
          <cell r="V72">
            <v>35</v>
          </cell>
          <cell r="X72">
            <v>36782.125</v>
          </cell>
          <cell r="Y72">
            <v>135233</v>
          </cell>
          <cell r="Z72">
            <v>126433</v>
          </cell>
          <cell r="AA72">
            <v>14700</v>
          </cell>
          <cell r="AB72">
            <v>33367</v>
          </cell>
          <cell r="AC72">
            <v>11333</v>
          </cell>
          <cell r="AD72">
            <v>12933</v>
          </cell>
          <cell r="AI72">
            <v>99</v>
          </cell>
          <cell r="AJ72">
            <v>99</v>
          </cell>
          <cell r="AK72">
            <v>99</v>
          </cell>
          <cell r="AL72">
            <v>99</v>
          </cell>
          <cell r="AM72">
            <v>99</v>
          </cell>
          <cell r="AN72">
            <v>99</v>
          </cell>
          <cell r="AO72">
            <v>99</v>
          </cell>
          <cell r="AP72">
            <v>99</v>
          </cell>
          <cell r="AS72">
            <v>35</v>
          </cell>
          <cell r="AU72">
            <v>36782.125</v>
          </cell>
          <cell r="AV72">
            <v>70</v>
          </cell>
          <cell r="AW72">
            <v>88</v>
          </cell>
          <cell r="AX72">
            <v>77</v>
          </cell>
          <cell r="AY72">
            <v>95</v>
          </cell>
          <cell r="AZ72">
            <v>68</v>
          </cell>
          <cell r="BA72">
            <v>88</v>
          </cell>
          <cell r="BB72">
            <v>285</v>
          </cell>
          <cell r="BC72">
            <v>175</v>
          </cell>
          <cell r="BD72">
            <v>228</v>
          </cell>
          <cell r="BI72">
            <v>99</v>
          </cell>
          <cell r="BL72">
            <v>35</v>
          </cell>
        </row>
        <row r="73">
          <cell r="A73">
            <v>36873.4375</v>
          </cell>
          <cell r="B73">
            <v>38.71</v>
          </cell>
          <cell r="C73">
            <v>12.91</v>
          </cell>
          <cell r="D73">
            <v>25.8</v>
          </cell>
          <cell r="E73">
            <v>15.38</v>
          </cell>
          <cell r="F73">
            <v>29.27</v>
          </cell>
          <cell r="G73">
            <v>-13.89</v>
          </cell>
          <cell r="H73">
            <v>14.16</v>
          </cell>
          <cell r="I73">
            <v>6.19</v>
          </cell>
          <cell r="J73">
            <v>7.97</v>
          </cell>
          <cell r="K73">
            <v>28.28</v>
          </cell>
          <cell r="L73">
            <v>15.64</v>
          </cell>
          <cell r="M73">
            <v>12.63</v>
          </cell>
          <cell r="N73">
            <v>45.51</v>
          </cell>
          <cell r="O73">
            <v>21.61</v>
          </cell>
          <cell r="P73">
            <v>23.9</v>
          </cell>
          <cell r="Q73">
            <v>19.47</v>
          </cell>
          <cell r="R73">
            <v>9.06</v>
          </cell>
          <cell r="S73">
            <v>10.4</v>
          </cell>
          <cell r="V73">
            <v>36</v>
          </cell>
          <cell r="X73">
            <v>36873.4375</v>
          </cell>
          <cell r="Y73">
            <v>130667</v>
          </cell>
          <cell r="Z73">
            <v>125500</v>
          </cell>
          <cell r="AA73">
            <v>14933</v>
          </cell>
          <cell r="AB73">
            <v>35033</v>
          </cell>
          <cell r="AC73">
            <v>11671</v>
          </cell>
          <cell r="AD73">
            <v>16100</v>
          </cell>
          <cell r="AI73">
            <v>99</v>
          </cell>
          <cell r="AJ73">
            <v>99</v>
          </cell>
          <cell r="AK73">
            <v>99</v>
          </cell>
          <cell r="AL73">
            <v>99</v>
          </cell>
          <cell r="AM73">
            <v>99</v>
          </cell>
          <cell r="AN73">
            <v>99</v>
          </cell>
          <cell r="AO73">
            <v>99</v>
          </cell>
          <cell r="AP73">
            <v>99</v>
          </cell>
          <cell r="AS73">
            <v>36</v>
          </cell>
          <cell r="AU73">
            <v>36873.4375</v>
          </cell>
          <cell r="AV73">
            <v>69</v>
          </cell>
          <cell r="AW73">
            <v>86</v>
          </cell>
          <cell r="AX73">
            <v>83</v>
          </cell>
          <cell r="AY73">
            <v>99</v>
          </cell>
          <cell r="AZ73">
            <v>74</v>
          </cell>
          <cell r="BA73">
            <v>90</v>
          </cell>
          <cell r="BB73">
            <v>280</v>
          </cell>
          <cell r="BC73">
            <v>211</v>
          </cell>
          <cell r="BD73">
            <v>226</v>
          </cell>
          <cell r="BI73">
            <v>99</v>
          </cell>
          <cell r="BL73">
            <v>36</v>
          </cell>
        </row>
        <row r="74">
          <cell r="A74">
            <v>36964.75</v>
          </cell>
          <cell r="B74">
            <v>22.52</v>
          </cell>
          <cell r="C74">
            <v>32.409999999999997</v>
          </cell>
          <cell r="D74">
            <v>-9.9</v>
          </cell>
          <cell r="E74">
            <v>10.73</v>
          </cell>
          <cell r="F74">
            <v>45.31</v>
          </cell>
          <cell r="G74">
            <v>-34.57</v>
          </cell>
          <cell r="H74">
            <v>8</v>
          </cell>
          <cell r="I74">
            <v>7.86</v>
          </cell>
          <cell r="J74">
            <v>0.14000000000000001</v>
          </cell>
          <cell r="K74">
            <v>74.84</v>
          </cell>
          <cell r="L74">
            <v>19.850000000000001</v>
          </cell>
          <cell r="M74">
            <v>54.99</v>
          </cell>
          <cell r="N74">
            <v>41.76</v>
          </cell>
          <cell r="O74">
            <v>34.94</v>
          </cell>
          <cell r="P74">
            <v>6.82</v>
          </cell>
          <cell r="Q74">
            <v>1.29</v>
          </cell>
          <cell r="R74">
            <v>4.37</v>
          </cell>
          <cell r="S74">
            <v>-3.08</v>
          </cell>
          <cell r="V74">
            <v>37</v>
          </cell>
          <cell r="X74">
            <v>36964.75</v>
          </cell>
          <cell r="Y74">
            <v>117971</v>
          </cell>
          <cell r="Z74">
            <v>144512</v>
          </cell>
          <cell r="AA74">
            <v>17468</v>
          </cell>
          <cell r="AB74">
            <v>42060</v>
          </cell>
          <cell r="AC74">
            <v>12160</v>
          </cell>
          <cell r="AD74">
            <v>19058</v>
          </cell>
          <cell r="AI74">
            <v>99</v>
          </cell>
          <cell r="AJ74">
            <v>99</v>
          </cell>
          <cell r="AK74">
            <v>99</v>
          </cell>
          <cell r="AL74">
            <v>99</v>
          </cell>
          <cell r="AM74">
            <v>99</v>
          </cell>
          <cell r="AN74">
            <v>99</v>
          </cell>
          <cell r="AO74">
            <v>99</v>
          </cell>
          <cell r="AP74">
            <v>99</v>
          </cell>
          <cell r="AS74">
            <v>37</v>
          </cell>
          <cell r="AU74">
            <v>36964.75</v>
          </cell>
          <cell r="AV74">
            <v>86</v>
          </cell>
          <cell r="AW74">
            <v>107</v>
          </cell>
          <cell r="AX74">
            <v>97</v>
          </cell>
          <cell r="AY74">
            <v>119</v>
          </cell>
          <cell r="AZ74">
            <v>89</v>
          </cell>
          <cell r="BA74">
            <v>110</v>
          </cell>
          <cell r="BB74">
            <v>284</v>
          </cell>
          <cell r="BD74">
            <v>239</v>
          </cell>
          <cell r="BI74">
            <v>99</v>
          </cell>
          <cell r="BL74">
            <v>37</v>
          </cell>
        </row>
        <row r="75">
          <cell r="A75">
            <v>37056.0625</v>
          </cell>
          <cell r="B75">
            <v>18.97</v>
          </cell>
          <cell r="C75">
            <v>17.61</v>
          </cell>
          <cell r="D75">
            <v>1.36</v>
          </cell>
          <cell r="E75">
            <v>6.79</v>
          </cell>
          <cell r="F75">
            <v>55.35</v>
          </cell>
          <cell r="G75">
            <v>-48.56</v>
          </cell>
          <cell r="H75">
            <v>27.02</v>
          </cell>
          <cell r="I75">
            <v>13.86</v>
          </cell>
          <cell r="J75">
            <v>13.16</v>
          </cell>
          <cell r="K75">
            <v>37.71</v>
          </cell>
          <cell r="L75">
            <v>53.21</v>
          </cell>
          <cell r="M75">
            <v>-15.5</v>
          </cell>
          <cell r="N75">
            <v>34.880000000000003</v>
          </cell>
          <cell r="O75">
            <v>23.66</v>
          </cell>
          <cell r="P75">
            <v>11.22</v>
          </cell>
          <cell r="Q75">
            <v>4.1500000000000004</v>
          </cell>
          <cell r="R75">
            <v>9.81</v>
          </cell>
          <cell r="S75">
            <v>-5.65</v>
          </cell>
          <cell r="V75">
            <v>38</v>
          </cell>
          <cell r="X75">
            <v>37056.0625</v>
          </cell>
          <cell r="Y75">
            <v>116430</v>
          </cell>
          <cell r="Z75">
            <v>161891</v>
          </cell>
          <cell r="AA75">
            <v>16914</v>
          </cell>
          <cell r="AB75">
            <v>34143</v>
          </cell>
          <cell r="AC75">
            <v>11767</v>
          </cell>
          <cell r="AD75">
            <v>17293</v>
          </cell>
          <cell r="AI75">
            <v>99</v>
          </cell>
          <cell r="AJ75">
            <v>99</v>
          </cell>
          <cell r="AK75">
            <v>99</v>
          </cell>
          <cell r="AL75">
            <v>99</v>
          </cell>
          <cell r="AM75">
            <v>99</v>
          </cell>
          <cell r="AN75">
            <v>99</v>
          </cell>
          <cell r="AO75">
            <v>99</v>
          </cell>
          <cell r="AP75">
            <v>99</v>
          </cell>
          <cell r="AS75">
            <v>38</v>
          </cell>
          <cell r="AU75">
            <v>37056.0625</v>
          </cell>
          <cell r="AV75">
            <v>112</v>
          </cell>
          <cell r="AW75">
            <v>134</v>
          </cell>
          <cell r="AX75">
            <v>126</v>
          </cell>
          <cell r="AY75">
            <v>155</v>
          </cell>
          <cell r="AZ75">
            <v>111</v>
          </cell>
          <cell r="BA75">
            <v>135</v>
          </cell>
          <cell r="BB75">
            <v>283</v>
          </cell>
          <cell r="BD75">
            <v>254</v>
          </cell>
          <cell r="BI75">
            <v>99</v>
          </cell>
          <cell r="BL75">
            <v>38</v>
          </cell>
        </row>
        <row r="76">
          <cell r="A76">
            <v>37147.375</v>
          </cell>
          <cell r="B76">
            <v>7.18</v>
          </cell>
          <cell r="C76">
            <v>17.73</v>
          </cell>
          <cell r="D76">
            <v>-10.55</v>
          </cell>
          <cell r="E76">
            <v>12.47</v>
          </cell>
          <cell r="F76">
            <v>46.2</v>
          </cell>
          <cell r="G76">
            <v>-33.729999999999997</v>
          </cell>
          <cell r="H76">
            <v>2.4900000000000002</v>
          </cell>
          <cell r="I76">
            <v>23.58</v>
          </cell>
          <cell r="J76">
            <v>-21.09</v>
          </cell>
          <cell r="K76">
            <v>6.6</v>
          </cell>
          <cell r="L76">
            <v>43.5</v>
          </cell>
          <cell r="M76">
            <v>-36.9</v>
          </cell>
          <cell r="N76">
            <v>37.090000000000003</v>
          </cell>
          <cell r="O76">
            <v>30.07</v>
          </cell>
          <cell r="P76">
            <v>7.02</v>
          </cell>
          <cell r="Q76">
            <v>29.81</v>
          </cell>
          <cell r="R76">
            <v>4.26</v>
          </cell>
          <cell r="S76">
            <v>25.55</v>
          </cell>
          <cell r="V76">
            <v>39</v>
          </cell>
          <cell r="X76">
            <v>37147.375</v>
          </cell>
          <cell r="Y76">
            <v>143320</v>
          </cell>
          <cell r="Z76">
            <v>143138</v>
          </cell>
          <cell r="AA76">
            <v>16933</v>
          </cell>
          <cell r="AB76">
            <v>37523</v>
          </cell>
          <cell r="AC76">
            <v>11972</v>
          </cell>
          <cell r="AD76">
            <v>19278</v>
          </cell>
          <cell r="AI76">
            <v>99</v>
          </cell>
          <cell r="AJ76">
            <v>99</v>
          </cell>
          <cell r="AK76">
            <v>99</v>
          </cell>
          <cell r="AL76">
            <v>99</v>
          </cell>
          <cell r="AM76">
            <v>99</v>
          </cell>
          <cell r="AN76">
            <v>99</v>
          </cell>
          <cell r="AO76">
            <v>99</v>
          </cell>
          <cell r="AP76">
            <v>99</v>
          </cell>
          <cell r="AS76">
            <v>39</v>
          </cell>
          <cell r="AU76">
            <v>37147.375</v>
          </cell>
          <cell r="AV76">
            <v>124</v>
          </cell>
          <cell r="AW76">
            <v>145</v>
          </cell>
          <cell r="AX76">
            <v>145</v>
          </cell>
          <cell r="AY76">
            <v>171</v>
          </cell>
          <cell r="AZ76">
            <v>140</v>
          </cell>
          <cell r="BA76">
            <v>154</v>
          </cell>
          <cell r="BB76">
            <v>280</v>
          </cell>
          <cell r="BD76">
            <v>256</v>
          </cell>
          <cell r="BI76">
            <v>99</v>
          </cell>
          <cell r="BL76">
            <v>39</v>
          </cell>
        </row>
        <row r="77">
          <cell r="A77">
            <v>37238.6875</v>
          </cell>
          <cell r="B77">
            <v>12.27</v>
          </cell>
          <cell r="C77">
            <v>10.58</v>
          </cell>
          <cell r="D77">
            <v>1.69</v>
          </cell>
          <cell r="E77">
            <v>9.82</v>
          </cell>
          <cell r="F77">
            <v>33.47</v>
          </cell>
          <cell r="G77">
            <v>-23.65</v>
          </cell>
          <cell r="H77">
            <v>39.15</v>
          </cell>
          <cell r="I77">
            <v>8.64</v>
          </cell>
          <cell r="J77">
            <v>30.52</v>
          </cell>
          <cell r="K77">
            <v>61.25</v>
          </cell>
          <cell r="L77">
            <v>15.43</v>
          </cell>
          <cell r="M77">
            <v>45.81</v>
          </cell>
          <cell r="N77">
            <v>31.84</v>
          </cell>
          <cell r="O77">
            <v>35.71</v>
          </cell>
          <cell r="P77">
            <v>-3.87</v>
          </cell>
          <cell r="Q77">
            <v>23.74</v>
          </cell>
          <cell r="R77">
            <v>2.61</v>
          </cell>
          <cell r="S77">
            <v>21.13</v>
          </cell>
          <cell r="V77">
            <v>40</v>
          </cell>
          <cell r="X77">
            <v>37238.6875</v>
          </cell>
          <cell r="Y77">
            <v>105390</v>
          </cell>
          <cell r="Z77">
            <v>138300</v>
          </cell>
          <cell r="AA77">
            <v>18266</v>
          </cell>
          <cell r="AB77">
            <v>43128</v>
          </cell>
          <cell r="AC77">
            <v>13416</v>
          </cell>
          <cell r="AD77">
            <v>23372</v>
          </cell>
          <cell r="AI77">
            <v>99</v>
          </cell>
          <cell r="AJ77">
            <v>99</v>
          </cell>
          <cell r="AK77">
            <v>99</v>
          </cell>
          <cell r="AL77">
            <v>99</v>
          </cell>
          <cell r="AM77">
            <v>99</v>
          </cell>
          <cell r="AN77">
            <v>99</v>
          </cell>
          <cell r="AO77">
            <v>99</v>
          </cell>
          <cell r="AP77">
            <v>99</v>
          </cell>
          <cell r="AS77">
            <v>40</v>
          </cell>
          <cell r="AU77">
            <v>37238.6875</v>
          </cell>
          <cell r="AV77">
            <v>79</v>
          </cell>
          <cell r="AW77">
            <v>111</v>
          </cell>
          <cell r="AX77">
            <v>120</v>
          </cell>
          <cell r="AY77">
            <v>138</v>
          </cell>
          <cell r="AZ77">
            <v>100</v>
          </cell>
          <cell r="BA77">
            <v>119</v>
          </cell>
          <cell r="BB77">
            <v>276</v>
          </cell>
          <cell r="BD77">
            <v>226</v>
          </cell>
          <cell r="BI77">
            <v>99</v>
          </cell>
          <cell r="BL77">
            <v>40</v>
          </cell>
        </row>
        <row r="78">
          <cell r="A78">
            <v>37330</v>
          </cell>
          <cell r="B78">
            <v>17.22</v>
          </cell>
          <cell r="C78">
            <v>16.940000000000001</v>
          </cell>
          <cell r="D78">
            <v>0.28000000000000003</v>
          </cell>
          <cell r="E78">
            <v>22.94</v>
          </cell>
          <cell r="F78">
            <v>27.02</v>
          </cell>
          <cell r="G78">
            <v>-4.07</v>
          </cell>
          <cell r="H78">
            <v>6.57</v>
          </cell>
          <cell r="I78">
            <v>36.479999999999997</v>
          </cell>
          <cell r="J78">
            <v>-29.91</v>
          </cell>
          <cell r="K78">
            <v>63.83</v>
          </cell>
          <cell r="L78">
            <v>10.78</v>
          </cell>
          <cell r="M78">
            <v>53.06</v>
          </cell>
          <cell r="N78">
            <v>27.37</v>
          </cell>
          <cell r="O78">
            <v>39.9</v>
          </cell>
          <cell r="P78">
            <v>-12.53</v>
          </cell>
          <cell r="Q78">
            <v>13.98</v>
          </cell>
          <cell r="R78">
            <v>5.34</v>
          </cell>
          <cell r="S78">
            <v>8.64</v>
          </cell>
          <cell r="V78">
            <v>41</v>
          </cell>
          <cell r="X78">
            <v>37330</v>
          </cell>
          <cell r="Y78">
            <v>172335</v>
          </cell>
          <cell r="Z78">
            <v>147241</v>
          </cell>
          <cell r="AA78">
            <v>24806</v>
          </cell>
          <cell r="AB78">
            <v>40870</v>
          </cell>
          <cell r="AC78">
            <v>15421</v>
          </cell>
          <cell r="AD78">
            <v>26130</v>
          </cell>
          <cell r="AS78">
            <v>41</v>
          </cell>
          <cell r="AU78">
            <v>37330</v>
          </cell>
          <cell r="AV78">
            <v>116</v>
          </cell>
          <cell r="AW78">
            <v>133</v>
          </cell>
          <cell r="AX78">
            <v>120</v>
          </cell>
          <cell r="AY78">
            <v>141</v>
          </cell>
          <cell r="AZ78">
            <v>115</v>
          </cell>
          <cell r="BA78">
            <v>135</v>
          </cell>
          <cell r="BB78">
            <v>275</v>
          </cell>
          <cell r="BD78">
            <v>233</v>
          </cell>
          <cell r="BL78">
            <v>41</v>
          </cell>
        </row>
        <row r="79">
          <cell r="A79">
            <v>37421.3125</v>
          </cell>
          <cell r="B79">
            <v>8.09</v>
          </cell>
          <cell r="C79">
            <v>36.729999999999997</v>
          </cell>
          <cell r="D79">
            <v>-28.63</v>
          </cell>
          <cell r="E79">
            <v>17</v>
          </cell>
          <cell r="F79">
            <v>30.93</v>
          </cell>
          <cell r="G79">
            <v>-13.93</v>
          </cell>
          <cell r="H79">
            <v>8.74</v>
          </cell>
          <cell r="I79">
            <v>42.72</v>
          </cell>
          <cell r="J79">
            <v>-33.979999999999997</v>
          </cell>
          <cell r="K79">
            <v>20.05</v>
          </cell>
          <cell r="L79">
            <v>42.49</v>
          </cell>
          <cell r="M79">
            <v>-22.44</v>
          </cell>
          <cell r="N79">
            <v>22.67</v>
          </cell>
          <cell r="O79">
            <v>48.71</v>
          </cell>
          <cell r="P79">
            <v>-26.04</v>
          </cell>
          <cell r="Q79">
            <v>3.64</v>
          </cell>
          <cell r="R79">
            <v>10.93</v>
          </cell>
          <cell r="S79">
            <v>-7.29</v>
          </cell>
          <cell r="V79">
            <v>42</v>
          </cell>
          <cell r="X79">
            <v>37421.3125</v>
          </cell>
          <cell r="Y79">
            <v>165816</v>
          </cell>
          <cell r="Z79">
            <v>175611</v>
          </cell>
          <cell r="AA79">
            <v>18438</v>
          </cell>
          <cell r="AB79">
            <v>36341</v>
          </cell>
          <cell r="AC79">
            <v>12983</v>
          </cell>
          <cell r="AD79">
            <v>31217</v>
          </cell>
          <cell r="AS79">
            <v>42</v>
          </cell>
          <cell r="AU79">
            <v>37421.3125</v>
          </cell>
          <cell r="AV79">
            <v>126</v>
          </cell>
          <cell r="AW79">
            <v>146</v>
          </cell>
          <cell r="AX79">
            <v>142</v>
          </cell>
          <cell r="AY79">
            <v>163</v>
          </cell>
          <cell r="AZ79">
            <v>130</v>
          </cell>
          <cell r="BA79">
            <v>151</v>
          </cell>
          <cell r="BB79">
            <v>272</v>
          </cell>
          <cell r="BD79">
            <v>236</v>
          </cell>
          <cell r="BL79">
            <v>42</v>
          </cell>
        </row>
        <row r="80">
          <cell r="A80">
            <v>37512.625</v>
          </cell>
          <cell r="B80">
            <v>4.88</v>
          </cell>
          <cell r="C80">
            <v>27.67</v>
          </cell>
          <cell r="D80">
            <v>-22.79</v>
          </cell>
          <cell r="E80">
            <v>8.5399999999999991</v>
          </cell>
          <cell r="F80">
            <v>49.15</v>
          </cell>
          <cell r="G80">
            <v>-11.59</v>
          </cell>
          <cell r="H80">
            <v>23.96</v>
          </cell>
          <cell r="I80">
            <v>56.48</v>
          </cell>
          <cell r="J80">
            <v>15.16</v>
          </cell>
          <cell r="K80">
            <v>35.729999999999997</v>
          </cell>
          <cell r="L80">
            <v>18.059999999999999</v>
          </cell>
          <cell r="M80">
            <v>17.670000000000002</v>
          </cell>
          <cell r="N80">
            <v>30.73</v>
          </cell>
          <cell r="O80">
            <v>23.83</v>
          </cell>
          <cell r="P80">
            <v>-4.09</v>
          </cell>
          <cell r="V80">
            <v>43</v>
          </cell>
          <cell r="X80">
            <v>37512.625</v>
          </cell>
          <cell r="Y80">
            <v>163963</v>
          </cell>
          <cell r="Z80">
            <v>146490</v>
          </cell>
          <cell r="AA80">
            <v>15480</v>
          </cell>
          <cell r="AB80">
            <v>39428</v>
          </cell>
          <cell r="AC80">
            <v>10770</v>
          </cell>
          <cell r="AD80">
            <v>27335</v>
          </cell>
          <cell r="AS80">
            <v>43</v>
          </cell>
          <cell r="AU80">
            <v>37512.625</v>
          </cell>
          <cell r="AV80">
            <v>127</v>
          </cell>
          <cell r="AW80">
            <v>150</v>
          </cell>
          <cell r="AX80">
            <v>158</v>
          </cell>
          <cell r="AY80">
            <v>178</v>
          </cell>
          <cell r="AZ80">
            <v>142</v>
          </cell>
          <cell r="BA80">
            <v>164</v>
          </cell>
          <cell r="BB80">
            <v>272</v>
          </cell>
          <cell r="BD80">
            <v>239</v>
          </cell>
          <cell r="BL80">
            <v>43</v>
          </cell>
        </row>
        <row r="81">
          <cell r="A81">
            <v>37603.9375</v>
          </cell>
          <cell r="V81">
            <v>0</v>
          </cell>
          <cell r="X81">
            <v>37603.9375</v>
          </cell>
          <cell r="Y81">
            <v>132115</v>
          </cell>
          <cell r="Z81">
            <v>144818</v>
          </cell>
          <cell r="AA81">
            <v>16550</v>
          </cell>
          <cell r="AB81">
            <v>35218</v>
          </cell>
          <cell r="AC81">
            <v>10093</v>
          </cell>
          <cell r="AD81">
            <v>25595</v>
          </cell>
          <cell r="AS81">
            <v>44</v>
          </cell>
          <cell r="AU81">
            <v>37603.9375</v>
          </cell>
          <cell r="AV81">
            <v>89</v>
          </cell>
          <cell r="AW81">
            <v>109</v>
          </cell>
          <cell r="AX81">
            <v>123</v>
          </cell>
          <cell r="AY81">
            <v>144</v>
          </cell>
          <cell r="AZ81">
            <v>110</v>
          </cell>
          <cell r="BA81">
            <v>128</v>
          </cell>
          <cell r="BB81">
            <v>267</v>
          </cell>
          <cell r="BD81">
            <v>223</v>
          </cell>
          <cell r="BL81">
            <v>44</v>
          </cell>
        </row>
        <row r="82">
          <cell r="A82">
            <v>37695.25</v>
          </cell>
          <cell r="V82">
            <v>0</v>
          </cell>
          <cell r="X82">
            <v>37695.25</v>
          </cell>
          <cell r="Y82">
            <v>148583</v>
          </cell>
          <cell r="Z82">
            <v>142779</v>
          </cell>
          <cell r="AA82">
            <v>17475</v>
          </cell>
          <cell r="AB82">
            <v>28099</v>
          </cell>
          <cell r="AC82">
            <v>12417</v>
          </cell>
          <cell r="AD82">
            <v>19729</v>
          </cell>
          <cell r="AS82">
            <v>45</v>
          </cell>
          <cell r="AU82">
            <v>37695.25</v>
          </cell>
          <cell r="AV82">
            <v>94</v>
          </cell>
          <cell r="AW82">
            <v>116</v>
          </cell>
          <cell r="AX82">
            <v>109</v>
          </cell>
          <cell r="AY82">
            <v>133</v>
          </cell>
          <cell r="AZ82">
            <v>102</v>
          </cell>
          <cell r="BA82">
            <v>122</v>
          </cell>
          <cell r="BB82">
            <v>266</v>
          </cell>
          <cell r="BD82">
            <v>223</v>
          </cell>
          <cell r="BL82">
            <v>45</v>
          </cell>
        </row>
        <row r="83">
          <cell r="A83">
            <v>37786.5625</v>
          </cell>
          <cell r="V83">
            <v>0</v>
          </cell>
          <cell r="X83">
            <v>37786.5625</v>
          </cell>
          <cell r="Y83">
            <v>111562</v>
          </cell>
          <cell r="Z83">
            <v>178188</v>
          </cell>
          <cell r="AA83">
            <v>18708</v>
          </cell>
          <cell r="AB83">
            <v>30767</v>
          </cell>
          <cell r="AC83">
            <v>13783</v>
          </cell>
          <cell r="AD83">
            <v>19318</v>
          </cell>
          <cell r="AS83">
            <v>46</v>
          </cell>
          <cell r="AU83">
            <v>37786.5625</v>
          </cell>
          <cell r="AV83">
            <v>92</v>
          </cell>
          <cell r="AW83">
            <v>116</v>
          </cell>
          <cell r="AX83">
            <v>113</v>
          </cell>
          <cell r="AY83">
            <v>134</v>
          </cell>
          <cell r="AZ83">
            <v>104</v>
          </cell>
          <cell r="BA83">
            <v>121</v>
          </cell>
          <cell r="BB83">
            <v>266</v>
          </cell>
          <cell r="BD83">
            <v>232</v>
          </cell>
          <cell r="BL83">
            <v>46</v>
          </cell>
        </row>
        <row r="84">
          <cell r="A84">
            <v>37877.875</v>
          </cell>
          <cell r="V84">
            <v>0</v>
          </cell>
          <cell r="X84">
            <v>37877.875</v>
          </cell>
          <cell r="Y84">
            <v>142937</v>
          </cell>
          <cell r="Z84">
            <v>182755</v>
          </cell>
          <cell r="AA84">
            <v>16811</v>
          </cell>
          <cell r="AB84">
            <v>29550</v>
          </cell>
          <cell r="AC84">
            <v>12578</v>
          </cell>
          <cell r="AD84">
            <v>24067</v>
          </cell>
          <cell r="AS84">
            <v>47</v>
          </cell>
          <cell r="AU84">
            <v>37877.875</v>
          </cell>
          <cell r="AV84">
            <v>67</v>
          </cell>
          <cell r="AW84">
            <v>95</v>
          </cell>
          <cell r="AX84">
            <v>96</v>
          </cell>
          <cell r="AY84">
            <v>117</v>
          </cell>
          <cell r="AZ84">
            <v>79</v>
          </cell>
          <cell r="BA84">
            <v>101</v>
          </cell>
          <cell r="BB84">
            <v>261</v>
          </cell>
          <cell r="BD84">
            <v>234</v>
          </cell>
          <cell r="BL84">
            <v>47</v>
          </cell>
        </row>
        <row r="85">
          <cell r="A85">
            <v>37969.1875</v>
          </cell>
          <cell r="V85">
            <v>0</v>
          </cell>
          <cell r="X85">
            <v>37969.1875</v>
          </cell>
          <cell r="Y85">
            <v>146344</v>
          </cell>
          <cell r="Z85">
            <v>144816</v>
          </cell>
          <cell r="AA85">
            <v>16017</v>
          </cell>
          <cell r="AB85">
            <v>25908</v>
          </cell>
          <cell r="AC85">
            <v>10777</v>
          </cell>
          <cell r="AD85">
            <v>18908</v>
          </cell>
          <cell r="AS85">
            <v>48</v>
          </cell>
          <cell r="AU85">
            <v>37969.1875</v>
          </cell>
          <cell r="AV85">
            <v>55</v>
          </cell>
          <cell r="AW85">
            <v>75</v>
          </cell>
          <cell r="AX85">
            <v>75</v>
          </cell>
          <cell r="AY85">
            <v>96</v>
          </cell>
          <cell r="AZ85">
            <v>60</v>
          </cell>
          <cell r="BA85">
            <v>79</v>
          </cell>
          <cell r="BB85">
            <v>258</v>
          </cell>
          <cell r="BD85">
            <v>217</v>
          </cell>
          <cell r="BL85">
            <v>48</v>
          </cell>
        </row>
        <row r="86">
          <cell r="A86">
            <v>38060.5</v>
          </cell>
          <cell r="V86">
            <v>0</v>
          </cell>
          <cell r="X86">
            <v>38060.5</v>
          </cell>
          <cell r="Y86">
            <v>113584</v>
          </cell>
          <cell r="Z86">
            <v>121549</v>
          </cell>
          <cell r="AA86">
            <v>24275</v>
          </cell>
          <cell r="AB86">
            <v>28653</v>
          </cell>
          <cell r="AC86">
            <v>13838</v>
          </cell>
          <cell r="AD86">
            <v>25412</v>
          </cell>
          <cell r="AS86">
            <v>49</v>
          </cell>
          <cell r="AU86">
            <v>38060.5</v>
          </cell>
          <cell r="AV86">
            <v>51</v>
          </cell>
          <cell r="AW86">
            <v>74</v>
          </cell>
          <cell r="AX86">
            <v>65</v>
          </cell>
          <cell r="AY86">
            <v>87</v>
          </cell>
          <cell r="AZ86">
            <v>57</v>
          </cell>
          <cell r="BA86">
            <v>74</v>
          </cell>
          <cell r="BB86">
            <v>258</v>
          </cell>
          <cell r="BC86">
            <v>167</v>
          </cell>
          <cell r="BD86">
            <v>226</v>
          </cell>
          <cell r="BE86">
            <v>142</v>
          </cell>
          <cell r="BF86">
            <v>154</v>
          </cell>
          <cell r="BL86">
            <v>49</v>
          </cell>
        </row>
        <row r="87">
          <cell r="A87">
            <v>38151.8125</v>
          </cell>
          <cell r="V87">
            <v>0</v>
          </cell>
          <cell r="X87">
            <v>38151.8125</v>
          </cell>
          <cell r="Y87">
            <v>124521</v>
          </cell>
          <cell r="Z87">
            <v>124660</v>
          </cell>
          <cell r="AA87">
            <v>28921</v>
          </cell>
          <cell r="AB87">
            <v>29875</v>
          </cell>
          <cell r="AC87">
            <v>14096</v>
          </cell>
          <cell r="AD87">
            <v>28652</v>
          </cell>
          <cell r="AS87">
            <v>50</v>
          </cell>
          <cell r="AU87">
            <v>38151.8125</v>
          </cell>
          <cell r="AV87">
            <v>58</v>
          </cell>
          <cell r="AW87">
            <v>82</v>
          </cell>
          <cell r="AX87">
            <v>74</v>
          </cell>
          <cell r="AY87">
            <v>96</v>
          </cell>
          <cell r="AZ87">
            <v>63</v>
          </cell>
          <cell r="BA87">
            <v>82</v>
          </cell>
          <cell r="BB87">
            <v>260</v>
          </cell>
          <cell r="BC87">
            <v>143</v>
          </cell>
          <cell r="BD87">
            <v>229</v>
          </cell>
          <cell r="BE87">
            <v>143</v>
          </cell>
          <cell r="BF87">
            <v>165</v>
          </cell>
          <cell r="BL87">
            <v>50</v>
          </cell>
        </row>
        <row r="88">
          <cell r="A88">
            <v>38243.125</v>
          </cell>
          <cell r="V88">
            <v>0</v>
          </cell>
          <cell r="X88">
            <v>38243.125</v>
          </cell>
          <cell r="Y88">
            <v>118625</v>
          </cell>
          <cell r="Z88">
            <v>144271</v>
          </cell>
          <cell r="AA88">
            <v>27250</v>
          </cell>
          <cell r="AB88">
            <v>35249</v>
          </cell>
          <cell r="AC88">
            <v>15500</v>
          </cell>
          <cell r="AD88">
            <v>26258</v>
          </cell>
          <cell r="AS88">
            <v>51</v>
          </cell>
          <cell r="AU88">
            <v>38243.125</v>
          </cell>
          <cell r="AV88">
            <v>87</v>
          </cell>
          <cell r="AW88">
            <v>105</v>
          </cell>
          <cell r="AX88">
            <v>99</v>
          </cell>
          <cell r="AY88">
            <v>111</v>
          </cell>
          <cell r="AZ88">
            <v>84</v>
          </cell>
          <cell r="BA88">
            <v>101</v>
          </cell>
          <cell r="BB88">
            <v>262</v>
          </cell>
          <cell r="BC88">
            <v>214</v>
          </cell>
          <cell r="BD88">
            <v>228</v>
          </cell>
          <cell r="BE88">
            <v>153</v>
          </cell>
          <cell r="BF88">
            <v>156</v>
          </cell>
          <cell r="BL88">
            <v>51</v>
          </cell>
        </row>
        <row r="89">
          <cell r="A89">
            <v>38334.4375</v>
          </cell>
          <cell r="V89">
            <v>0</v>
          </cell>
          <cell r="X89">
            <v>38334.4375</v>
          </cell>
          <cell r="Y89">
            <v>115248</v>
          </cell>
          <cell r="Z89">
            <v>152666</v>
          </cell>
          <cell r="AA89">
            <v>26541</v>
          </cell>
          <cell r="AB89">
            <v>38652</v>
          </cell>
          <cell r="AC89">
            <v>14201</v>
          </cell>
          <cell r="AD89">
            <v>25873</v>
          </cell>
          <cell r="AS89">
            <v>52</v>
          </cell>
          <cell r="AU89">
            <v>38334.4375</v>
          </cell>
          <cell r="AV89">
            <v>91</v>
          </cell>
          <cell r="AW89">
            <v>125</v>
          </cell>
          <cell r="AX89">
            <v>116</v>
          </cell>
          <cell r="AY89">
            <v>140</v>
          </cell>
          <cell r="AZ89">
            <v>100</v>
          </cell>
          <cell r="BA89">
            <v>122</v>
          </cell>
          <cell r="BB89">
            <v>259</v>
          </cell>
          <cell r="BC89">
            <v>208</v>
          </cell>
          <cell r="BD89">
            <v>233</v>
          </cell>
          <cell r="BE89">
            <v>131</v>
          </cell>
          <cell r="BF89">
            <v>161</v>
          </cell>
          <cell r="BL89">
            <v>52</v>
          </cell>
        </row>
        <row r="90">
          <cell r="A90">
            <v>38425.75</v>
          </cell>
          <cell r="V90">
            <v>0</v>
          </cell>
          <cell r="X90">
            <v>38425.75</v>
          </cell>
          <cell r="Y90">
            <v>86310</v>
          </cell>
          <cell r="Z90">
            <v>187469</v>
          </cell>
          <cell r="AA90">
            <v>24510</v>
          </cell>
          <cell r="AB90">
            <v>39186</v>
          </cell>
          <cell r="AC90">
            <v>13916</v>
          </cell>
          <cell r="AD90">
            <v>24923</v>
          </cell>
          <cell r="AE90">
            <v>1000</v>
          </cell>
          <cell r="AF90">
            <v>1200</v>
          </cell>
          <cell r="AG90">
            <v>950</v>
          </cell>
          <cell r="AH90">
            <v>1165</v>
          </cell>
          <cell r="AS90">
            <v>53</v>
          </cell>
          <cell r="AU90">
            <v>38425.75</v>
          </cell>
          <cell r="AV90">
            <v>118</v>
          </cell>
          <cell r="AW90">
            <v>140</v>
          </cell>
          <cell r="AX90">
            <v>136</v>
          </cell>
          <cell r="AY90">
            <v>157</v>
          </cell>
          <cell r="AZ90">
            <v>128</v>
          </cell>
          <cell r="BA90">
            <v>145</v>
          </cell>
          <cell r="BB90">
            <v>262</v>
          </cell>
          <cell r="BC90">
            <v>230</v>
          </cell>
          <cell r="BD90">
            <v>234</v>
          </cell>
          <cell r="BE90">
            <v>196</v>
          </cell>
          <cell r="BF90">
            <v>217</v>
          </cell>
          <cell r="BL90">
            <v>53</v>
          </cell>
        </row>
        <row r="91">
          <cell r="A91">
            <v>38517.0625</v>
          </cell>
          <cell r="V91">
            <v>0</v>
          </cell>
          <cell r="X91">
            <v>38517.0625</v>
          </cell>
          <cell r="Y91">
            <v>100212</v>
          </cell>
          <cell r="Z91">
            <v>205189</v>
          </cell>
          <cell r="AA91">
            <v>23869</v>
          </cell>
          <cell r="AB91">
            <v>37169</v>
          </cell>
          <cell r="AC91">
            <v>13969</v>
          </cell>
          <cell r="AD91">
            <v>25695</v>
          </cell>
          <cell r="AE91">
            <v>1150</v>
          </cell>
          <cell r="AF91">
            <v>1250</v>
          </cell>
          <cell r="AG91">
            <v>1065</v>
          </cell>
          <cell r="AH91">
            <v>1100</v>
          </cell>
          <cell r="AS91">
            <v>54</v>
          </cell>
          <cell r="AU91">
            <v>38517.0625</v>
          </cell>
          <cell r="AV91">
            <v>170</v>
          </cell>
          <cell r="AW91">
            <v>184</v>
          </cell>
          <cell r="AX91">
            <v>180</v>
          </cell>
          <cell r="AY91">
            <v>198</v>
          </cell>
          <cell r="AZ91">
            <v>172</v>
          </cell>
          <cell r="BA91">
            <v>183</v>
          </cell>
          <cell r="BB91">
            <v>268</v>
          </cell>
          <cell r="BC91">
            <v>249</v>
          </cell>
          <cell r="BD91">
            <v>255</v>
          </cell>
          <cell r="BE91">
            <v>234</v>
          </cell>
          <cell r="BF91">
            <v>249</v>
          </cell>
          <cell r="BL91">
            <v>54</v>
          </cell>
        </row>
        <row r="92">
          <cell r="A92">
            <v>38608.375</v>
          </cell>
          <cell r="V92">
            <v>0</v>
          </cell>
          <cell r="X92">
            <v>38608.375</v>
          </cell>
          <cell r="Y92">
            <v>154635</v>
          </cell>
          <cell r="Z92">
            <v>177672</v>
          </cell>
          <cell r="AA92">
            <v>21979</v>
          </cell>
          <cell r="AB92">
            <v>41120</v>
          </cell>
          <cell r="AC92">
            <v>12000</v>
          </cell>
          <cell r="AD92">
            <v>24146</v>
          </cell>
          <cell r="AE92">
            <v>950</v>
          </cell>
          <cell r="AF92">
            <v>1050</v>
          </cell>
          <cell r="AG92">
            <v>865</v>
          </cell>
          <cell r="AH92">
            <v>1135</v>
          </cell>
          <cell r="AS92">
            <v>55</v>
          </cell>
          <cell r="AU92">
            <v>38608.375</v>
          </cell>
          <cell r="AV92">
            <v>186</v>
          </cell>
          <cell r="AW92">
            <v>209</v>
          </cell>
          <cell r="AX92">
            <v>217</v>
          </cell>
          <cell r="AY92">
            <v>241</v>
          </cell>
          <cell r="AZ92">
            <v>204</v>
          </cell>
          <cell r="BA92">
            <v>223</v>
          </cell>
          <cell r="BB92">
            <v>274</v>
          </cell>
          <cell r="BC92">
            <v>257</v>
          </cell>
          <cell r="BD92">
            <v>266</v>
          </cell>
          <cell r="BE92">
            <v>299</v>
          </cell>
          <cell r="BF92">
            <v>326</v>
          </cell>
          <cell r="BL92">
            <v>55</v>
          </cell>
        </row>
        <row r="93">
          <cell r="A93">
            <v>38699.6875</v>
          </cell>
          <cell r="V93">
            <v>0</v>
          </cell>
          <cell r="X93">
            <v>38699.6875</v>
          </cell>
          <cell r="Y93">
            <v>129146</v>
          </cell>
          <cell r="Z93">
            <v>173917</v>
          </cell>
          <cell r="AA93">
            <v>24866</v>
          </cell>
          <cell r="AB93">
            <v>44694</v>
          </cell>
          <cell r="AC93">
            <v>12625</v>
          </cell>
          <cell r="AD93">
            <v>24708</v>
          </cell>
          <cell r="AE93">
            <v>1100</v>
          </cell>
          <cell r="AF93">
            <v>1250</v>
          </cell>
          <cell r="AG93">
            <v>750</v>
          </cell>
          <cell r="AH93">
            <v>1165</v>
          </cell>
          <cell r="AS93">
            <v>56</v>
          </cell>
          <cell r="AU93">
            <v>38699.6875</v>
          </cell>
          <cell r="AV93">
            <v>97</v>
          </cell>
          <cell r="AW93">
            <v>128</v>
          </cell>
          <cell r="AX93">
            <v>147</v>
          </cell>
          <cell r="AY93">
            <v>156</v>
          </cell>
          <cell r="AZ93">
            <v>114</v>
          </cell>
          <cell r="BA93">
            <v>133</v>
          </cell>
          <cell r="BB93">
            <v>268</v>
          </cell>
          <cell r="BC93">
            <v>212</v>
          </cell>
          <cell r="BD93">
            <v>233</v>
          </cell>
          <cell r="BE93">
            <v>158</v>
          </cell>
          <cell r="BF93">
            <v>169</v>
          </cell>
          <cell r="BL93">
            <v>56</v>
          </cell>
        </row>
        <row r="94">
          <cell r="A94">
            <v>38791</v>
          </cell>
          <cell r="V94">
            <v>0</v>
          </cell>
          <cell r="X94">
            <v>38791</v>
          </cell>
          <cell r="Y94">
            <v>155611</v>
          </cell>
          <cell r="Z94">
            <v>199596</v>
          </cell>
          <cell r="AA94">
            <v>25055</v>
          </cell>
          <cell r="AB94">
            <v>50250</v>
          </cell>
          <cell r="AC94">
            <v>16659</v>
          </cell>
          <cell r="AD94">
            <v>26350</v>
          </cell>
          <cell r="AE94">
            <v>916</v>
          </cell>
          <cell r="AF94">
            <v>1032</v>
          </cell>
          <cell r="AG94">
            <v>1083</v>
          </cell>
          <cell r="AH94">
            <v>1198</v>
          </cell>
          <cell r="AS94">
            <v>57</v>
          </cell>
          <cell r="AU94">
            <v>38791</v>
          </cell>
          <cell r="AV94">
            <v>106</v>
          </cell>
          <cell r="AW94">
            <v>126</v>
          </cell>
          <cell r="AX94">
            <v>121</v>
          </cell>
          <cell r="AY94">
            <v>130</v>
          </cell>
          <cell r="AZ94">
            <v>109</v>
          </cell>
          <cell r="BA94">
            <v>120</v>
          </cell>
          <cell r="BL94">
            <v>57</v>
          </cell>
        </row>
        <row r="95">
          <cell r="A95">
            <v>38882.3125</v>
          </cell>
          <cell r="V95">
            <v>0</v>
          </cell>
          <cell r="X95">
            <v>38882.3125</v>
          </cell>
          <cell r="Y95">
            <v>155458</v>
          </cell>
          <cell r="Z95">
            <v>284333</v>
          </cell>
          <cell r="AA95">
            <v>23229</v>
          </cell>
          <cell r="AB95">
            <v>48676</v>
          </cell>
          <cell r="AC95">
            <v>19641</v>
          </cell>
          <cell r="AD95">
            <v>28951</v>
          </cell>
          <cell r="AE95">
            <v>1085</v>
          </cell>
          <cell r="AF95">
            <v>1150</v>
          </cell>
          <cell r="AG95">
            <v>1218</v>
          </cell>
          <cell r="AH95">
            <v>1330</v>
          </cell>
          <cell r="AS95">
            <v>58</v>
          </cell>
          <cell r="AU95">
            <v>38882.3125</v>
          </cell>
          <cell r="AV95">
            <v>112</v>
          </cell>
          <cell r="AW95">
            <v>135</v>
          </cell>
          <cell r="AX95">
            <v>128</v>
          </cell>
          <cell r="AY95">
            <v>142</v>
          </cell>
          <cell r="AZ95">
            <v>114</v>
          </cell>
          <cell r="BA95">
            <v>128</v>
          </cell>
          <cell r="BL95">
            <v>58</v>
          </cell>
        </row>
        <row r="96">
          <cell r="A96">
            <v>38973.625</v>
          </cell>
          <cell r="V96">
            <v>0</v>
          </cell>
          <cell r="X96">
            <v>38973.625</v>
          </cell>
          <cell r="Y96">
            <v>149910</v>
          </cell>
          <cell r="Z96">
            <v>238909</v>
          </cell>
          <cell r="AA96">
            <v>23666</v>
          </cell>
          <cell r="AB96">
            <v>58873</v>
          </cell>
          <cell r="AC96">
            <v>16095</v>
          </cell>
          <cell r="AD96">
            <v>30914</v>
          </cell>
          <cell r="AE96">
            <v>1173</v>
          </cell>
          <cell r="AF96">
            <v>1291</v>
          </cell>
          <cell r="AG96">
            <v>1234</v>
          </cell>
          <cell r="AH96">
            <v>1256</v>
          </cell>
          <cell r="AS96">
            <v>59</v>
          </cell>
          <cell r="AU96">
            <v>38973.625</v>
          </cell>
          <cell r="AV96">
            <v>96.045719463783385</v>
          </cell>
          <cell r="AW96">
            <v>116.09339004142029</v>
          </cell>
          <cell r="AX96">
            <v>116.27062384752725</v>
          </cell>
          <cell r="AY96">
            <v>134.4531037900183</v>
          </cell>
          <cell r="AZ96">
            <v>105.63101678814805</v>
          </cell>
          <cell r="BA96">
            <v>118.76903435136907</v>
          </cell>
          <cell r="BL96">
            <v>59</v>
          </cell>
        </row>
        <row r="97">
          <cell r="A97">
            <v>39064.9375</v>
          </cell>
          <cell r="V97">
            <v>0</v>
          </cell>
          <cell r="X97">
            <v>39064.9375</v>
          </cell>
          <cell r="Y97">
            <v>192500</v>
          </cell>
          <cell r="Z97">
            <v>220344</v>
          </cell>
          <cell r="AA97">
            <v>36688</v>
          </cell>
          <cell r="AB97">
            <v>61227</v>
          </cell>
          <cell r="AC97">
            <v>17366</v>
          </cell>
          <cell r="AD97">
            <v>27796</v>
          </cell>
          <cell r="AE97">
            <v>1184</v>
          </cell>
          <cell r="AF97">
            <v>1335</v>
          </cell>
          <cell r="AG97">
            <v>1247</v>
          </cell>
          <cell r="AH97">
            <v>1256</v>
          </cell>
          <cell r="AS97">
            <v>60</v>
          </cell>
          <cell r="AU97">
            <v>39064.9375</v>
          </cell>
          <cell r="AV97">
            <v>69</v>
          </cell>
          <cell r="AW97">
            <v>96</v>
          </cell>
          <cell r="AX97">
            <v>92</v>
          </cell>
          <cell r="AY97">
            <v>112</v>
          </cell>
          <cell r="AZ97">
            <v>80</v>
          </cell>
          <cell r="BA97">
            <v>99</v>
          </cell>
          <cell r="BL97">
            <v>60</v>
          </cell>
        </row>
        <row r="98">
          <cell r="A98">
            <v>39156.25</v>
          </cell>
          <cell r="V98">
            <v>0</v>
          </cell>
          <cell r="X98">
            <v>39156.25</v>
          </cell>
          <cell r="Y98">
            <v>187438</v>
          </cell>
          <cell r="Z98">
            <v>218924</v>
          </cell>
          <cell r="AA98">
            <v>33579</v>
          </cell>
          <cell r="AB98">
            <v>50554</v>
          </cell>
          <cell r="AC98">
            <v>17156</v>
          </cell>
          <cell r="AD98">
            <v>29359</v>
          </cell>
          <cell r="AE98">
            <v>1148</v>
          </cell>
          <cell r="AF98">
            <v>1115</v>
          </cell>
          <cell r="AG98">
            <v>1026</v>
          </cell>
          <cell r="AH98">
            <v>1217</v>
          </cell>
          <cell r="AS98">
            <v>61</v>
          </cell>
          <cell r="AU98">
            <v>39156.25</v>
          </cell>
          <cell r="AV98">
            <v>73</v>
          </cell>
          <cell r="AW98">
            <v>95</v>
          </cell>
          <cell r="AX98">
            <v>93</v>
          </cell>
          <cell r="AY98">
            <v>114</v>
          </cell>
          <cell r="AZ98">
            <v>88</v>
          </cell>
          <cell r="BA98">
            <v>104</v>
          </cell>
          <cell r="BL98">
            <v>61</v>
          </cell>
        </row>
        <row r="99">
          <cell r="A99">
            <v>39247.5625</v>
          </cell>
          <cell r="V99">
            <v>0</v>
          </cell>
          <cell r="X99">
            <v>39247.5625</v>
          </cell>
          <cell r="Y99">
            <v>186097</v>
          </cell>
          <cell r="Z99">
            <v>251695</v>
          </cell>
          <cell r="AA99">
            <v>31390</v>
          </cell>
          <cell r="AB99">
            <v>63485</v>
          </cell>
          <cell r="AC99">
            <v>15869</v>
          </cell>
          <cell r="AD99">
            <v>28623</v>
          </cell>
          <cell r="AE99">
            <v>1230</v>
          </cell>
          <cell r="AF99">
            <v>1304</v>
          </cell>
          <cell r="AG99">
            <v>1236</v>
          </cell>
          <cell r="AH99">
            <v>1235</v>
          </cell>
          <cell r="AS99">
            <v>62</v>
          </cell>
          <cell r="AU99">
            <v>39247.5625</v>
          </cell>
          <cell r="AV99">
            <v>76</v>
          </cell>
          <cell r="AW99">
            <v>97</v>
          </cell>
          <cell r="AX99">
            <v>98</v>
          </cell>
          <cell r="AY99">
            <v>123</v>
          </cell>
          <cell r="AZ99">
            <v>88</v>
          </cell>
          <cell r="BA99">
            <v>110</v>
          </cell>
          <cell r="BL99">
            <v>62</v>
          </cell>
        </row>
        <row r="100">
          <cell r="A100">
            <v>39338.875</v>
          </cell>
          <cell r="V100">
            <v>0</v>
          </cell>
          <cell r="X100">
            <v>39338.875</v>
          </cell>
          <cell r="Y100">
            <v>232619</v>
          </cell>
          <cell r="Z100">
            <v>259425</v>
          </cell>
          <cell r="AA100">
            <v>36102</v>
          </cell>
          <cell r="AB100">
            <v>68855</v>
          </cell>
          <cell r="AC100">
            <v>23033</v>
          </cell>
          <cell r="AD100">
            <v>28855</v>
          </cell>
          <cell r="AE100">
            <v>1258</v>
          </cell>
          <cell r="AF100">
            <v>1201</v>
          </cell>
          <cell r="AG100">
            <v>1362</v>
          </cell>
          <cell r="AH100">
            <v>1283</v>
          </cell>
          <cell r="AS100">
            <v>63</v>
          </cell>
          <cell r="AU100">
            <v>39338.875</v>
          </cell>
          <cell r="AV100">
            <v>87</v>
          </cell>
          <cell r="AW100">
            <v>101</v>
          </cell>
          <cell r="AX100">
            <v>109</v>
          </cell>
          <cell r="AY100">
            <v>125</v>
          </cell>
          <cell r="AZ100">
            <v>96</v>
          </cell>
          <cell r="BA100">
            <v>110</v>
          </cell>
          <cell r="BL100">
            <v>63</v>
          </cell>
        </row>
        <row r="101">
          <cell r="A101">
            <v>39430.1875</v>
          </cell>
          <cell r="V101">
            <v>0</v>
          </cell>
          <cell r="X101">
            <v>39430.1875</v>
          </cell>
          <cell r="Y101">
            <v>242524</v>
          </cell>
          <cell r="Z101">
            <v>267253</v>
          </cell>
          <cell r="AA101">
            <v>42766</v>
          </cell>
          <cell r="AB101">
            <v>75816</v>
          </cell>
          <cell r="AC101">
            <v>24405.8</v>
          </cell>
          <cell r="AD101">
            <v>35000</v>
          </cell>
          <cell r="AE101">
            <v>1350</v>
          </cell>
          <cell r="AF101">
            <v>1400</v>
          </cell>
          <cell r="AG101">
            <v>1450</v>
          </cell>
          <cell r="AH101">
            <v>1500</v>
          </cell>
          <cell r="AS101">
            <v>64</v>
          </cell>
          <cell r="AU101">
            <v>39430.1875</v>
          </cell>
          <cell r="AV101">
            <v>101</v>
          </cell>
          <cell r="AW101">
            <v>121</v>
          </cell>
          <cell r="AX101">
            <v>118</v>
          </cell>
          <cell r="AY101">
            <v>127</v>
          </cell>
          <cell r="AZ101">
            <v>98</v>
          </cell>
          <cell r="BA101">
            <v>112</v>
          </cell>
          <cell r="BL101">
            <v>64</v>
          </cell>
        </row>
        <row r="102">
          <cell r="A102">
            <v>39521.5</v>
          </cell>
          <cell r="V102">
            <v>0</v>
          </cell>
          <cell r="X102">
            <v>39521.5</v>
          </cell>
          <cell r="Y102">
            <v>215475</v>
          </cell>
          <cell r="Z102">
            <v>262659</v>
          </cell>
          <cell r="AA102">
            <v>33473</v>
          </cell>
          <cell r="AB102">
            <v>50758</v>
          </cell>
          <cell r="AC102">
            <v>19677</v>
          </cell>
          <cell r="AD102">
            <v>28712</v>
          </cell>
          <cell r="AE102">
            <v>1409</v>
          </cell>
          <cell r="AF102">
            <v>1281</v>
          </cell>
          <cell r="AG102">
            <v>1239</v>
          </cell>
          <cell r="AH102">
            <v>1298</v>
          </cell>
          <cell r="AS102">
            <v>65</v>
          </cell>
          <cell r="AU102">
            <v>39521.5</v>
          </cell>
          <cell r="AV102">
            <v>112.00919676047785</v>
          </cell>
          <cell r="AW102">
            <v>125.57796918943298</v>
          </cell>
          <cell r="AX102">
            <v>124.93920969600566</v>
          </cell>
          <cell r="AY102">
            <v>129.76083735167379</v>
          </cell>
          <cell r="AZ102">
            <v>107.54642748773836</v>
          </cell>
          <cell r="BA102">
            <v>115.56888188558911</v>
          </cell>
          <cell r="BL102">
            <v>65</v>
          </cell>
        </row>
        <row r="103">
          <cell r="A103">
            <v>39612.8125</v>
          </cell>
          <cell r="V103">
            <v>0</v>
          </cell>
          <cell r="X103">
            <v>39612.8125</v>
          </cell>
          <cell r="Y103">
            <v>211051</v>
          </cell>
          <cell r="Z103">
            <v>269875</v>
          </cell>
          <cell r="AA103">
            <v>41023</v>
          </cell>
          <cell r="AB103">
            <v>55483</v>
          </cell>
          <cell r="AC103">
            <v>19291</v>
          </cell>
          <cell r="AD103">
            <v>28652</v>
          </cell>
          <cell r="AE103">
            <v>1475</v>
          </cell>
          <cell r="AF103">
            <v>1109</v>
          </cell>
          <cell r="AG103">
            <v>1372</v>
          </cell>
          <cell r="AH103">
            <v>1422</v>
          </cell>
          <cell r="AS103">
            <v>66</v>
          </cell>
          <cell r="AU103">
            <v>39612.8125</v>
          </cell>
          <cell r="AV103">
            <v>142.46500470373365</v>
          </cell>
          <cell r="AW103">
            <v>157.71173637884635</v>
          </cell>
          <cell r="AX103">
            <v>154.00182541741268</v>
          </cell>
          <cell r="AY103">
            <v>160.86994470763287</v>
          </cell>
          <cell r="AZ103">
            <v>131.29430989394953</v>
          </cell>
          <cell r="BA103">
            <v>143.36160135036747</v>
          </cell>
          <cell r="BL103">
            <v>66</v>
          </cell>
        </row>
        <row r="104">
          <cell r="A104">
            <v>39704.125</v>
          </cell>
          <cell r="V104">
            <v>0</v>
          </cell>
          <cell r="X104">
            <v>39704.125</v>
          </cell>
          <cell r="Y104">
            <v>207345</v>
          </cell>
          <cell r="Z104">
            <v>230150</v>
          </cell>
          <cell r="AA104">
            <v>45686</v>
          </cell>
          <cell r="AB104">
            <v>69085</v>
          </cell>
          <cell r="AC104">
            <v>21468</v>
          </cell>
          <cell r="AD104">
            <v>34364</v>
          </cell>
          <cell r="AE104">
            <v>1350</v>
          </cell>
          <cell r="AF104">
            <v>1234</v>
          </cell>
          <cell r="AG104">
            <v>1328</v>
          </cell>
          <cell r="AH104">
            <v>1443</v>
          </cell>
          <cell r="AS104">
            <v>67</v>
          </cell>
          <cell r="AU104">
            <v>39704.125</v>
          </cell>
          <cell r="AV104">
            <v>165</v>
          </cell>
          <cell r="AW104">
            <v>185</v>
          </cell>
          <cell r="AX104">
            <v>176</v>
          </cell>
          <cell r="AY104">
            <v>181</v>
          </cell>
          <cell r="AZ104">
            <v>148</v>
          </cell>
          <cell r="BA104">
            <v>162</v>
          </cell>
          <cell r="BB104">
            <v>425</v>
          </cell>
          <cell r="BC104">
            <v>365</v>
          </cell>
          <cell r="BD104">
            <v>369</v>
          </cell>
          <cell r="BE104">
            <v>297</v>
          </cell>
          <cell r="BF104">
            <v>309</v>
          </cell>
          <cell r="BG104">
            <v>238</v>
          </cell>
          <cell r="BH104">
            <v>277</v>
          </cell>
          <cell r="BL104">
            <v>67</v>
          </cell>
        </row>
        <row r="105">
          <cell r="A105">
            <v>39795.4375</v>
          </cell>
          <cell r="V105">
            <v>0</v>
          </cell>
          <cell r="X105">
            <v>39795.4375</v>
          </cell>
          <cell r="Y105">
            <v>239135</v>
          </cell>
          <cell r="Z105">
            <v>272123</v>
          </cell>
          <cell r="AA105">
            <v>45203</v>
          </cell>
          <cell r="AB105">
            <v>69544</v>
          </cell>
          <cell r="AC105">
            <v>22419</v>
          </cell>
          <cell r="AD105">
            <v>34079</v>
          </cell>
          <cell r="AE105">
            <v>1468</v>
          </cell>
          <cell r="AF105">
            <v>1125</v>
          </cell>
          <cell r="AG105">
            <v>1452</v>
          </cell>
          <cell r="AH105">
            <v>1426</v>
          </cell>
          <cell r="AS105">
            <v>68</v>
          </cell>
          <cell r="AU105">
            <v>39795.4375</v>
          </cell>
          <cell r="AV105">
            <v>106</v>
          </cell>
          <cell r="AW105">
            <v>138</v>
          </cell>
          <cell r="AX105">
            <v>145</v>
          </cell>
          <cell r="AY105">
            <v>154</v>
          </cell>
          <cell r="AZ105">
            <v>108</v>
          </cell>
          <cell r="BA105">
            <v>127</v>
          </cell>
          <cell r="BB105">
            <v>429</v>
          </cell>
          <cell r="BC105">
            <v>282</v>
          </cell>
          <cell r="BD105">
            <v>329</v>
          </cell>
          <cell r="BE105">
            <v>149</v>
          </cell>
          <cell r="BF105">
            <v>172</v>
          </cell>
          <cell r="BG105">
            <v>162</v>
          </cell>
          <cell r="BH105">
            <v>186</v>
          </cell>
          <cell r="BL105">
            <v>68</v>
          </cell>
        </row>
        <row r="106">
          <cell r="A106">
            <v>39886.75</v>
          </cell>
          <cell r="V106">
            <v>0</v>
          </cell>
          <cell r="X106">
            <v>39886.75</v>
          </cell>
          <cell r="Y106">
            <v>321879</v>
          </cell>
          <cell r="Z106">
            <v>350028</v>
          </cell>
          <cell r="AA106">
            <v>47064</v>
          </cell>
          <cell r="AB106">
            <v>56058</v>
          </cell>
          <cell r="AC106">
            <v>30665</v>
          </cell>
          <cell r="AD106">
            <v>31960</v>
          </cell>
          <cell r="AE106">
            <v>1475</v>
          </cell>
          <cell r="AF106">
            <v>1165</v>
          </cell>
          <cell r="AG106">
            <v>1467</v>
          </cell>
          <cell r="AH106">
            <v>1432</v>
          </cell>
          <cell r="AS106">
            <v>69</v>
          </cell>
          <cell r="AU106">
            <v>39886.75</v>
          </cell>
          <cell r="AV106">
            <v>136</v>
          </cell>
          <cell r="AW106">
            <v>155</v>
          </cell>
          <cell r="AX106">
            <v>141</v>
          </cell>
          <cell r="AY106">
            <v>161</v>
          </cell>
          <cell r="AZ106">
            <v>133</v>
          </cell>
          <cell r="BA106">
            <v>147</v>
          </cell>
          <cell r="BB106">
            <v>423</v>
          </cell>
          <cell r="BC106">
            <v>297</v>
          </cell>
          <cell r="BD106">
            <v>340</v>
          </cell>
          <cell r="BE106">
            <v>210</v>
          </cell>
          <cell r="BF106">
            <v>222</v>
          </cell>
          <cell r="BG106">
            <v>222</v>
          </cell>
          <cell r="BH106">
            <v>218</v>
          </cell>
          <cell r="BL106">
            <v>69</v>
          </cell>
        </row>
        <row r="107">
          <cell r="A107">
            <v>39978.0625</v>
          </cell>
          <cell r="V107">
            <v>0</v>
          </cell>
          <cell r="X107">
            <v>39978.0625</v>
          </cell>
          <cell r="Y107">
            <v>317524</v>
          </cell>
          <cell r="Z107">
            <v>352857</v>
          </cell>
          <cell r="AA107">
            <v>48126</v>
          </cell>
          <cell r="AB107">
            <v>58237</v>
          </cell>
          <cell r="AC107">
            <v>28945</v>
          </cell>
          <cell r="AD107">
            <v>32153</v>
          </cell>
          <cell r="AE107">
            <v>1450</v>
          </cell>
          <cell r="AF107">
            <v>1526</v>
          </cell>
          <cell r="AG107">
            <v>1465</v>
          </cell>
          <cell r="AH107">
            <v>1584</v>
          </cell>
          <cell r="AS107">
            <v>70</v>
          </cell>
          <cell r="AU107">
            <v>39978.0625</v>
          </cell>
          <cell r="AV107">
            <v>142</v>
          </cell>
          <cell r="AW107">
            <v>160</v>
          </cell>
          <cell r="AX107">
            <v>152</v>
          </cell>
          <cell r="AY107">
            <v>169</v>
          </cell>
          <cell r="AZ107">
            <v>140</v>
          </cell>
          <cell r="BA107">
            <v>156</v>
          </cell>
          <cell r="BB107">
            <v>403</v>
          </cell>
          <cell r="BC107">
            <v>299</v>
          </cell>
          <cell r="BD107">
            <v>340</v>
          </cell>
          <cell r="BE107">
            <v>213</v>
          </cell>
          <cell r="BF107">
            <v>220</v>
          </cell>
          <cell r="BG107">
            <v>220</v>
          </cell>
          <cell r="BH107">
            <v>229</v>
          </cell>
          <cell r="BL107">
            <v>70</v>
          </cell>
        </row>
        <row r="108">
          <cell r="A108">
            <v>40069.375</v>
          </cell>
          <cell r="V108">
            <v>0</v>
          </cell>
          <cell r="X108">
            <v>40069.375</v>
          </cell>
          <cell r="Y108">
            <v>220556</v>
          </cell>
          <cell r="Z108">
            <v>304412</v>
          </cell>
          <cell r="AA108">
            <v>40614</v>
          </cell>
          <cell r="AB108">
            <v>63723</v>
          </cell>
          <cell r="AC108">
            <v>18573</v>
          </cell>
          <cell r="AD108">
            <v>31454</v>
          </cell>
          <cell r="AE108">
            <v>1559</v>
          </cell>
          <cell r="AF108">
            <v>1627</v>
          </cell>
          <cell r="AG108">
            <v>1631</v>
          </cell>
          <cell r="AH108">
            <v>1645</v>
          </cell>
          <cell r="AS108">
            <v>71</v>
          </cell>
          <cell r="AU108">
            <v>40069.375</v>
          </cell>
          <cell r="AV108">
            <v>144</v>
          </cell>
          <cell r="AW108">
            <v>170</v>
          </cell>
          <cell r="AX108">
            <v>162</v>
          </cell>
          <cell r="AY108">
            <v>189</v>
          </cell>
          <cell r="AZ108">
            <v>151</v>
          </cell>
          <cell r="BA108">
            <v>173</v>
          </cell>
          <cell r="BB108">
            <v>338</v>
          </cell>
          <cell r="BC108">
            <v>302</v>
          </cell>
          <cell r="BD108">
            <v>393</v>
          </cell>
          <cell r="BE108">
            <v>206</v>
          </cell>
          <cell r="BF108">
            <v>207</v>
          </cell>
          <cell r="BG108">
            <v>199</v>
          </cell>
          <cell r="BH108">
            <v>214</v>
          </cell>
          <cell r="BL108">
            <v>71</v>
          </cell>
        </row>
        <row r="109">
          <cell r="A109">
            <v>40160.6875</v>
          </cell>
          <cell r="V109">
            <v>0</v>
          </cell>
          <cell r="X109">
            <v>40160.6875</v>
          </cell>
          <cell r="Y109">
            <v>242456</v>
          </cell>
          <cell r="Z109">
            <v>309852</v>
          </cell>
          <cell r="AA109">
            <v>49234</v>
          </cell>
          <cell r="AB109">
            <v>72524</v>
          </cell>
          <cell r="AC109">
            <v>25267</v>
          </cell>
          <cell r="AD109">
            <v>35146</v>
          </cell>
          <cell r="AE109">
            <v>1721</v>
          </cell>
          <cell r="AF109">
            <v>1725</v>
          </cell>
          <cell r="AG109">
            <v>1745</v>
          </cell>
          <cell r="AH109">
            <v>1798</v>
          </cell>
          <cell r="AS109">
            <v>72</v>
          </cell>
          <cell r="AU109">
            <v>40160.6875</v>
          </cell>
          <cell r="AV109">
            <v>110</v>
          </cell>
          <cell r="AW109">
            <v>141</v>
          </cell>
          <cell r="AX109">
            <v>143</v>
          </cell>
          <cell r="AY109">
            <v>159</v>
          </cell>
          <cell r="AZ109">
            <v>120</v>
          </cell>
          <cell r="BA109">
            <v>139</v>
          </cell>
          <cell r="BB109">
            <v>384</v>
          </cell>
          <cell r="BC109">
            <v>264</v>
          </cell>
          <cell r="BD109">
            <v>312</v>
          </cell>
          <cell r="BE109">
            <v>165</v>
          </cell>
          <cell r="BF109">
            <v>185</v>
          </cell>
          <cell r="BG109">
            <v>149</v>
          </cell>
          <cell r="BH109">
            <v>183</v>
          </cell>
          <cell r="BL109">
            <v>72</v>
          </cell>
        </row>
        <row r="110">
          <cell r="A110">
            <v>40252</v>
          </cell>
          <cell r="V110">
            <v>0</v>
          </cell>
          <cell r="X110">
            <v>40252</v>
          </cell>
          <cell r="Y110">
            <v>243852</v>
          </cell>
          <cell r="Z110">
            <v>311258</v>
          </cell>
          <cell r="AA110">
            <v>51263</v>
          </cell>
          <cell r="AB110">
            <v>75219</v>
          </cell>
          <cell r="AC110">
            <v>26521</v>
          </cell>
          <cell r="AD110">
            <v>36234</v>
          </cell>
          <cell r="AE110">
            <v>1752</v>
          </cell>
          <cell r="AF110">
            <v>1762</v>
          </cell>
          <cell r="AG110">
            <v>1752</v>
          </cell>
          <cell r="AH110">
            <v>1821</v>
          </cell>
          <cell r="AS110">
            <v>73</v>
          </cell>
          <cell r="AU110">
            <v>40252</v>
          </cell>
          <cell r="AV110">
            <v>128</v>
          </cell>
          <cell r="AW110">
            <v>151</v>
          </cell>
          <cell r="AX110">
            <v>153</v>
          </cell>
          <cell r="AY110">
            <v>168</v>
          </cell>
          <cell r="AZ110">
            <v>133</v>
          </cell>
          <cell r="BA110">
            <v>149</v>
          </cell>
          <cell r="BB110">
            <v>377</v>
          </cell>
          <cell r="BC110">
            <v>262</v>
          </cell>
          <cell r="BD110">
            <v>296</v>
          </cell>
          <cell r="BE110">
            <v>230</v>
          </cell>
          <cell r="BF110">
            <v>235</v>
          </cell>
          <cell r="BG110">
            <v>193</v>
          </cell>
          <cell r="BH110">
            <v>198</v>
          </cell>
          <cell r="BL110">
            <v>73</v>
          </cell>
        </row>
        <row r="111">
          <cell r="A111">
            <v>40343.3125</v>
          </cell>
          <cell r="V111">
            <v>0</v>
          </cell>
          <cell r="X111">
            <v>40343.3125</v>
          </cell>
          <cell r="Y111">
            <v>215058</v>
          </cell>
          <cell r="Z111">
            <v>287653</v>
          </cell>
          <cell r="AA111">
            <v>45241</v>
          </cell>
          <cell r="AB111">
            <v>75319</v>
          </cell>
          <cell r="AC111">
            <v>25862</v>
          </cell>
          <cell r="AD111">
            <v>35129</v>
          </cell>
          <cell r="AE111">
            <v>1453</v>
          </cell>
          <cell r="AF111">
            <v>1521</v>
          </cell>
          <cell r="AG111">
            <v>1524</v>
          </cell>
          <cell r="AH111">
            <v>1598</v>
          </cell>
          <cell r="AS111">
            <v>74</v>
          </cell>
          <cell r="AU111">
            <v>40343.3125</v>
          </cell>
          <cell r="AV111">
            <v>126</v>
          </cell>
          <cell r="AW111">
            <v>149</v>
          </cell>
          <cell r="AX111">
            <v>155</v>
          </cell>
          <cell r="AY111">
            <v>168</v>
          </cell>
          <cell r="AZ111">
            <v>134</v>
          </cell>
          <cell r="BA111">
            <v>146</v>
          </cell>
          <cell r="BB111">
            <v>382</v>
          </cell>
          <cell r="BC111">
            <v>264</v>
          </cell>
          <cell r="BD111">
            <v>302</v>
          </cell>
          <cell r="BE111">
            <v>252</v>
          </cell>
          <cell r="BF111">
            <v>255</v>
          </cell>
          <cell r="BG111">
            <v>196</v>
          </cell>
          <cell r="BH111">
            <v>209</v>
          </cell>
          <cell r="BL111">
            <v>74</v>
          </cell>
        </row>
        <row r="112">
          <cell r="A112">
            <v>40434.625</v>
          </cell>
          <cell r="V112">
            <v>0</v>
          </cell>
          <cell r="X112">
            <v>40434.625</v>
          </cell>
          <cell r="AS112">
            <v>0</v>
          </cell>
          <cell r="AU112">
            <v>40434.625</v>
          </cell>
          <cell r="BL112">
            <v>0</v>
          </cell>
        </row>
        <row r="113">
          <cell r="A113">
            <v>40525.9375</v>
          </cell>
          <cell r="V113">
            <v>0</v>
          </cell>
          <cell r="X113">
            <v>40525.9375</v>
          </cell>
          <cell r="AS113">
            <v>0</v>
          </cell>
          <cell r="AU113">
            <v>40525.9375</v>
          </cell>
          <cell r="BL113">
            <v>0</v>
          </cell>
        </row>
        <row r="114">
          <cell r="A114">
            <v>40617.25</v>
          </cell>
          <cell r="V114">
            <v>0</v>
          </cell>
          <cell r="X114">
            <v>40617.25</v>
          </cell>
          <cell r="AS114">
            <v>0</v>
          </cell>
          <cell r="AU114">
            <v>40617.25</v>
          </cell>
          <cell r="BL114">
            <v>0</v>
          </cell>
        </row>
        <row r="115">
          <cell r="A115">
            <v>40708.5625</v>
          </cell>
          <cell r="V115">
            <v>0</v>
          </cell>
          <cell r="X115">
            <v>40708.5625</v>
          </cell>
          <cell r="AS115">
            <v>0</v>
          </cell>
          <cell r="AU115">
            <v>40708.5625</v>
          </cell>
          <cell r="BL115">
            <v>0</v>
          </cell>
        </row>
        <row r="116">
          <cell r="A116">
            <v>40799.875</v>
          </cell>
          <cell r="V116">
            <v>0</v>
          </cell>
          <cell r="X116">
            <v>40799.875</v>
          </cell>
          <cell r="AS116">
            <v>0</v>
          </cell>
          <cell r="AU116">
            <v>40799.875</v>
          </cell>
          <cell r="BL116">
            <v>0</v>
          </cell>
        </row>
        <row r="117">
          <cell r="A117">
            <v>40891.1875</v>
          </cell>
          <cell r="V117">
            <v>0</v>
          </cell>
          <cell r="X117">
            <v>40891.1875</v>
          </cell>
          <cell r="AS117">
            <v>0</v>
          </cell>
          <cell r="AU117">
            <v>40891.1875</v>
          </cell>
          <cell r="BL117">
            <v>0</v>
          </cell>
        </row>
        <row r="118">
          <cell r="A118">
            <v>40982.5</v>
          </cell>
          <cell r="V118">
            <v>0</v>
          </cell>
          <cell r="X118">
            <v>40982.5</v>
          </cell>
          <cell r="AS118">
            <v>0</v>
          </cell>
          <cell r="AU118">
            <v>40982.5</v>
          </cell>
          <cell r="BL118">
            <v>0</v>
          </cell>
        </row>
        <row r="119">
          <cell r="A119">
            <v>41073.8125</v>
          </cell>
          <cell r="V119">
            <v>0</v>
          </cell>
          <cell r="X119">
            <v>41073.8125</v>
          </cell>
          <cell r="AS119">
            <v>0</v>
          </cell>
          <cell r="AU119">
            <v>41073.8125</v>
          </cell>
          <cell r="BL119">
            <v>0</v>
          </cell>
        </row>
        <row r="120">
          <cell r="A120">
            <v>41165.125</v>
          </cell>
          <cell r="V120">
            <v>0</v>
          </cell>
          <cell r="X120">
            <v>41165.125</v>
          </cell>
          <cell r="AS120">
            <v>0</v>
          </cell>
          <cell r="AU120">
            <v>41165.125</v>
          </cell>
          <cell r="BL120">
            <v>0</v>
          </cell>
        </row>
        <row r="121">
          <cell r="A121">
            <v>41256.4375</v>
          </cell>
          <cell r="V121">
            <v>0</v>
          </cell>
          <cell r="X121">
            <v>41256.4375</v>
          </cell>
          <cell r="AS121">
            <v>0</v>
          </cell>
          <cell r="AU121">
            <v>41256.4375</v>
          </cell>
          <cell r="BL121">
            <v>0</v>
          </cell>
        </row>
        <row r="122">
          <cell r="A122">
            <v>41347.75</v>
          </cell>
          <cell r="V122">
            <v>0</v>
          </cell>
          <cell r="X122">
            <v>41347.75</v>
          </cell>
          <cell r="AS122">
            <v>0</v>
          </cell>
          <cell r="AU122">
            <v>41347.75</v>
          </cell>
          <cell r="BL122">
            <v>0</v>
          </cell>
        </row>
        <row r="123">
          <cell r="A123">
            <v>41439.0625</v>
          </cell>
          <cell r="V123">
            <v>0</v>
          </cell>
          <cell r="X123">
            <v>41439.0625</v>
          </cell>
          <cell r="AS123">
            <v>0</v>
          </cell>
          <cell r="AU123">
            <v>41439.0625</v>
          </cell>
          <cell r="BL123">
            <v>0</v>
          </cell>
        </row>
        <row r="124">
          <cell r="A124">
            <v>41530.375</v>
          </cell>
          <cell r="V124">
            <v>0</v>
          </cell>
          <cell r="X124">
            <v>41530.375</v>
          </cell>
          <cell r="AS124">
            <v>0</v>
          </cell>
          <cell r="AU124">
            <v>41530.375</v>
          </cell>
          <cell r="BL124">
            <v>0</v>
          </cell>
        </row>
        <row r="125">
          <cell r="A125">
            <v>41621.6875</v>
          </cell>
          <cell r="V125">
            <v>0</v>
          </cell>
          <cell r="X125">
            <v>41621.6875</v>
          </cell>
          <cell r="AS125">
            <v>0</v>
          </cell>
          <cell r="AU125">
            <v>41621.6875</v>
          </cell>
          <cell r="BL125">
            <v>0</v>
          </cell>
        </row>
        <row r="126">
          <cell r="A126">
            <v>41713</v>
          </cell>
          <cell r="V126">
            <v>0</v>
          </cell>
          <cell r="X126">
            <v>41713</v>
          </cell>
          <cell r="AS126">
            <v>0</v>
          </cell>
          <cell r="AU126">
            <v>41713</v>
          </cell>
          <cell r="BL126">
            <v>0</v>
          </cell>
        </row>
        <row r="127">
          <cell r="A127">
            <v>41804.3125</v>
          </cell>
          <cell r="V127">
            <v>0</v>
          </cell>
          <cell r="X127">
            <v>41804.3125</v>
          </cell>
          <cell r="AS127">
            <v>0</v>
          </cell>
          <cell r="AU127">
            <v>41804.3125</v>
          </cell>
          <cell r="BL127">
            <v>0</v>
          </cell>
        </row>
        <row r="128">
          <cell r="A128">
            <v>41895.625</v>
          </cell>
          <cell r="V128">
            <v>0</v>
          </cell>
          <cell r="X128">
            <v>41895.625</v>
          </cell>
          <cell r="AS128">
            <v>0</v>
          </cell>
          <cell r="AU128">
            <v>41895.625</v>
          </cell>
          <cell r="BL128">
            <v>0</v>
          </cell>
        </row>
        <row r="129">
          <cell r="A129">
            <v>41986.9375</v>
          </cell>
          <cell r="V129">
            <v>0</v>
          </cell>
          <cell r="X129">
            <v>41986.9375</v>
          </cell>
          <cell r="AS129">
            <v>0</v>
          </cell>
          <cell r="AU129">
            <v>41986.9375</v>
          </cell>
          <cell r="BL129">
            <v>0</v>
          </cell>
        </row>
        <row r="130">
          <cell r="A130">
            <v>42078.25</v>
          </cell>
          <cell r="V130">
            <v>0</v>
          </cell>
          <cell r="X130">
            <v>42078.25</v>
          </cell>
          <cell r="AS130">
            <v>0</v>
          </cell>
          <cell r="AU130">
            <v>42078.25</v>
          </cell>
          <cell r="BL130">
            <v>0</v>
          </cell>
        </row>
        <row r="131">
          <cell r="A131">
            <v>42169.5625</v>
          </cell>
          <cell r="V131">
            <v>0</v>
          </cell>
          <cell r="X131">
            <v>42169.5625</v>
          </cell>
          <cell r="AS131">
            <v>0</v>
          </cell>
          <cell r="AU131">
            <v>42169.5625</v>
          </cell>
          <cell r="BL131">
            <v>0</v>
          </cell>
        </row>
        <row r="132">
          <cell r="A132">
            <v>42260.875</v>
          </cell>
          <cell r="V132">
            <v>0</v>
          </cell>
          <cell r="X132">
            <v>42260.875</v>
          </cell>
          <cell r="AS132">
            <v>0</v>
          </cell>
          <cell r="AU132">
            <v>42260.875</v>
          </cell>
          <cell r="BL132">
            <v>0</v>
          </cell>
        </row>
        <row r="133">
          <cell r="A133">
            <v>42352.1875</v>
          </cell>
          <cell r="V133">
            <v>0</v>
          </cell>
          <cell r="X133">
            <v>42352.1875</v>
          </cell>
          <cell r="AS133">
            <v>0</v>
          </cell>
          <cell r="AU133">
            <v>42352.1875</v>
          </cell>
          <cell r="BL133">
            <v>0</v>
          </cell>
        </row>
        <row r="134">
          <cell r="A134">
            <v>42443.5</v>
          </cell>
          <cell r="V134">
            <v>0</v>
          </cell>
          <cell r="X134">
            <v>42443.5</v>
          </cell>
          <cell r="AS134">
            <v>0</v>
          </cell>
          <cell r="AU134">
            <v>42443.5</v>
          </cell>
          <cell r="BL134">
            <v>0</v>
          </cell>
        </row>
        <row r="135">
          <cell r="A135">
            <v>42534.8125</v>
          </cell>
          <cell r="V135">
            <v>0</v>
          </cell>
          <cell r="X135">
            <v>42534.8125</v>
          </cell>
          <cell r="AS135">
            <v>0</v>
          </cell>
          <cell r="AU135">
            <v>42534.8125</v>
          </cell>
          <cell r="BL135">
            <v>0</v>
          </cell>
        </row>
        <row r="136">
          <cell r="A136">
            <v>42626.125</v>
          </cell>
          <cell r="V136">
            <v>0</v>
          </cell>
          <cell r="X136">
            <v>42626.125</v>
          </cell>
          <cell r="AS136">
            <v>0</v>
          </cell>
          <cell r="AU136">
            <v>42626.125</v>
          </cell>
          <cell r="BL136">
            <v>0</v>
          </cell>
        </row>
        <row r="137">
          <cell r="A137">
            <v>42717.4375</v>
          </cell>
          <cell r="V137">
            <v>0</v>
          </cell>
          <cell r="X137">
            <v>42717.4375</v>
          </cell>
          <cell r="AS137">
            <v>0</v>
          </cell>
          <cell r="AU137">
            <v>42717.4375</v>
          </cell>
          <cell r="BL137">
            <v>0</v>
          </cell>
        </row>
        <row r="138">
          <cell r="A138">
            <v>42808.75</v>
          </cell>
          <cell r="V138">
            <v>0</v>
          </cell>
          <cell r="X138">
            <v>42808.75</v>
          </cell>
          <cell r="AS138">
            <v>0</v>
          </cell>
          <cell r="AU138">
            <v>42808.75</v>
          </cell>
          <cell r="BL138">
            <v>0</v>
          </cell>
        </row>
        <row r="139">
          <cell r="A139">
            <v>42900.0625</v>
          </cell>
          <cell r="V139">
            <v>0</v>
          </cell>
          <cell r="X139">
            <v>42900.0625</v>
          </cell>
          <cell r="AS139">
            <v>0</v>
          </cell>
          <cell r="AU139">
            <v>42900.0625</v>
          </cell>
          <cell r="BL139">
            <v>0</v>
          </cell>
        </row>
        <row r="140">
          <cell r="A140">
            <v>42991.375</v>
          </cell>
          <cell r="V140">
            <v>0</v>
          </cell>
          <cell r="X140">
            <v>42991.375</v>
          </cell>
          <cell r="AS140">
            <v>0</v>
          </cell>
          <cell r="AU140">
            <v>42991.375</v>
          </cell>
          <cell r="BL140">
            <v>0</v>
          </cell>
        </row>
        <row r="141">
          <cell r="A141">
            <v>43082.6875</v>
          </cell>
          <cell r="V141">
            <v>0</v>
          </cell>
          <cell r="X141">
            <v>43082.6875</v>
          </cell>
          <cell r="AS141">
            <v>0</v>
          </cell>
          <cell r="AU141">
            <v>43082.6875</v>
          </cell>
          <cell r="BL141">
            <v>0</v>
          </cell>
        </row>
        <row r="142">
          <cell r="A142">
            <v>43174</v>
          </cell>
          <cell r="V142">
            <v>0</v>
          </cell>
          <cell r="X142">
            <v>43174</v>
          </cell>
          <cell r="AS142">
            <v>0</v>
          </cell>
          <cell r="AU142">
            <v>43174</v>
          </cell>
          <cell r="BL142">
            <v>0</v>
          </cell>
        </row>
        <row r="143">
          <cell r="A143">
            <v>43265.3125</v>
          </cell>
          <cell r="V143">
            <v>0</v>
          </cell>
          <cell r="X143">
            <v>43265.3125</v>
          </cell>
          <cell r="AS143">
            <v>0</v>
          </cell>
          <cell r="AU143">
            <v>43265.3125</v>
          </cell>
          <cell r="BL143">
            <v>0</v>
          </cell>
        </row>
        <row r="144">
          <cell r="A144">
            <v>43356.625</v>
          </cell>
          <cell r="V144">
            <v>0</v>
          </cell>
          <cell r="X144">
            <v>43356.625</v>
          </cell>
          <cell r="AS144">
            <v>0</v>
          </cell>
          <cell r="AU144">
            <v>43356.625</v>
          </cell>
          <cell r="BL144">
            <v>0</v>
          </cell>
        </row>
        <row r="145">
          <cell r="A145">
            <v>43447.9375</v>
          </cell>
          <cell r="V145">
            <v>0</v>
          </cell>
          <cell r="X145">
            <v>43447.9375</v>
          </cell>
          <cell r="AS145">
            <v>0</v>
          </cell>
          <cell r="AU145">
            <v>43447.9375</v>
          </cell>
          <cell r="BL145">
            <v>0</v>
          </cell>
        </row>
        <row r="146">
          <cell r="A146">
            <v>43539.25</v>
          </cell>
          <cell r="V146">
            <v>0</v>
          </cell>
          <cell r="X146">
            <v>43539.25</v>
          </cell>
          <cell r="AS146">
            <v>0</v>
          </cell>
          <cell r="AU146">
            <v>43539.25</v>
          </cell>
          <cell r="BL146">
            <v>0</v>
          </cell>
        </row>
        <row r="147">
          <cell r="A147">
            <v>43630.5625</v>
          </cell>
          <cell r="V147">
            <v>0</v>
          </cell>
          <cell r="X147">
            <v>43630.5625</v>
          </cell>
          <cell r="AS147">
            <v>0</v>
          </cell>
          <cell r="AU147">
            <v>43630.5625</v>
          </cell>
          <cell r="BL147">
            <v>0</v>
          </cell>
        </row>
        <row r="148">
          <cell r="A148">
            <v>43721.875</v>
          </cell>
          <cell r="V148">
            <v>0</v>
          </cell>
          <cell r="X148">
            <v>43721.875</v>
          </cell>
          <cell r="AS148">
            <v>0</v>
          </cell>
          <cell r="AU148">
            <v>43721.875</v>
          </cell>
          <cell r="BL148">
            <v>0</v>
          </cell>
        </row>
        <row r="149">
          <cell r="A149">
            <v>43813.1875</v>
          </cell>
          <cell r="V149">
            <v>0</v>
          </cell>
          <cell r="X149">
            <v>43813.1875</v>
          </cell>
          <cell r="AS149">
            <v>0</v>
          </cell>
          <cell r="AU149">
            <v>43813.1875</v>
          </cell>
          <cell r="BL149">
            <v>0</v>
          </cell>
        </row>
        <row r="150">
          <cell r="A150">
            <v>43904.5</v>
          </cell>
          <cell r="V150">
            <v>0</v>
          </cell>
          <cell r="X150">
            <v>43904.5</v>
          </cell>
          <cell r="AS150">
            <v>0</v>
          </cell>
          <cell r="AU150">
            <v>43904.5</v>
          </cell>
          <cell r="BL150">
            <v>0</v>
          </cell>
        </row>
        <row r="151">
          <cell r="A151">
            <v>43995.8125</v>
          </cell>
          <cell r="V151">
            <v>0</v>
          </cell>
          <cell r="X151">
            <v>43995.8125</v>
          </cell>
          <cell r="AS151">
            <v>0</v>
          </cell>
          <cell r="AU151">
            <v>43995.8125</v>
          </cell>
          <cell r="BL151">
            <v>0</v>
          </cell>
        </row>
        <row r="152">
          <cell r="A152">
            <v>44087.125</v>
          </cell>
          <cell r="V152">
            <v>0</v>
          </cell>
          <cell r="X152">
            <v>44087.125</v>
          </cell>
          <cell r="AS152">
            <v>0</v>
          </cell>
          <cell r="AU152">
            <v>44087.125</v>
          </cell>
          <cell r="BL152">
            <v>0</v>
          </cell>
        </row>
        <row r="153">
          <cell r="A153">
            <v>44178.4375</v>
          </cell>
          <cell r="V153">
            <v>0</v>
          </cell>
          <cell r="X153">
            <v>44178.4375</v>
          </cell>
          <cell r="AS153">
            <v>0</v>
          </cell>
          <cell r="AU153">
            <v>44178.4375</v>
          </cell>
          <cell r="BL153">
            <v>0</v>
          </cell>
        </row>
        <row r="154">
          <cell r="A154">
            <v>44269.75</v>
          </cell>
          <cell r="V154">
            <v>0</v>
          </cell>
          <cell r="X154">
            <v>44269.75</v>
          </cell>
          <cell r="AS154">
            <v>0</v>
          </cell>
          <cell r="AU154">
            <v>44269.75</v>
          </cell>
          <cell r="BL154">
            <v>0</v>
          </cell>
        </row>
        <row r="155">
          <cell r="A155">
            <v>44361.0625</v>
          </cell>
          <cell r="V155">
            <v>0</v>
          </cell>
          <cell r="X155">
            <v>44361.0625</v>
          </cell>
          <cell r="AS155">
            <v>0</v>
          </cell>
          <cell r="AU155">
            <v>44361.0625</v>
          </cell>
          <cell r="BL155">
            <v>0</v>
          </cell>
        </row>
        <row r="156">
          <cell r="A156">
            <v>44452.375</v>
          </cell>
          <cell r="V156">
            <v>0</v>
          </cell>
          <cell r="X156">
            <v>44452.375</v>
          </cell>
          <cell r="AS156">
            <v>0</v>
          </cell>
          <cell r="AU156">
            <v>44452.375</v>
          </cell>
          <cell r="BL156">
            <v>0</v>
          </cell>
        </row>
        <row r="157">
          <cell r="A157">
            <v>44543.6875</v>
          </cell>
          <cell r="V157">
            <v>0</v>
          </cell>
          <cell r="X157">
            <v>44543.6875</v>
          </cell>
          <cell r="AS157">
            <v>0</v>
          </cell>
          <cell r="AU157">
            <v>44543.6875</v>
          </cell>
          <cell r="BL157">
            <v>0</v>
          </cell>
        </row>
        <row r="158">
          <cell r="A158">
            <v>44635</v>
          </cell>
          <cell r="V158">
            <v>0</v>
          </cell>
          <cell r="X158">
            <v>44635</v>
          </cell>
          <cell r="AS158">
            <v>0</v>
          </cell>
          <cell r="AU158">
            <v>44635</v>
          </cell>
          <cell r="BL158">
            <v>0</v>
          </cell>
        </row>
        <row r="159">
          <cell r="A159">
            <v>44726.3125</v>
          </cell>
          <cell r="V159">
            <v>0</v>
          </cell>
          <cell r="X159">
            <v>44726.3125</v>
          </cell>
          <cell r="AS159">
            <v>0</v>
          </cell>
          <cell r="AU159">
            <v>44726.3125</v>
          </cell>
          <cell r="BL159">
            <v>0</v>
          </cell>
        </row>
        <row r="160">
          <cell r="A160">
            <v>44817.625</v>
          </cell>
          <cell r="V160">
            <v>0</v>
          </cell>
          <cell r="X160">
            <v>44817.625</v>
          </cell>
          <cell r="AS160">
            <v>0</v>
          </cell>
          <cell r="AU160">
            <v>44817.625</v>
          </cell>
          <cell r="BL160">
            <v>0</v>
          </cell>
        </row>
        <row r="161">
          <cell r="A161">
            <v>44908.9375</v>
          </cell>
          <cell r="V161">
            <v>0</v>
          </cell>
          <cell r="X161">
            <v>44908.9375</v>
          </cell>
          <cell r="AS161">
            <v>0</v>
          </cell>
          <cell r="AU161">
            <v>44908.9375</v>
          </cell>
          <cell r="BL161">
            <v>0</v>
          </cell>
        </row>
        <row r="162">
          <cell r="A162">
            <v>45000.25</v>
          </cell>
          <cell r="V162">
            <v>0</v>
          </cell>
          <cell r="X162">
            <v>45000.25</v>
          </cell>
          <cell r="AS162">
            <v>0</v>
          </cell>
          <cell r="AU162">
            <v>45000.25</v>
          </cell>
          <cell r="BL162">
            <v>0</v>
          </cell>
        </row>
        <row r="163">
          <cell r="A163">
            <v>45091.5625</v>
          </cell>
          <cell r="V163">
            <v>0</v>
          </cell>
          <cell r="X163">
            <v>45091.5625</v>
          </cell>
          <cell r="AS163">
            <v>0</v>
          </cell>
          <cell r="AU163">
            <v>45091.5625</v>
          </cell>
          <cell r="BL163">
            <v>0</v>
          </cell>
        </row>
        <row r="164">
          <cell r="A164">
            <v>45182.875</v>
          </cell>
          <cell r="V164">
            <v>0</v>
          </cell>
          <cell r="X164">
            <v>45182.875</v>
          </cell>
          <cell r="AS164">
            <v>0</v>
          </cell>
          <cell r="AU164">
            <v>45182.875</v>
          </cell>
          <cell r="BL164">
            <v>0</v>
          </cell>
        </row>
        <row r="165">
          <cell r="A165">
            <v>45274.1875</v>
          </cell>
          <cell r="V165">
            <v>0</v>
          </cell>
          <cell r="X165">
            <v>45274.1875</v>
          </cell>
          <cell r="AS165">
            <v>0</v>
          </cell>
          <cell r="AU165">
            <v>45274.1875</v>
          </cell>
          <cell r="BL165">
            <v>0</v>
          </cell>
        </row>
        <row r="166">
          <cell r="A166">
            <v>45365.5</v>
          </cell>
          <cell r="V166">
            <v>0</v>
          </cell>
          <cell r="X166">
            <v>45365.5</v>
          </cell>
          <cell r="AS166">
            <v>0</v>
          </cell>
          <cell r="AU166">
            <v>45365.5</v>
          </cell>
          <cell r="BL166">
            <v>0</v>
          </cell>
        </row>
        <row r="167">
          <cell r="A167">
            <v>45456.8125</v>
          </cell>
          <cell r="V167">
            <v>0</v>
          </cell>
          <cell r="X167">
            <v>45456.8125</v>
          </cell>
          <cell r="AS167">
            <v>0</v>
          </cell>
          <cell r="AU167">
            <v>45456.8125</v>
          </cell>
          <cell r="BL167">
            <v>0</v>
          </cell>
        </row>
        <row r="168">
          <cell r="A168">
            <v>45548.125</v>
          </cell>
          <cell r="V168">
            <v>0</v>
          </cell>
          <cell r="X168">
            <v>45548.125</v>
          </cell>
          <cell r="AS168">
            <v>0</v>
          </cell>
          <cell r="AU168">
            <v>45548.125</v>
          </cell>
          <cell r="BL168">
            <v>0</v>
          </cell>
        </row>
        <row r="169">
          <cell r="A169">
            <v>45639.4375</v>
          </cell>
          <cell r="V169">
            <v>0</v>
          </cell>
          <cell r="X169">
            <v>45639.4375</v>
          </cell>
          <cell r="AS169">
            <v>0</v>
          </cell>
          <cell r="AU169">
            <v>45639.4375</v>
          </cell>
          <cell r="BL169">
            <v>0</v>
          </cell>
        </row>
        <row r="170">
          <cell r="A170">
            <v>45730.75</v>
          </cell>
          <cell r="V170">
            <v>0</v>
          </cell>
          <cell r="X170">
            <v>45730.75</v>
          </cell>
          <cell r="AS170">
            <v>0</v>
          </cell>
          <cell r="AU170">
            <v>45730.75</v>
          </cell>
          <cell r="BL170">
            <v>0</v>
          </cell>
        </row>
        <row r="171">
          <cell r="A171">
            <v>45822.0625</v>
          </cell>
          <cell r="V171">
            <v>0</v>
          </cell>
          <cell r="X171">
            <v>45822.0625</v>
          </cell>
          <cell r="AS171">
            <v>0</v>
          </cell>
          <cell r="AU171">
            <v>45822.0625</v>
          </cell>
          <cell r="BL171">
            <v>0</v>
          </cell>
        </row>
        <row r="172">
          <cell r="A172">
            <v>45913.375</v>
          </cell>
          <cell r="V172">
            <v>0</v>
          </cell>
          <cell r="X172">
            <v>45913.375</v>
          </cell>
          <cell r="AS172">
            <v>0</v>
          </cell>
          <cell r="AU172">
            <v>45913.375</v>
          </cell>
          <cell r="BL172">
            <v>0</v>
          </cell>
        </row>
        <row r="173">
          <cell r="A173">
            <v>46004.6875</v>
          </cell>
          <cell r="V173">
            <v>0</v>
          </cell>
          <cell r="X173">
            <v>46004.6875</v>
          </cell>
          <cell r="AS173">
            <v>0</v>
          </cell>
          <cell r="AU173">
            <v>46004.6875</v>
          </cell>
          <cell r="BL173">
            <v>0</v>
          </cell>
        </row>
        <row r="174">
          <cell r="A174">
            <v>46096</v>
          </cell>
          <cell r="V174">
            <v>0</v>
          </cell>
          <cell r="X174">
            <v>46096</v>
          </cell>
          <cell r="AS174">
            <v>0</v>
          </cell>
          <cell r="AU174">
            <v>46096</v>
          </cell>
          <cell r="BL174">
            <v>0</v>
          </cell>
        </row>
        <row r="175">
          <cell r="A175">
            <v>46187.3125</v>
          </cell>
          <cell r="V175">
            <v>0</v>
          </cell>
          <cell r="X175">
            <v>46187.3125</v>
          </cell>
          <cell r="AS175">
            <v>0</v>
          </cell>
          <cell r="AU175">
            <v>46187.3125</v>
          </cell>
          <cell r="BL175">
            <v>0</v>
          </cell>
        </row>
        <row r="176">
          <cell r="A176">
            <v>46278.625</v>
          </cell>
          <cell r="V176">
            <v>0</v>
          </cell>
          <cell r="X176">
            <v>46278.625</v>
          </cell>
          <cell r="AS176">
            <v>0</v>
          </cell>
          <cell r="AU176">
            <v>46278.625</v>
          </cell>
          <cell r="BL176">
            <v>0</v>
          </cell>
        </row>
        <row r="177">
          <cell r="A177">
            <v>46369.9375</v>
          </cell>
          <cell r="V177">
            <v>0</v>
          </cell>
          <cell r="X177">
            <v>46369.9375</v>
          </cell>
          <cell r="AS177">
            <v>0</v>
          </cell>
          <cell r="AU177">
            <v>46369.9375</v>
          </cell>
          <cell r="BL177">
            <v>0</v>
          </cell>
        </row>
        <row r="178">
          <cell r="A178">
            <v>46461.25</v>
          </cell>
          <cell r="V178">
            <v>0</v>
          </cell>
          <cell r="X178">
            <v>46461.25</v>
          </cell>
          <cell r="AS178">
            <v>0</v>
          </cell>
          <cell r="AU178">
            <v>46461.25</v>
          </cell>
          <cell r="BL178">
            <v>0</v>
          </cell>
        </row>
        <row r="179">
          <cell r="A179">
            <v>46552.5625</v>
          </cell>
          <cell r="V179">
            <v>0</v>
          </cell>
          <cell r="X179">
            <v>46552.5625</v>
          </cell>
          <cell r="AS179">
            <v>0</v>
          </cell>
          <cell r="AU179">
            <v>46552.5625</v>
          </cell>
          <cell r="BL179">
            <v>0</v>
          </cell>
        </row>
        <row r="180">
          <cell r="A180">
            <v>46643.875</v>
          </cell>
          <cell r="V180">
            <v>0</v>
          </cell>
          <cell r="X180">
            <v>46643.875</v>
          </cell>
          <cell r="AS180">
            <v>0</v>
          </cell>
          <cell r="AU180">
            <v>46643.875</v>
          </cell>
          <cell r="BL180">
            <v>0</v>
          </cell>
        </row>
        <row r="181">
          <cell r="A181">
            <v>46735.1875</v>
          </cell>
          <cell r="V181">
            <v>0</v>
          </cell>
          <cell r="X181">
            <v>46735.1875</v>
          </cell>
          <cell r="AS181">
            <v>0</v>
          </cell>
          <cell r="AU181">
            <v>46735.1875</v>
          </cell>
          <cell r="BL181">
            <v>0</v>
          </cell>
        </row>
        <row r="182">
          <cell r="A182">
            <v>46826.5</v>
          </cell>
          <cell r="V182">
            <v>0</v>
          </cell>
          <cell r="X182">
            <v>46826.5</v>
          </cell>
          <cell r="AS182">
            <v>0</v>
          </cell>
          <cell r="AU182">
            <v>46826.5</v>
          </cell>
          <cell r="BL182">
            <v>0</v>
          </cell>
        </row>
        <row r="183">
          <cell r="A183">
            <v>46917.8125</v>
          </cell>
          <cell r="V183">
            <v>0</v>
          </cell>
          <cell r="X183">
            <v>46917.8125</v>
          </cell>
          <cell r="AS183">
            <v>0</v>
          </cell>
          <cell r="AU183">
            <v>46917.8125</v>
          </cell>
          <cell r="BL183">
            <v>0</v>
          </cell>
        </row>
        <row r="184">
          <cell r="A184">
            <v>47009.125</v>
          </cell>
          <cell r="V184">
            <v>0</v>
          </cell>
          <cell r="X184">
            <v>47009.125</v>
          </cell>
          <cell r="AS184">
            <v>0</v>
          </cell>
          <cell r="AU184">
            <v>47009.125</v>
          </cell>
          <cell r="BL184">
            <v>0</v>
          </cell>
        </row>
        <row r="185">
          <cell r="A185">
            <v>47100.4375</v>
          </cell>
          <cell r="V185">
            <v>0</v>
          </cell>
          <cell r="X185">
            <v>47100.4375</v>
          </cell>
          <cell r="AS185">
            <v>0</v>
          </cell>
          <cell r="AU185">
            <v>47100.4375</v>
          </cell>
          <cell r="BL185">
            <v>0</v>
          </cell>
        </row>
        <row r="186">
          <cell r="A186">
            <v>47191.75</v>
          </cell>
          <cell r="V186">
            <v>0</v>
          </cell>
          <cell r="X186">
            <v>47191.75</v>
          </cell>
          <cell r="AS186">
            <v>0</v>
          </cell>
          <cell r="AU186">
            <v>47191.75</v>
          </cell>
          <cell r="BL186">
            <v>0</v>
          </cell>
        </row>
        <row r="187">
          <cell r="A187">
            <v>47283.0625</v>
          </cell>
          <cell r="V187">
            <v>0</v>
          </cell>
          <cell r="X187">
            <v>47283.0625</v>
          </cell>
          <cell r="AS187">
            <v>0</v>
          </cell>
          <cell r="AU187">
            <v>47283.0625</v>
          </cell>
          <cell r="BL187">
            <v>0</v>
          </cell>
        </row>
        <row r="188">
          <cell r="A188">
            <v>47374.375</v>
          </cell>
          <cell r="V188">
            <v>0</v>
          </cell>
          <cell r="X188">
            <v>47374.375</v>
          </cell>
          <cell r="AS188">
            <v>0</v>
          </cell>
          <cell r="AU188">
            <v>47374.375</v>
          </cell>
          <cell r="BL188">
            <v>0</v>
          </cell>
        </row>
        <row r="189">
          <cell r="A189">
            <v>47465.6875</v>
          </cell>
          <cell r="V189">
            <v>0</v>
          </cell>
          <cell r="X189">
            <v>47465.6875</v>
          </cell>
          <cell r="AS189">
            <v>0</v>
          </cell>
          <cell r="AU189">
            <v>47465.6875</v>
          </cell>
          <cell r="BL189">
            <v>0</v>
          </cell>
        </row>
        <row r="190">
          <cell r="A190">
            <v>47557</v>
          </cell>
          <cell r="V190">
            <v>0</v>
          </cell>
          <cell r="X190">
            <v>47557</v>
          </cell>
          <cell r="AS190">
            <v>0</v>
          </cell>
          <cell r="AU190">
            <v>47557</v>
          </cell>
          <cell r="BL190">
            <v>0</v>
          </cell>
        </row>
        <row r="191">
          <cell r="A191">
            <v>47648.3125</v>
          </cell>
          <cell r="V191">
            <v>0</v>
          </cell>
          <cell r="X191">
            <v>47648.3125</v>
          </cell>
          <cell r="AS191">
            <v>0</v>
          </cell>
          <cell r="AU191">
            <v>47648.3125</v>
          </cell>
          <cell r="BL191">
            <v>0</v>
          </cell>
        </row>
        <row r="192">
          <cell r="A192">
            <v>47739.625</v>
          </cell>
          <cell r="V192">
            <v>0</v>
          </cell>
          <cell r="X192">
            <v>47739.625</v>
          </cell>
          <cell r="AS192">
            <v>0</v>
          </cell>
          <cell r="AU192">
            <v>47739.625</v>
          </cell>
          <cell r="BL192">
            <v>0</v>
          </cell>
        </row>
        <row r="193">
          <cell r="A193">
            <v>47830.9375</v>
          </cell>
          <cell r="V193">
            <v>0</v>
          </cell>
          <cell r="X193">
            <v>47830.9375</v>
          </cell>
          <cell r="AS193">
            <v>0</v>
          </cell>
          <cell r="AU193">
            <v>47830.9375</v>
          </cell>
          <cell r="BL193">
            <v>0</v>
          </cell>
        </row>
        <row r="194">
          <cell r="A194">
            <v>47922.25</v>
          </cell>
          <cell r="V194">
            <v>0</v>
          </cell>
          <cell r="X194">
            <v>47922.25</v>
          </cell>
          <cell r="AS194">
            <v>0</v>
          </cell>
          <cell r="AU194">
            <v>47922.25</v>
          </cell>
          <cell r="BL194">
            <v>0</v>
          </cell>
        </row>
        <row r="195">
          <cell r="A195">
            <v>48013.5625</v>
          </cell>
          <cell r="V195">
            <v>0</v>
          </cell>
          <cell r="X195">
            <v>48013.5625</v>
          </cell>
          <cell r="AS195">
            <v>0</v>
          </cell>
          <cell r="AU195">
            <v>48013.5625</v>
          </cell>
          <cell r="BL195">
            <v>0</v>
          </cell>
        </row>
        <row r="196">
          <cell r="A196">
            <v>48104.875</v>
          </cell>
          <cell r="V196">
            <v>0</v>
          </cell>
          <cell r="X196">
            <v>48104.875</v>
          </cell>
          <cell r="AS196">
            <v>0</v>
          </cell>
          <cell r="AU196">
            <v>48104.875</v>
          </cell>
          <cell r="BL196">
            <v>0</v>
          </cell>
        </row>
        <row r="197">
          <cell r="A197">
            <v>48196.1875</v>
          </cell>
          <cell r="V197">
            <v>0</v>
          </cell>
          <cell r="X197">
            <v>48196.1875</v>
          </cell>
          <cell r="AS197">
            <v>0</v>
          </cell>
          <cell r="AU197">
            <v>48196.1875</v>
          </cell>
          <cell r="BL197">
            <v>0</v>
          </cell>
        </row>
        <row r="198">
          <cell r="A198">
            <v>48287.5</v>
          </cell>
          <cell r="V198">
            <v>0</v>
          </cell>
          <cell r="X198">
            <v>48287.5</v>
          </cell>
          <cell r="AS198">
            <v>0</v>
          </cell>
          <cell r="AU198">
            <v>48287.5</v>
          </cell>
          <cell r="BL198">
            <v>0</v>
          </cell>
        </row>
        <row r="199">
          <cell r="A199">
            <v>48378.8125</v>
          </cell>
          <cell r="V199">
            <v>0</v>
          </cell>
          <cell r="X199">
            <v>48378.8125</v>
          </cell>
          <cell r="AS199">
            <v>0</v>
          </cell>
          <cell r="AU199">
            <v>48378.8125</v>
          </cell>
          <cell r="BL199">
            <v>0</v>
          </cell>
        </row>
        <row r="200">
          <cell r="A200">
            <v>48470.125</v>
          </cell>
          <cell r="V200">
            <v>0</v>
          </cell>
          <cell r="X200">
            <v>48470.125</v>
          </cell>
          <cell r="AS200">
            <v>0</v>
          </cell>
          <cell r="AU200">
            <v>48470.125</v>
          </cell>
          <cell r="BL200">
            <v>0</v>
          </cell>
        </row>
        <row r="201">
          <cell r="A201">
            <v>48561.4375</v>
          </cell>
          <cell r="V201">
            <v>0</v>
          </cell>
          <cell r="X201">
            <v>48561.4375</v>
          </cell>
          <cell r="AS201">
            <v>0</v>
          </cell>
          <cell r="AU201">
            <v>48561.4375</v>
          </cell>
          <cell r="BL201">
            <v>0</v>
          </cell>
        </row>
        <row r="202">
          <cell r="A202">
            <v>48652.75</v>
          </cell>
          <cell r="V202">
            <v>0</v>
          </cell>
          <cell r="X202">
            <v>48652.75</v>
          </cell>
          <cell r="AS202">
            <v>0</v>
          </cell>
          <cell r="AU202">
            <v>48652.75</v>
          </cell>
          <cell r="BL202">
            <v>0</v>
          </cell>
        </row>
        <row r="203">
          <cell r="A203">
            <v>48744.0625</v>
          </cell>
          <cell r="V203">
            <v>0</v>
          </cell>
          <cell r="X203">
            <v>48744.0625</v>
          </cell>
          <cell r="AS203">
            <v>0</v>
          </cell>
          <cell r="AU203">
            <v>48744.0625</v>
          </cell>
          <cell r="BL203">
            <v>0</v>
          </cell>
        </row>
        <row r="204">
          <cell r="A204">
            <v>48835.375</v>
          </cell>
          <cell r="V204">
            <v>0</v>
          </cell>
          <cell r="X204">
            <v>48835.375</v>
          </cell>
          <cell r="AS204">
            <v>0</v>
          </cell>
          <cell r="AU204">
            <v>48835.375</v>
          </cell>
          <cell r="BL204">
            <v>0</v>
          </cell>
        </row>
        <row r="205">
          <cell r="A205">
            <v>48926.6875</v>
          </cell>
          <cell r="V205">
            <v>0</v>
          </cell>
          <cell r="X205">
            <v>48926.6875</v>
          </cell>
          <cell r="AS205">
            <v>0</v>
          </cell>
          <cell r="AU205">
            <v>48926.6875</v>
          </cell>
          <cell r="BL205">
            <v>0</v>
          </cell>
        </row>
        <row r="206">
          <cell r="A206">
            <v>49018</v>
          </cell>
          <cell r="V206">
            <v>0</v>
          </cell>
          <cell r="X206">
            <v>49018</v>
          </cell>
          <cell r="AS206">
            <v>0</v>
          </cell>
          <cell r="AU206">
            <v>49018</v>
          </cell>
          <cell r="BL206">
            <v>0</v>
          </cell>
        </row>
        <row r="207">
          <cell r="A207">
            <v>49109.3125</v>
          </cell>
          <cell r="V207">
            <v>0</v>
          </cell>
          <cell r="X207">
            <v>49109.3125</v>
          </cell>
          <cell r="AS207">
            <v>0</v>
          </cell>
          <cell r="AU207">
            <v>49109.3125</v>
          </cell>
          <cell r="BL207">
            <v>0</v>
          </cell>
        </row>
        <row r="208">
          <cell r="A208">
            <v>49200.625</v>
          </cell>
          <cell r="V208">
            <v>0</v>
          </cell>
          <cell r="X208">
            <v>49200.625</v>
          </cell>
          <cell r="AS208">
            <v>0</v>
          </cell>
          <cell r="AU208">
            <v>49200.625</v>
          </cell>
          <cell r="BL208">
            <v>0</v>
          </cell>
        </row>
        <row r="209">
          <cell r="A209">
            <v>49291.9375</v>
          </cell>
          <cell r="V209">
            <v>0</v>
          </cell>
          <cell r="X209">
            <v>49291.9375</v>
          </cell>
          <cell r="AS209">
            <v>0</v>
          </cell>
          <cell r="AU209">
            <v>49291.9375</v>
          </cell>
          <cell r="BL209">
            <v>0</v>
          </cell>
        </row>
        <row r="210">
          <cell r="A210">
            <v>49383.25</v>
          </cell>
          <cell r="V210">
            <v>0</v>
          </cell>
          <cell r="X210">
            <v>49383.25</v>
          </cell>
          <cell r="AS210">
            <v>0</v>
          </cell>
          <cell r="AU210">
            <v>49383.25</v>
          </cell>
          <cell r="BL210">
            <v>0</v>
          </cell>
        </row>
        <row r="211">
          <cell r="A211">
            <v>49474.5625</v>
          </cell>
          <cell r="V211">
            <v>0</v>
          </cell>
          <cell r="X211">
            <v>49474.5625</v>
          </cell>
          <cell r="AS211">
            <v>0</v>
          </cell>
          <cell r="AU211">
            <v>49474.5625</v>
          </cell>
          <cell r="BL211">
            <v>0</v>
          </cell>
        </row>
        <row r="212">
          <cell r="A212">
            <v>49565.875</v>
          </cell>
          <cell r="V212">
            <v>0</v>
          </cell>
          <cell r="X212">
            <v>49565.875</v>
          </cell>
          <cell r="AS212">
            <v>0</v>
          </cell>
          <cell r="AU212">
            <v>49565.875</v>
          </cell>
          <cell r="BL212">
            <v>0</v>
          </cell>
        </row>
        <row r="213">
          <cell r="A213">
            <v>49657.1875</v>
          </cell>
          <cell r="V213">
            <v>0</v>
          </cell>
          <cell r="X213">
            <v>49657.1875</v>
          </cell>
          <cell r="AS213">
            <v>0</v>
          </cell>
          <cell r="AU213">
            <v>49657.1875</v>
          </cell>
          <cell r="BL213">
            <v>0</v>
          </cell>
        </row>
        <row r="214">
          <cell r="A214">
            <v>49748.5</v>
          </cell>
          <cell r="V214">
            <v>0</v>
          </cell>
          <cell r="X214">
            <v>49748.5</v>
          </cell>
          <cell r="AS214">
            <v>0</v>
          </cell>
          <cell r="AU214">
            <v>49748.5</v>
          </cell>
          <cell r="BL214">
            <v>0</v>
          </cell>
        </row>
        <row r="215">
          <cell r="A215">
            <v>49839.8125</v>
          </cell>
          <cell r="V215">
            <v>0</v>
          </cell>
          <cell r="X215">
            <v>49839.8125</v>
          </cell>
          <cell r="AS215">
            <v>0</v>
          </cell>
          <cell r="AU215">
            <v>49839.8125</v>
          </cell>
          <cell r="BL215">
            <v>0</v>
          </cell>
        </row>
        <row r="216">
          <cell r="A216">
            <v>49931.125</v>
          </cell>
          <cell r="V216">
            <v>0</v>
          </cell>
          <cell r="X216">
            <v>49931.125</v>
          </cell>
          <cell r="AS216">
            <v>0</v>
          </cell>
          <cell r="AU216">
            <v>49931.125</v>
          </cell>
          <cell r="BL216">
            <v>0</v>
          </cell>
        </row>
        <row r="217">
          <cell r="A217">
            <v>50022.4375</v>
          </cell>
          <cell r="V217">
            <v>0</v>
          </cell>
          <cell r="X217">
            <v>50022.4375</v>
          </cell>
          <cell r="AS217">
            <v>0</v>
          </cell>
          <cell r="AU217">
            <v>50022.4375</v>
          </cell>
          <cell r="BL217">
            <v>0</v>
          </cell>
        </row>
        <row r="218">
          <cell r="A218">
            <v>50113.75</v>
          </cell>
          <cell r="V218">
            <v>0</v>
          </cell>
          <cell r="X218">
            <v>50113.75</v>
          </cell>
          <cell r="AS218">
            <v>0</v>
          </cell>
          <cell r="AU218">
            <v>50113.75</v>
          </cell>
          <cell r="BL218">
            <v>0</v>
          </cell>
        </row>
        <row r="219">
          <cell r="A219">
            <v>50205.0625</v>
          </cell>
          <cell r="V219">
            <v>0</v>
          </cell>
          <cell r="X219">
            <v>50205.0625</v>
          </cell>
          <cell r="AS219">
            <v>0</v>
          </cell>
          <cell r="AU219">
            <v>50205.0625</v>
          </cell>
          <cell r="BL219">
            <v>0</v>
          </cell>
        </row>
        <row r="220">
          <cell r="A220">
            <v>50296.375</v>
          </cell>
          <cell r="V220">
            <v>0</v>
          </cell>
          <cell r="X220">
            <v>50296.375</v>
          </cell>
          <cell r="AS220">
            <v>0</v>
          </cell>
          <cell r="AU220">
            <v>50296.375</v>
          </cell>
          <cell r="BL220">
            <v>0</v>
          </cell>
        </row>
        <row r="221">
          <cell r="A221">
            <v>50387.6875</v>
          </cell>
          <cell r="V221">
            <v>0</v>
          </cell>
          <cell r="X221">
            <v>50387.6875</v>
          </cell>
          <cell r="AS221">
            <v>0</v>
          </cell>
          <cell r="AU221">
            <v>50387.6875</v>
          </cell>
          <cell r="BL221">
            <v>0</v>
          </cell>
        </row>
        <row r="222">
          <cell r="A222">
            <v>50479</v>
          </cell>
          <cell r="V222">
            <v>0</v>
          </cell>
          <cell r="X222">
            <v>50479</v>
          </cell>
          <cell r="AS222">
            <v>0</v>
          </cell>
          <cell r="AU222">
            <v>50479</v>
          </cell>
          <cell r="BL222">
            <v>0</v>
          </cell>
        </row>
        <row r="223">
          <cell r="A223">
            <v>50570.3125</v>
          </cell>
          <cell r="V223">
            <v>0</v>
          </cell>
          <cell r="X223">
            <v>50570.3125</v>
          </cell>
          <cell r="AS223">
            <v>0</v>
          </cell>
          <cell r="AU223">
            <v>50570.3125</v>
          </cell>
          <cell r="BL223">
            <v>0</v>
          </cell>
        </row>
        <row r="224">
          <cell r="A224">
            <v>50661.625</v>
          </cell>
          <cell r="V224">
            <v>0</v>
          </cell>
          <cell r="X224">
            <v>50661.625</v>
          </cell>
          <cell r="AS224">
            <v>0</v>
          </cell>
          <cell r="AU224">
            <v>50661.625</v>
          </cell>
          <cell r="BL224">
            <v>0</v>
          </cell>
        </row>
        <row r="225">
          <cell r="A225">
            <v>50752.9375</v>
          </cell>
          <cell r="V225">
            <v>0</v>
          </cell>
          <cell r="X225">
            <v>50752.9375</v>
          </cell>
          <cell r="AS225">
            <v>0</v>
          </cell>
          <cell r="AU225">
            <v>50752.9375</v>
          </cell>
          <cell r="BL225">
            <v>0</v>
          </cell>
        </row>
        <row r="226">
          <cell r="A226">
            <v>50844.25</v>
          </cell>
          <cell r="V226">
            <v>0</v>
          </cell>
          <cell r="X226">
            <v>50844.25</v>
          </cell>
          <cell r="AS226">
            <v>0</v>
          </cell>
          <cell r="AU226">
            <v>50844.25</v>
          </cell>
          <cell r="BL226">
            <v>0</v>
          </cell>
        </row>
        <row r="227">
          <cell r="A227">
            <v>50935.5625</v>
          </cell>
          <cell r="V227">
            <v>0</v>
          </cell>
          <cell r="X227">
            <v>50935.5625</v>
          </cell>
          <cell r="AS227">
            <v>0</v>
          </cell>
          <cell r="AU227">
            <v>50935.5625</v>
          </cell>
          <cell r="BL227">
            <v>0</v>
          </cell>
        </row>
        <row r="228">
          <cell r="A228">
            <v>51026.875</v>
          </cell>
          <cell r="V228">
            <v>0</v>
          </cell>
          <cell r="X228">
            <v>51026.875</v>
          </cell>
          <cell r="AS228">
            <v>0</v>
          </cell>
          <cell r="AU228">
            <v>51026.875</v>
          </cell>
          <cell r="BL228">
            <v>0</v>
          </cell>
        </row>
        <row r="229">
          <cell r="A229">
            <v>51118.1875</v>
          </cell>
          <cell r="V229">
            <v>0</v>
          </cell>
          <cell r="X229">
            <v>51118.1875</v>
          </cell>
          <cell r="AS229">
            <v>0</v>
          </cell>
          <cell r="AU229">
            <v>51118.1875</v>
          </cell>
          <cell r="BL229">
            <v>0</v>
          </cell>
        </row>
        <row r="230">
          <cell r="A230">
            <v>51209.5</v>
          </cell>
          <cell r="V230">
            <v>0</v>
          </cell>
          <cell r="X230">
            <v>51209.5</v>
          </cell>
          <cell r="AS230">
            <v>0</v>
          </cell>
          <cell r="AU230">
            <v>51209.5</v>
          </cell>
          <cell r="BL230">
            <v>0</v>
          </cell>
        </row>
        <row r="231">
          <cell r="A231">
            <v>51300.8125</v>
          </cell>
          <cell r="V231">
            <v>0</v>
          </cell>
          <cell r="X231">
            <v>51300.8125</v>
          </cell>
          <cell r="AS231">
            <v>0</v>
          </cell>
          <cell r="AU231">
            <v>51300.8125</v>
          </cell>
          <cell r="BL231">
            <v>0</v>
          </cell>
        </row>
        <row r="232">
          <cell r="A232">
            <v>51392.125</v>
          </cell>
          <cell r="V232">
            <v>0</v>
          </cell>
          <cell r="X232">
            <v>51392.125</v>
          </cell>
          <cell r="AS232">
            <v>0</v>
          </cell>
          <cell r="AU232">
            <v>51392.125</v>
          </cell>
          <cell r="BL232">
            <v>0</v>
          </cell>
        </row>
        <row r="233">
          <cell r="A233">
            <v>51483.4375</v>
          </cell>
          <cell r="V233">
            <v>0</v>
          </cell>
          <cell r="X233">
            <v>51483.4375</v>
          </cell>
          <cell r="AS233">
            <v>0</v>
          </cell>
          <cell r="AU233">
            <v>51483.4375</v>
          </cell>
          <cell r="BL233">
            <v>0</v>
          </cell>
        </row>
        <row r="234">
          <cell r="A234">
            <v>51574.75</v>
          </cell>
          <cell r="V234">
            <v>0</v>
          </cell>
          <cell r="X234">
            <v>51574.75</v>
          </cell>
          <cell r="AS234">
            <v>0</v>
          </cell>
          <cell r="AU234">
            <v>51574.75</v>
          </cell>
          <cell r="BL234">
            <v>0</v>
          </cell>
        </row>
        <row r="235">
          <cell r="A235">
            <v>51666.0625</v>
          </cell>
          <cell r="V235">
            <v>0</v>
          </cell>
          <cell r="X235">
            <v>51666.0625</v>
          </cell>
          <cell r="AS235">
            <v>0</v>
          </cell>
          <cell r="AU235">
            <v>51666.0625</v>
          </cell>
          <cell r="BL235">
            <v>0</v>
          </cell>
        </row>
        <row r="236">
          <cell r="A236">
            <v>51757.375</v>
          </cell>
          <cell r="V236">
            <v>0</v>
          </cell>
          <cell r="X236">
            <v>51757.375</v>
          </cell>
          <cell r="AS236">
            <v>0</v>
          </cell>
          <cell r="AU236">
            <v>51757.375</v>
          </cell>
          <cell r="BL236">
            <v>0</v>
          </cell>
        </row>
        <row r="237">
          <cell r="A237">
            <v>51848.6875</v>
          </cell>
          <cell r="V237">
            <v>0</v>
          </cell>
          <cell r="X237">
            <v>51848.6875</v>
          </cell>
          <cell r="AS237">
            <v>0</v>
          </cell>
          <cell r="AU237">
            <v>51848.6875</v>
          </cell>
          <cell r="BL237">
            <v>0</v>
          </cell>
        </row>
        <row r="238">
          <cell r="A238">
            <v>51940</v>
          </cell>
          <cell r="V238">
            <v>0</v>
          </cell>
          <cell r="X238">
            <v>51940</v>
          </cell>
          <cell r="AS238">
            <v>0</v>
          </cell>
          <cell r="AU238">
            <v>51940</v>
          </cell>
          <cell r="BL238">
            <v>0</v>
          </cell>
        </row>
        <row r="239">
          <cell r="A239">
            <v>52031.3125</v>
          </cell>
          <cell r="V239">
            <v>0</v>
          </cell>
          <cell r="X239">
            <v>52031.3125</v>
          </cell>
          <cell r="AS239">
            <v>0</v>
          </cell>
          <cell r="AU239">
            <v>52031.3125</v>
          </cell>
          <cell r="BL239">
            <v>0</v>
          </cell>
        </row>
        <row r="240">
          <cell r="A240">
            <v>52122.625</v>
          </cell>
          <cell r="V240">
            <v>0</v>
          </cell>
          <cell r="X240">
            <v>52122.625</v>
          </cell>
          <cell r="AS240">
            <v>0</v>
          </cell>
          <cell r="AU240">
            <v>52122.625</v>
          </cell>
          <cell r="BL240">
            <v>0</v>
          </cell>
        </row>
        <row r="241">
          <cell r="A241">
            <v>52213.9375</v>
          </cell>
          <cell r="V241">
            <v>0</v>
          </cell>
          <cell r="X241">
            <v>52213.9375</v>
          </cell>
          <cell r="AS241">
            <v>0</v>
          </cell>
          <cell r="AU241">
            <v>52213.9375</v>
          </cell>
          <cell r="BL241">
            <v>0</v>
          </cell>
        </row>
        <row r="242">
          <cell r="A242">
            <v>52305.25</v>
          </cell>
          <cell r="V242">
            <v>0</v>
          </cell>
          <cell r="X242">
            <v>52305.25</v>
          </cell>
          <cell r="AS242">
            <v>0</v>
          </cell>
          <cell r="AU242">
            <v>52305.25</v>
          </cell>
          <cell r="BL242">
            <v>0</v>
          </cell>
        </row>
        <row r="243">
          <cell r="A243">
            <v>52396.5625</v>
          </cell>
          <cell r="V243">
            <v>0</v>
          </cell>
          <cell r="X243">
            <v>52396.5625</v>
          </cell>
          <cell r="AS243">
            <v>0</v>
          </cell>
          <cell r="AU243">
            <v>52396.5625</v>
          </cell>
          <cell r="BL243">
            <v>0</v>
          </cell>
        </row>
        <row r="244">
          <cell r="A244">
            <v>52487.875</v>
          </cell>
          <cell r="V244">
            <v>0</v>
          </cell>
          <cell r="X244">
            <v>52487.875</v>
          </cell>
          <cell r="AS244">
            <v>0</v>
          </cell>
          <cell r="AU244">
            <v>52487.875</v>
          </cell>
          <cell r="BL244">
            <v>0</v>
          </cell>
        </row>
        <row r="245">
          <cell r="A245">
            <v>52579.1875</v>
          </cell>
          <cell r="V245">
            <v>0</v>
          </cell>
          <cell r="X245">
            <v>52579.1875</v>
          </cell>
          <cell r="AS245">
            <v>0</v>
          </cell>
          <cell r="AU245">
            <v>52579.1875</v>
          </cell>
          <cell r="BL245">
            <v>0</v>
          </cell>
        </row>
        <row r="246">
          <cell r="A246">
            <v>52670.5</v>
          </cell>
          <cell r="V246">
            <v>0</v>
          </cell>
          <cell r="X246">
            <v>52670.5</v>
          </cell>
          <cell r="AS246">
            <v>0</v>
          </cell>
          <cell r="AU246">
            <v>52670.5</v>
          </cell>
          <cell r="BL246">
            <v>0</v>
          </cell>
        </row>
        <row r="247">
          <cell r="A247">
            <v>52761.8125</v>
          </cell>
          <cell r="V247">
            <v>0</v>
          </cell>
          <cell r="X247">
            <v>52761.8125</v>
          </cell>
          <cell r="AS247">
            <v>0</v>
          </cell>
          <cell r="AU247">
            <v>52761.8125</v>
          </cell>
          <cell r="BL247">
            <v>0</v>
          </cell>
        </row>
        <row r="248">
          <cell r="A248">
            <v>52853.125</v>
          </cell>
          <cell r="V248">
            <v>0</v>
          </cell>
          <cell r="X248">
            <v>52853.125</v>
          </cell>
          <cell r="AS248">
            <v>0</v>
          </cell>
          <cell r="AU248">
            <v>52853.125</v>
          </cell>
          <cell r="BL248">
            <v>0</v>
          </cell>
        </row>
        <row r="249">
          <cell r="A249">
            <v>52944.4375</v>
          </cell>
          <cell r="V249">
            <v>0</v>
          </cell>
          <cell r="X249">
            <v>52944.4375</v>
          </cell>
          <cell r="AS249">
            <v>0</v>
          </cell>
          <cell r="AU249">
            <v>52944.4375</v>
          </cell>
          <cell r="BL249">
            <v>0</v>
          </cell>
        </row>
        <row r="250">
          <cell r="A250">
            <v>53035.75</v>
          </cell>
          <cell r="V250">
            <v>0</v>
          </cell>
          <cell r="X250">
            <v>53035.75</v>
          </cell>
          <cell r="AS250">
            <v>0</v>
          </cell>
          <cell r="AU250">
            <v>53035.75</v>
          </cell>
          <cell r="BL250">
            <v>0</v>
          </cell>
        </row>
        <row r="251">
          <cell r="A251">
            <v>53127.0625</v>
          </cell>
          <cell r="V251">
            <v>0</v>
          </cell>
          <cell r="X251">
            <v>53127.0625</v>
          </cell>
          <cell r="AS251">
            <v>0</v>
          </cell>
          <cell r="AU251">
            <v>53127.0625</v>
          </cell>
          <cell r="BL251">
            <v>0</v>
          </cell>
        </row>
        <row r="252">
          <cell r="A252">
            <v>53218.375</v>
          </cell>
          <cell r="V252">
            <v>0</v>
          </cell>
          <cell r="X252">
            <v>53218.375</v>
          </cell>
          <cell r="AS252">
            <v>0</v>
          </cell>
          <cell r="AU252">
            <v>53218.375</v>
          </cell>
          <cell r="BL252">
            <v>0</v>
          </cell>
        </row>
        <row r="253">
          <cell r="A253">
            <v>53309.6875</v>
          </cell>
          <cell r="V253">
            <v>0</v>
          </cell>
          <cell r="X253">
            <v>53309.6875</v>
          </cell>
          <cell r="AS253">
            <v>0</v>
          </cell>
          <cell r="AU253">
            <v>53309.6875</v>
          </cell>
          <cell r="BL253">
            <v>0</v>
          </cell>
        </row>
        <row r="254">
          <cell r="A254">
            <v>53401</v>
          </cell>
          <cell r="V254">
            <v>0</v>
          </cell>
          <cell r="X254">
            <v>53401</v>
          </cell>
          <cell r="AS254">
            <v>0</v>
          </cell>
          <cell r="AU254">
            <v>53401</v>
          </cell>
          <cell r="BL254">
            <v>0</v>
          </cell>
        </row>
        <row r="255">
          <cell r="A255">
            <v>53492.3125</v>
          </cell>
          <cell r="V255">
            <v>0</v>
          </cell>
          <cell r="X255">
            <v>53492.3125</v>
          </cell>
          <cell r="AS255">
            <v>0</v>
          </cell>
          <cell r="AU255">
            <v>53492.3125</v>
          </cell>
          <cell r="BL255">
            <v>0</v>
          </cell>
        </row>
      </sheetData>
      <sheetData sheetId="10">
        <row r="281">
          <cell r="E281">
            <v>36599.5</v>
          </cell>
          <cell r="F281">
            <v>47648313.699999996</v>
          </cell>
          <cell r="G281">
            <v>38442491.331999995</v>
          </cell>
          <cell r="H281">
            <v>38442491.331999995</v>
          </cell>
          <cell r="I281">
            <v>36526261.093999997</v>
          </cell>
          <cell r="J281">
            <v>8104707.1239999998</v>
          </cell>
          <cell r="K281">
            <v>0</v>
          </cell>
          <cell r="L281">
            <v>620904.78899999999</v>
          </cell>
          <cell r="M281">
            <v>163127.13800000001</v>
          </cell>
          <cell r="N281">
            <v>20710462.252999999</v>
          </cell>
          <cell r="O281">
            <v>20710462.252999999</v>
          </cell>
          <cell r="P281">
            <v>0</v>
          </cell>
          <cell r="Q281">
            <v>0</v>
          </cell>
          <cell r="R281">
            <v>6541118.6710000001</v>
          </cell>
          <cell r="S281">
            <v>6541118.6710000001</v>
          </cell>
          <cell r="T281">
            <v>0</v>
          </cell>
          <cell r="U281">
            <v>0</v>
          </cell>
          <cell r="V281">
            <v>0</v>
          </cell>
          <cell r="W281">
            <v>385941.11900000006</v>
          </cell>
          <cell r="X281">
            <v>1916230.2380000006</v>
          </cell>
          <cell r="Y281">
            <v>1916230.2380000006</v>
          </cell>
          <cell r="Z281">
            <v>0</v>
          </cell>
          <cell r="AA281">
            <v>0</v>
          </cell>
          <cell r="AB281">
            <v>0</v>
          </cell>
          <cell r="AC281">
            <v>0</v>
          </cell>
          <cell r="AD281">
            <v>0</v>
          </cell>
          <cell r="AE281">
            <v>9205822.3680000007</v>
          </cell>
          <cell r="AF281">
            <v>0</v>
          </cell>
          <cell r="AG281">
            <v>9205822.3680000007</v>
          </cell>
          <cell r="AH281">
            <v>71872432.103</v>
          </cell>
          <cell r="AI281">
            <v>46591443.677000001</v>
          </cell>
          <cell r="AJ281">
            <v>44111964.254000001</v>
          </cell>
          <cell r="AK281">
            <v>0</v>
          </cell>
          <cell r="AL281">
            <v>0</v>
          </cell>
          <cell r="AM281">
            <v>42377192.745999999</v>
          </cell>
          <cell r="AN281">
            <v>0</v>
          </cell>
          <cell r="AO281">
            <v>22459115.807</v>
          </cell>
          <cell r="AP281">
            <v>0</v>
          </cell>
          <cell r="AQ281">
            <v>5673436.4199999999</v>
          </cell>
          <cell r="AR281">
            <v>0</v>
          </cell>
          <cell r="AS281">
            <v>2752378.588</v>
          </cell>
          <cell r="AT281">
            <v>2479479.423</v>
          </cell>
          <cell r="AU281">
            <v>272899.16499999998</v>
          </cell>
          <cell r="AV281">
            <v>11492261.931</v>
          </cell>
          <cell r="AW281">
            <v>0</v>
          </cell>
          <cell r="AX281">
            <v>0</v>
          </cell>
          <cell r="AY281">
            <v>3151146.057</v>
          </cell>
          <cell r="AZ281">
            <v>0</v>
          </cell>
          <cell r="BA281">
            <v>0</v>
          </cell>
          <cell r="BB281">
            <v>29617138.773000002</v>
          </cell>
          <cell r="BC281">
            <v>4609049.5120000001</v>
          </cell>
          <cell r="BD281">
            <v>0</v>
          </cell>
          <cell r="BE281">
            <v>0</v>
          </cell>
          <cell r="BF281">
            <v>0</v>
          </cell>
          <cell r="BG281">
            <v>0</v>
          </cell>
          <cell r="BH281">
            <v>25008089.261</v>
          </cell>
          <cell r="BI281">
            <v>9205822.3680000007</v>
          </cell>
          <cell r="BJ281">
            <v>15802266.892999999</v>
          </cell>
          <cell r="BK281">
            <v>-121899.41599999997</v>
          </cell>
          <cell r="BL281">
            <v>-175599.41599999997</v>
          </cell>
          <cell r="BM281">
            <v>53700</v>
          </cell>
          <cell r="BN281">
            <v>-24224118.403000005</v>
          </cell>
          <cell r="BO281">
            <v>-33429940.771000005</v>
          </cell>
          <cell r="BP281">
            <v>-30677562.183000006</v>
          </cell>
          <cell r="BQ281">
            <v>-8421851.5100000054</v>
          </cell>
          <cell r="BR281">
            <v>3911995.3371000066</v>
          </cell>
          <cell r="BS281">
            <v>2700938.8310000002</v>
          </cell>
          <cell r="BT281">
            <v>2700938.8310000002</v>
          </cell>
          <cell r="BU281">
            <v>1.7763568394002505E-12</v>
          </cell>
          <cell r="BV281">
            <v>-8324382.0099999998</v>
          </cell>
          <cell r="BW281">
            <v>0</v>
          </cell>
          <cell r="BX281">
            <v>9535438.5161000062</v>
          </cell>
          <cell r="BZ281">
            <v>-20312123.065899998</v>
          </cell>
          <cell r="CA281">
            <v>-29517945.433899999</v>
          </cell>
          <cell r="CB281">
            <v>20312122.80049479</v>
          </cell>
          <cell r="CC281">
            <v>11152522.6314948</v>
          </cell>
          <cell r="CD281">
            <v>15802266.892999999</v>
          </cell>
          <cell r="CE281">
            <v>15802266.892999999</v>
          </cell>
          <cell r="CF281">
            <v>0</v>
          </cell>
          <cell r="CG281">
            <v>0</v>
          </cell>
          <cell r="CH281">
            <v>-4713235.0350000001</v>
          </cell>
          <cell r="CI281">
            <v>63490.773494800029</v>
          </cell>
          <cell r="CJ281">
            <v>9159600.1689999923</v>
          </cell>
          <cell r="CK281">
            <v>11437460.355999991</v>
          </cell>
          <cell r="CL281">
            <v>12761799.999999993</v>
          </cell>
          <cell r="CM281">
            <v>-488100</v>
          </cell>
          <cell r="CN281">
            <v>0</v>
          </cell>
          <cell r="CO281">
            <v>-488100</v>
          </cell>
          <cell r="CP281">
            <v>13249899.999999993</v>
          </cell>
          <cell r="CQ281">
            <v>0</v>
          </cell>
          <cell r="CR281">
            <v>-69000</v>
          </cell>
          <cell r="CS281">
            <v>0</v>
          </cell>
          <cell r="CT281">
            <v>0</v>
          </cell>
          <cell r="CU281">
            <v>13318899.999999993</v>
          </cell>
          <cell r="CV281">
            <v>0</v>
          </cell>
          <cell r="CW281">
            <v>0</v>
          </cell>
          <cell r="CX281">
            <v>-964535.73499999987</v>
          </cell>
          <cell r="CY281">
            <v>-964535.73499999987</v>
          </cell>
          <cell r="CZ281">
            <v>0</v>
          </cell>
          <cell r="DA281">
            <v>0</v>
          </cell>
          <cell r="DB281">
            <v>0</v>
          </cell>
          <cell r="DC281">
            <v>0</v>
          </cell>
          <cell r="DD281">
            <v>0</v>
          </cell>
          <cell r="DE281">
            <v>-359803.90900000202</v>
          </cell>
          <cell r="DF281">
            <v>-359803.90900000202</v>
          </cell>
          <cell r="DG281">
            <v>0</v>
          </cell>
          <cell r="DH281">
            <v>0</v>
          </cell>
          <cell r="DI281">
            <v>-2277860.1869999999</v>
          </cell>
          <cell r="DJ281">
            <v>0</v>
          </cell>
          <cell r="DK281">
            <v>0</v>
          </cell>
          <cell r="DL281">
            <v>0</v>
          </cell>
          <cell r="DM281">
            <v>0</v>
          </cell>
          <cell r="DN281">
            <v>0</v>
          </cell>
          <cell r="DO281">
            <v>0</v>
          </cell>
          <cell r="DP281">
            <v>-2278172.8560000001</v>
          </cell>
          <cell r="DQ281">
            <v>-246599.20500000002</v>
          </cell>
          <cell r="DR281">
            <v>312.66899999999998</v>
          </cell>
          <cell r="DS281">
            <v>0</v>
          </cell>
          <cell r="DT281">
            <v>0.26540520787239075</v>
          </cell>
          <cell r="DU281">
            <v>0</v>
          </cell>
          <cell r="DV281">
            <v>0</v>
          </cell>
          <cell r="DW281">
            <v>2752378.588</v>
          </cell>
          <cell r="DX281">
            <v>0</v>
          </cell>
          <cell r="DY281">
            <v>0</v>
          </cell>
          <cell r="DZ281">
            <v>2479479.423</v>
          </cell>
          <cell r="EA281">
            <v>4986134.2</v>
          </cell>
          <cell r="EB281">
            <v>4713235.0350000001</v>
          </cell>
          <cell r="EC281">
            <v>272899.16499999998</v>
          </cell>
          <cell r="EF281">
            <v>1</v>
          </cell>
        </row>
        <row r="282">
          <cell r="E282">
            <v>36690.8125</v>
          </cell>
          <cell r="F282">
            <v>119359759.86200002</v>
          </cell>
          <cell r="G282">
            <v>100675287.46000001</v>
          </cell>
          <cell r="H282">
            <v>100675287.46000001</v>
          </cell>
          <cell r="I282">
            <v>94743914.330000013</v>
          </cell>
          <cell r="J282">
            <v>29661870.035000004</v>
          </cell>
          <cell r="K282">
            <v>0</v>
          </cell>
          <cell r="L282">
            <v>1478995.128</v>
          </cell>
          <cell r="M282">
            <v>367328.54500000004</v>
          </cell>
          <cell r="N282">
            <v>45349276.106000006</v>
          </cell>
          <cell r="O282">
            <v>45349276.106000006</v>
          </cell>
          <cell r="P282">
            <v>0</v>
          </cell>
          <cell r="Q282">
            <v>0</v>
          </cell>
          <cell r="R282">
            <v>16900393.759</v>
          </cell>
          <cell r="S282">
            <v>16900393.759</v>
          </cell>
          <cell r="T282">
            <v>0</v>
          </cell>
          <cell r="U282">
            <v>0</v>
          </cell>
          <cell r="V282">
            <v>0</v>
          </cell>
          <cell r="W282">
            <v>986050.75700000057</v>
          </cell>
          <cell r="X282">
            <v>5931373.1300000008</v>
          </cell>
          <cell r="Y282">
            <v>5931373.1300000008</v>
          </cell>
          <cell r="Z282">
            <v>0</v>
          </cell>
          <cell r="AA282">
            <v>0</v>
          </cell>
          <cell r="AB282">
            <v>0</v>
          </cell>
          <cell r="AC282">
            <v>0</v>
          </cell>
          <cell r="AD282">
            <v>2.3283064365386963E-10</v>
          </cell>
          <cell r="AE282">
            <v>18684472.402000003</v>
          </cell>
          <cell r="AF282">
            <v>0</v>
          </cell>
          <cell r="AG282">
            <v>18684472.402000003</v>
          </cell>
          <cell r="AH282">
            <v>165066002.89999998</v>
          </cell>
          <cell r="AI282">
            <v>115183424.38399999</v>
          </cell>
          <cell r="AJ282">
            <v>109780098.88799998</v>
          </cell>
          <cell r="AK282">
            <v>0</v>
          </cell>
          <cell r="AL282">
            <v>0</v>
          </cell>
          <cell r="AM282">
            <v>96723789.039999992</v>
          </cell>
          <cell r="AN282">
            <v>0</v>
          </cell>
          <cell r="AO282">
            <v>43962976.556000002</v>
          </cell>
          <cell r="AP282">
            <v>0</v>
          </cell>
          <cell r="AQ282">
            <v>21145375.552999996</v>
          </cell>
          <cell r="AR282">
            <v>0</v>
          </cell>
          <cell r="AS282">
            <v>6126714.8059999999</v>
          </cell>
          <cell r="AT282">
            <v>5403325.4959999993</v>
          </cell>
          <cell r="AU282">
            <v>723389.31</v>
          </cell>
          <cell r="AV282">
            <v>25488722.125</v>
          </cell>
          <cell r="AW282">
            <v>0</v>
          </cell>
          <cell r="AX282">
            <v>500000</v>
          </cell>
          <cell r="AY282">
            <v>4600715.4450000003</v>
          </cell>
          <cell r="AZ282">
            <v>0</v>
          </cell>
          <cell r="BA282">
            <v>0</v>
          </cell>
          <cell r="BB282">
            <v>63694001.851999998</v>
          </cell>
          <cell r="BC282">
            <v>12580527.08</v>
          </cell>
          <cell r="BD282">
            <v>0</v>
          </cell>
          <cell r="BE282">
            <v>0</v>
          </cell>
          <cell r="BF282">
            <v>1954285.5660000001</v>
          </cell>
          <cell r="BG282">
            <v>0</v>
          </cell>
          <cell r="BH282">
            <v>49159189.206</v>
          </cell>
          <cell r="BI282">
            <v>18684472.402000003</v>
          </cell>
          <cell r="BJ282">
            <v>30474716.803999998</v>
          </cell>
          <cell r="BK282">
            <v>4648212.0079999994</v>
          </cell>
          <cell r="BL282">
            <v>4663148.9809999997</v>
          </cell>
          <cell r="BM282">
            <v>-14936.972999999998</v>
          </cell>
          <cell r="BN282">
            <v>-45706243.037999958</v>
          </cell>
          <cell r="BO282">
            <v>-64390715.43999996</v>
          </cell>
          <cell r="BP282">
            <v>-58264000.633999974</v>
          </cell>
          <cell r="BQ282">
            <v>-15231526.233999968</v>
          </cell>
          <cell r="BR282">
            <v>1130368.9531000052</v>
          </cell>
          <cell r="BS282">
            <v>1620810.5230000005</v>
          </cell>
          <cell r="BT282">
            <v>1620810.5230000005</v>
          </cell>
          <cell r="BU282">
            <v>-8.659739592076221E-11</v>
          </cell>
          <cell r="BV282">
            <v>-9438102.7190000005</v>
          </cell>
          <cell r="BW282">
            <v>0</v>
          </cell>
          <cell r="BX282">
            <v>8947661.1491000056</v>
          </cell>
          <cell r="BZ282">
            <v>-44575874.084899954</v>
          </cell>
          <cell r="CA282">
            <v>-63260346.486899957</v>
          </cell>
          <cell r="CB282">
            <v>44575873.899999991</v>
          </cell>
          <cell r="CC282">
            <v>18656336.745999996</v>
          </cell>
          <cell r="CD282">
            <v>30474716.803999998</v>
          </cell>
          <cell r="CE282">
            <v>30474716.803999998</v>
          </cell>
          <cell r="CF282">
            <v>0</v>
          </cell>
          <cell r="CG282">
            <v>0</v>
          </cell>
          <cell r="CH282">
            <v>-11932121.556000002</v>
          </cell>
          <cell r="CI282">
            <v>113741.49800000028</v>
          </cell>
          <cell r="CJ282">
            <v>25919537.153999992</v>
          </cell>
          <cell r="CK282">
            <v>15863362.995999994</v>
          </cell>
          <cell r="CL282">
            <v>20615199.999999993</v>
          </cell>
          <cell r="CM282">
            <v>-2550500</v>
          </cell>
          <cell r="CN282">
            <v>0</v>
          </cell>
          <cell r="CO282">
            <v>-2550500</v>
          </cell>
          <cell r="CP282">
            <v>23165699.999999993</v>
          </cell>
          <cell r="CQ282">
            <v>0</v>
          </cell>
          <cell r="CR282">
            <v>219000</v>
          </cell>
          <cell r="CS282">
            <v>109700</v>
          </cell>
          <cell r="CT282">
            <v>0</v>
          </cell>
          <cell r="CU282">
            <v>22836999.999999993</v>
          </cell>
          <cell r="CV282">
            <v>0</v>
          </cell>
          <cell r="CW282">
            <v>0</v>
          </cell>
          <cell r="CX282">
            <v>-2782917.6239999998</v>
          </cell>
          <cell r="CY282">
            <v>-1929071.47</v>
          </cell>
          <cell r="CZ282">
            <v>-853846.1540000001</v>
          </cell>
          <cell r="DA282">
            <v>-400000</v>
          </cell>
          <cell r="DB282">
            <v>-453846.15400000004</v>
          </cell>
          <cell r="DC282">
            <v>0</v>
          </cell>
          <cell r="DD282">
            <v>0</v>
          </cell>
          <cell r="DE282">
            <v>-1968919.3800000011</v>
          </cell>
          <cell r="DF282">
            <v>-29225.737000000663</v>
          </cell>
          <cell r="DG282">
            <v>-1891000</v>
          </cell>
          <cell r="DH282">
            <v>-48693.643000000498</v>
          </cell>
          <cell r="DI282">
            <v>10056174.158</v>
          </cell>
          <cell r="DJ282">
            <v>0</v>
          </cell>
          <cell r="DK282">
            <v>0</v>
          </cell>
          <cell r="DL282">
            <v>0</v>
          </cell>
          <cell r="DM282">
            <v>0</v>
          </cell>
          <cell r="DN282">
            <v>0</v>
          </cell>
          <cell r="DO282">
            <v>0</v>
          </cell>
          <cell r="DP282">
            <v>-2821704.301</v>
          </cell>
          <cell r="DQ282">
            <v>-493198.41</v>
          </cell>
          <cell r="DR282">
            <v>12877878.458999999</v>
          </cell>
          <cell r="DS282">
            <v>0</v>
          </cell>
          <cell r="DT282">
            <v>0.18489996343851089</v>
          </cell>
          <cell r="DU282">
            <v>0</v>
          </cell>
          <cell r="DV282">
            <v>0</v>
          </cell>
          <cell r="DW282">
            <v>6126714.8059999999</v>
          </cell>
          <cell r="DX282">
            <v>0</v>
          </cell>
          <cell r="DY282">
            <v>0</v>
          </cell>
          <cell r="DZ282">
            <v>5403325.4959999993</v>
          </cell>
          <cell r="EA282">
            <v>12655510.866000002</v>
          </cell>
          <cell r="EB282">
            <v>11932121.556000002</v>
          </cell>
          <cell r="EC282">
            <v>723389.31</v>
          </cell>
          <cell r="EF282">
            <v>2</v>
          </cell>
        </row>
        <row r="283">
          <cell r="E283">
            <v>36782.125</v>
          </cell>
          <cell r="F283">
            <v>194225926.15799999</v>
          </cell>
          <cell r="G283">
            <v>163075375.57999998</v>
          </cell>
          <cell r="H283">
            <v>163075375.57999998</v>
          </cell>
          <cell r="I283">
            <v>152018325.961</v>
          </cell>
          <cell r="J283">
            <v>46810666.760000005</v>
          </cell>
          <cell r="K283">
            <v>0</v>
          </cell>
          <cell r="L283">
            <v>2079577.939</v>
          </cell>
          <cell r="M283">
            <v>581828.48900000006</v>
          </cell>
          <cell r="N283">
            <v>72115494.199000001</v>
          </cell>
          <cell r="O283">
            <v>72115494.199000001</v>
          </cell>
          <cell r="P283">
            <v>0</v>
          </cell>
          <cell r="Q283">
            <v>0</v>
          </cell>
          <cell r="R283">
            <v>28915734.719999999</v>
          </cell>
          <cell r="S283">
            <v>28915734.719999999</v>
          </cell>
          <cell r="T283">
            <v>0</v>
          </cell>
          <cell r="U283">
            <v>0</v>
          </cell>
          <cell r="V283">
            <v>0</v>
          </cell>
          <cell r="W283">
            <v>1515023.8540000007</v>
          </cell>
          <cell r="X283">
            <v>11057049.619000001</v>
          </cell>
          <cell r="Y283">
            <v>11057049.619000001</v>
          </cell>
          <cell r="Z283">
            <v>0</v>
          </cell>
          <cell r="AA283">
            <v>0</v>
          </cell>
          <cell r="AB283">
            <v>0</v>
          </cell>
          <cell r="AC283">
            <v>0</v>
          </cell>
          <cell r="AD283">
            <v>1.4551915228366852E-10</v>
          </cell>
          <cell r="AE283">
            <v>31150550.578000002</v>
          </cell>
          <cell r="AF283">
            <v>3870000</v>
          </cell>
          <cell r="AG283">
            <v>27280550.578000002</v>
          </cell>
          <cell r="AH283">
            <v>262029750.86000001</v>
          </cell>
          <cell r="AI283">
            <v>191761722.39300001</v>
          </cell>
          <cell r="AJ283">
            <v>182855345.89900002</v>
          </cell>
          <cell r="AK283">
            <v>0</v>
          </cell>
          <cell r="AL283">
            <v>0</v>
          </cell>
          <cell r="AM283">
            <v>151592236.252</v>
          </cell>
          <cell r="AN283">
            <v>0</v>
          </cell>
          <cell r="AO283">
            <v>70864699.680000007</v>
          </cell>
          <cell r="AP283">
            <v>0</v>
          </cell>
          <cell r="AQ283">
            <v>32898733.792999998</v>
          </cell>
          <cell r="AR283">
            <v>0</v>
          </cell>
          <cell r="AS283">
            <v>9901907.2169999983</v>
          </cell>
          <cell r="AT283">
            <v>8906376.493999999</v>
          </cell>
          <cell r="AU283">
            <v>995530.723</v>
          </cell>
          <cell r="AV283">
            <v>37926895.562000006</v>
          </cell>
          <cell r="AW283">
            <v>0</v>
          </cell>
          <cell r="AX283">
            <v>500000</v>
          </cell>
          <cell r="AY283">
            <v>8079473.4469999997</v>
          </cell>
          <cell r="AZ283">
            <v>0</v>
          </cell>
          <cell r="BA283">
            <v>0</v>
          </cell>
          <cell r="BB283">
            <v>105889440.461</v>
          </cell>
          <cell r="BC283">
            <v>34080157.151000001</v>
          </cell>
          <cell r="BD283">
            <v>0</v>
          </cell>
          <cell r="BE283">
            <v>0</v>
          </cell>
          <cell r="BF283">
            <v>2536785.5660000001</v>
          </cell>
          <cell r="BG283">
            <v>0</v>
          </cell>
          <cell r="BH283">
            <v>69272497.743999988</v>
          </cell>
          <cell r="BI283">
            <v>27280550.578000002</v>
          </cell>
          <cell r="BJ283">
            <v>41991947.165999994</v>
          </cell>
          <cell r="BK283">
            <v>4548074.1469999999</v>
          </cell>
          <cell r="BL283">
            <v>4616669.5649999995</v>
          </cell>
          <cell r="BM283">
            <v>-68595.418000000005</v>
          </cell>
          <cell r="BN283">
            <v>-67803824.702000022</v>
          </cell>
          <cell r="BO283">
            <v>-98954375.280000031</v>
          </cell>
          <cell r="BP283">
            <v>-89052468.063000023</v>
          </cell>
          <cell r="BQ283">
            <v>-29681877.536000043</v>
          </cell>
          <cell r="BR283">
            <v>10734233.431100009</v>
          </cell>
          <cell r="BS283">
            <v>1134886.0730000003</v>
          </cell>
          <cell r="BT283">
            <v>1134886.0730000003</v>
          </cell>
          <cell r="BU283">
            <v>-3.1974423109204508E-11</v>
          </cell>
          <cell r="BV283">
            <v>-8264879.0639999993</v>
          </cell>
          <cell r="BW283">
            <v>0</v>
          </cell>
          <cell r="BX283">
            <v>17864226.422100008</v>
          </cell>
          <cell r="BZ283">
            <v>-57069591.270900011</v>
          </cell>
          <cell r="CA283">
            <v>-88220141.84890002</v>
          </cell>
          <cell r="CB283">
            <v>57069591.565499976</v>
          </cell>
          <cell r="CC283">
            <v>25051596.202499989</v>
          </cell>
          <cell r="CD283">
            <v>41991947.165999994</v>
          </cell>
          <cell r="CE283">
            <v>41991947.165999994</v>
          </cell>
          <cell r="CF283">
            <v>0</v>
          </cell>
          <cell r="CG283">
            <v>0</v>
          </cell>
          <cell r="CH283">
            <v>-17102558.895000003</v>
          </cell>
          <cell r="CI283">
            <v>162207.93149999972</v>
          </cell>
          <cell r="CJ283">
            <v>32017995.362999987</v>
          </cell>
          <cell r="CK283">
            <v>21949722.155999988</v>
          </cell>
          <cell r="CL283">
            <v>29194099.999999993</v>
          </cell>
          <cell r="CM283">
            <v>1430700</v>
          </cell>
          <cell r="CN283">
            <v>5179000</v>
          </cell>
          <cell r="CO283">
            <v>-3748300</v>
          </cell>
          <cell r="CP283">
            <v>27763399.999999993</v>
          </cell>
          <cell r="CQ283">
            <v>0</v>
          </cell>
          <cell r="CR283">
            <v>1375000</v>
          </cell>
          <cell r="CS283">
            <v>109700</v>
          </cell>
          <cell r="CT283">
            <v>0</v>
          </cell>
          <cell r="CU283">
            <v>26278699.999999993</v>
          </cell>
          <cell r="CV283">
            <v>0</v>
          </cell>
          <cell r="CW283">
            <v>0</v>
          </cell>
          <cell r="CX283">
            <v>-3999286.3719999995</v>
          </cell>
          <cell r="CY283">
            <v>-3145440.2179999994</v>
          </cell>
          <cell r="CZ283">
            <v>-853846.1540000001</v>
          </cell>
          <cell r="DA283">
            <v>-400000</v>
          </cell>
          <cell r="DB283">
            <v>-453846.15400000004</v>
          </cell>
          <cell r="DC283">
            <v>0</v>
          </cell>
          <cell r="DD283">
            <v>0</v>
          </cell>
          <cell r="DE283">
            <v>-3245091.4720000019</v>
          </cell>
          <cell r="DF283">
            <v>-70450.730000000796</v>
          </cell>
          <cell r="DG283">
            <v>-3074000</v>
          </cell>
          <cell r="DH283">
            <v>-100640.742000001</v>
          </cell>
          <cell r="DI283">
            <v>10068273.206999999</v>
          </cell>
          <cell r="DJ283">
            <v>0</v>
          </cell>
          <cell r="DK283">
            <v>0</v>
          </cell>
          <cell r="DL283">
            <v>0</v>
          </cell>
          <cell r="DM283">
            <v>0</v>
          </cell>
          <cell r="DN283">
            <v>0</v>
          </cell>
          <cell r="DO283">
            <v>0</v>
          </cell>
          <cell r="DP283">
            <v>-3894477.1579999998</v>
          </cell>
          <cell r="DQ283">
            <v>-739797.61499999999</v>
          </cell>
          <cell r="DR283">
            <v>13962750.364999998</v>
          </cell>
          <cell r="DS283">
            <v>0</v>
          </cell>
          <cell r="DT283">
            <v>-0.29459996521472931</v>
          </cell>
          <cell r="DU283">
            <v>0</v>
          </cell>
          <cell r="DV283">
            <v>0</v>
          </cell>
          <cell r="DW283">
            <v>9901907.2169999983</v>
          </cell>
          <cell r="DX283">
            <v>0</v>
          </cell>
          <cell r="DY283">
            <v>0</v>
          </cell>
          <cell r="DZ283">
            <v>8906376.493999999</v>
          </cell>
          <cell r="EA283">
            <v>18098089.618000004</v>
          </cell>
          <cell r="EB283">
            <v>17102558.895000003</v>
          </cell>
          <cell r="EC283">
            <v>995530.723</v>
          </cell>
          <cell r="EF283">
            <v>3</v>
          </cell>
        </row>
        <row r="284">
          <cell r="E284">
            <v>36873.4375</v>
          </cell>
          <cell r="F284">
            <v>363064427.61600006</v>
          </cell>
          <cell r="G284">
            <v>219348283.33000004</v>
          </cell>
          <cell r="H284">
            <v>219344923.18000004</v>
          </cell>
          <cell r="I284">
            <v>202936397.60900003</v>
          </cell>
          <cell r="J284">
            <v>61420968.639000013</v>
          </cell>
          <cell r="K284">
            <v>0</v>
          </cell>
          <cell r="L284">
            <v>2727020.0819999999</v>
          </cell>
          <cell r="M284">
            <v>884470.13300000003</v>
          </cell>
          <cell r="N284">
            <v>97658893.333000004</v>
          </cell>
          <cell r="O284">
            <v>97658893.333000004</v>
          </cell>
          <cell r="P284">
            <v>0</v>
          </cell>
          <cell r="Q284">
            <v>0</v>
          </cell>
          <cell r="R284">
            <v>38166500.800999999</v>
          </cell>
          <cell r="S284">
            <v>38166500.800999999</v>
          </cell>
          <cell r="T284">
            <v>0</v>
          </cell>
          <cell r="U284">
            <v>0</v>
          </cell>
          <cell r="V284">
            <v>0</v>
          </cell>
          <cell r="W284">
            <v>2078544.6210000007</v>
          </cell>
          <cell r="X284">
            <v>16408525.571</v>
          </cell>
          <cell r="Y284">
            <v>16408525.571</v>
          </cell>
          <cell r="Z284">
            <v>0</v>
          </cell>
          <cell r="AA284">
            <v>0</v>
          </cell>
          <cell r="AB284">
            <v>0</v>
          </cell>
          <cell r="AC284">
            <v>0</v>
          </cell>
          <cell r="AD284">
            <v>3360.1500000001688</v>
          </cell>
          <cell r="AE284">
            <v>143716144.28600001</v>
          </cell>
          <cell r="AF284">
            <v>22908000</v>
          </cell>
          <cell r="AG284">
            <v>120808144.28600001</v>
          </cell>
          <cell r="AH284">
            <v>424307964.80300003</v>
          </cell>
          <cell r="AI284">
            <v>241401618.06400004</v>
          </cell>
          <cell r="AJ284">
            <v>228305226.85200003</v>
          </cell>
          <cell r="AK284">
            <v>53157958.252999999</v>
          </cell>
          <cell r="AL284">
            <v>26061339</v>
          </cell>
          <cell r="AM284">
            <v>191589181.884</v>
          </cell>
          <cell r="AN284">
            <v>0</v>
          </cell>
          <cell r="AO284">
            <v>88696467.040999994</v>
          </cell>
          <cell r="AP284">
            <v>0</v>
          </cell>
          <cell r="AQ284">
            <v>39968324.664999992</v>
          </cell>
          <cell r="AR284">
            <v>0</v>
          </cell>
          <cell r="AS284">
            <v>16618927.586999999</v>
          </cell>
          <cell r="AT284">
            <v>13096391.211999999</v>
          </cell>
          <cell r="AU284">
            <v>3522536.375</v>
          </cell>
          <cell r="AV284">
            <v>46305462.591000006</v>
          </cell>
          <cell r="AW284">
            <v>0</v>
          </cell>
          <cell r="AX284">
            <v>500000</v>
          </cell>
          <cell r="AY284">
            <v>8994393.375</v>
          </cell>
          <cell r="AZ284">
            <v>0</v>
          </cell>
          <cell r="BA284">
            <v>0</v>
          </cell>
          <cell r="BB284">
            <v>229582421.79500002</v>
          </cell>
          <cell r="BC284">
            <v>47481825.865000002</v>
          </cell>
          <cell r="BD284">
            <v>0</v>
          </cell>
          <cell r="BE284">
            <v>0</v>
          </cell>
          <cell r="BF284">
            <v>2716785.5660000001</v>
          </cell>
          <cell r="BG284">
            <v>0</v>
          </cell>
          <cell r="BH284">
            <v>179383810.36400002</v>
          </cell>
          <cell r="BI284">
            <v>120808144.28600001</v>
          </cell>
          <cell r="BJ284">
            <v>58575666.077999994</v>
          </cell>
          <cell r="BK284">
            <v>3136361.1239999998</v>
          </cell>
          <cell r="BL284">
            <v>3056073.6459999997</v>
          </cell>
          <cell r="BM284">
            <v>80287.478000000003</v>
          </cell>
          <cell r="BN284">
            <v>-61243537.186999977</v>
          </cell>
          <cell r="BO284">
            <v>-204959681.47299999</v>
          </cell>
          <cell r="BP284">
            <v>-188340753.88599998</v>
          </cell>
          <cell r="BQ284">
            <v>-25575871.108999968</v>
          </cell>
          <cell r="BR284">
            <v>458078.59710001014</v>
          </cell>
          <cell r="BS284">
            <v>1771661.2570000009</v>
          </cell>
          <cell r="BT284">
            <v>1771661.2570000009</v>
          </cell>
          <cell r="BU284">
            <v>-1.4210854715202004E-11</v>
          </cell>
          <cell r="BV284">
            <v>-10090235.147</v>
          </cell>
          <cell r="BW284">
            <v>0</v>
          </cell>
          <cell r="BX284">
            <v>8776652.4871000089</v>
          </cell>
          <cell r="BZ284">
            <v>-60785458.589899965</v>
          </cell>
          <cell r="CA284">
            <v>-204501602.87589997</v>
          </cell>
          <cell r="CB284">
            <v>60785458.152999975</v>
          </cell>
          <cell r="CC284">
            <v>33728144.346999988</v>
          </cell>
          <cell r="CD284">
            <v>58575666.077999994</v>
          </cell>
          <cell r="CE284">
            <v>58575666.077999994</v>
          </cell>
          <cell r="CF284">
            <v>0</v>
          </cell>
          <cell r="CG284">
            <v>0</v>
          </cell>
          <cell r="CH284">
            <v>-25183711.808000006</v>
          </cell>
          <cell r="CI284">
            <v>336190.0770000004</v>
          </cell>
          <cell r="CJ284">
            <v>27057313.805999987</v>
          </cell>
          <cell r="CK284">
            <v>16858265.35899999</v>
          </cell>
          <cell r="CL284">
            <v>23162399.999999993</v>
          </cell>
          <cell r="CM284">
            <v>-603800</v>
          </cell>
          <cell r="CN284">
            <v>5179000</v>
          </cell>
          <cell r="CO284">
            <v>-5782800</v>
          </cell>
          <cell r="CP284">
            <v>23766199.999999993</v>
          </cell>
          <cell r="CQ284">
            <v>0</v>
          </cell>
          <cell r="CR284">
            <v>1313000</v>
          </cell>
          <cell r="CS284">
            <v>109700</v>
          </cell>
          <cell r="CT284">
            <v>0</v>
          </cell>
          <cell r="CU284">
            <v>22343499.999999993</v>
          </cell>
          <cell r="CV284">
            <v>0</v>
          </cell>
          <cell r="CW284">
            <v>0</v>
          </cell>
          <cell r="CX284">
            <v>-5767730.9380000001</v>
          </cell>
          <cell r="CY284">
            <v>-4110038.63</v>
          </cell>
          <cell r="CZ284">
            <v>-1657692.3080000002</v>
          </cell>
          <cell r="DA284">
            <v>-750000</v>
          </cell>
          <cell r="DB284">
            <v>-907692.30800000008</v>
          </cell>
          <cell r="DC284">
            <v>0</v>
          </cell>
          <cell r="DD284">
            <v>0</v>
          </cell>
          <cell r="DE284">
            <v>-536403.70300000068</v>
          </cell>
          <cell r="DF284">
            <v>-6368718.4800000004</v>
          </cell>
          <cell r="DG284">
            <v>10705000</v>
          </cell>
          <cell r="DH284">
            <v>-4872685.2230000002</v>
          </cell>
          <cell r="DI284">
            <v>10199048.446999999</v>
          </cell>
          <cell r="DJ284">
            <v>0</v>
          </cell>
          <cell r="DK284">
            <v>0</v>
          </cell>
          <cell r="DL284">
            <v>0</v>
          </cell>
          <cell r="DM284">
            <v>0</v>
          </cell>
          <cell r="DN284">
            <v>0</v>
          </cell>
          <cell r="DO284">
            <v>0</v>
          </cell>
          <cell r="DP284">
            <v>-4441701.9179999996</v>
          </cell>
          <cell r="DQ284">
            <v>-986396.82</v>
          </cell>
          <cell r="DR284">
            <v>14640750.364999998</v>
          </cell>
          <cell r="DS284">
            <v>0</v>
          </cell>
          <cell r="DT284">
            <v>0.43689998984336853</v>
          </cell>
          <cell r="DU284">
            <v>58781269.071000002</v>
          </cell>
          <cell r="DV284">
            <v>42162341.484000005</v>
          </cell>
          <cell r="DW284">
            <v>16618927.586999999</v>
          </cell>
          <cell r="DX284">
            <v>30075020.887999997</v>
          </cell>
          <cell r="DY284">
            <v>16978629.675999999</v>
          </cell>
          <cell r="DZ284">
            <v>13096391.211999999</v>
          </cell>
          <cell r="EA284">
            <v>28706248.183000006</v>
          </cell>
          <cell r="EB284">
            <v>25183711.808000006</v>
          </cell>
          <cell r="EC284">
            <v>3522536.375</v>
          </cell>
          <cell r="EF284">
            <v>4</v>
          </cell>
        </row>
        <row r="285">
          <cell r="E285">
            <v>36964.75</v>
          </cell>
          <cell r="F285">
            <v>52572525.788000003</v>
          </cell>
          <cell r="G285">
            <v>46043026.127999999</v>
          </cell>
          <cell r="H285">
            <v>46043026.127999999</v>
          </cell>
          <cell r="I285">
            <v>43822141.873999998</v>
          </cell>
          <cell r="J285">
            <v>9969889.2529999986</v>
          </cell>
          <cell r="K285">
            <v>3479001.0189999999</v>
          </cell>
          <cell r="L285">
            <v>716893.804</v>
          </cell>
          <cell r="M285">
            <v>204545.37699999998</v>
          </cell>
          <cell r="N285">
            <v>23687806.679000001</v>
          </cell>
          <cell r="O285">
            <v>18501641.085999999</v>
          </cell>
          <cell r="P285">
            <v>1358986.7519999999</v>
          </cell>
          <cell r="Q285">
            <v>3827178.8410000009</v>
          </cell>
          <cell r="R285">
            <v>8735360.0460000001</v>
          </cell>
          <cell r="S285">
            <v>6513104.7829999998</v>
          </cell>
          <cell r="T285">
            <v>759173.478</v>
          </cell>
          <cell r="U285">
            <v>1463081.7849999999</v>
          </cell>
          <cell r="V285">
            <v>0</v>
          </cell>
          <cell r="W285">
            <v>507646.71500000003</v>
          </cell>
          <cell r="X285">
            <v>2220884.2540000002</v>
          </cell>
          <cell r="Y285">
            <v>134716.68799999999</v>
          </cell>
          <cell r="Z285">
            <v>1325742.547</v>
          </cell>
          <cell r="AA285">
            <v>111003.36</v>
          </cell>
          <cell r="AB285">
            <v>182543.25099999999</v>
          </cell>
          <cell r="AC285">
            <v>466878.40799999994</v>
          </cell>
          <cell r="AD285">
            <v>0</v>
          </cell>
          <cell r="AE285">
            <v>6529499.6600000001</v>
          </cell>
          <cell r="AF285">
            <v>0</v>
          </cell>
          <cell r="AG285">
            <v>6529499.6600000001</v>
          </cell>
          <cell r="AH285">
            <v>69899579.596000001</v>
          </cell>
          <cell r="AI285">
            <v>48343869.976999998</v>
          </cell>
          <cell r="AJ285">
            <v>48124884.942999996</v>
          </cell>
          <cell r="AK285">
            <v>0</v>
          </cell>
          <cell r="AL285">
            <v>0</v>
          </cell>
          <cell r="AM285">
            <v>43986080.835000008</v>
          </cell>
          <cell r="AN285">
            <v>0</v>
          </cell>
          <cell r="AO285">
            <v>21331574.256999999</v>
          </cell>
          <cell r="AP285">
            <v>0</v>
          </cell>
          <cell r="AQ285">
            <v>10043510.328</v>
          </cell>
          <cell r="AR285">
            <v>0</v>
          </cell>
          <cell r="AS285">
            <v>2922414.6669999999</v>
          </cell>
          <cell r="AT285">
            <v>218985.03399999999</v>
          </cell>
          <cell r="AU285">
            <v>2703429.6329999999</v>
          </cell>
          <cell r="AV285">
            <v>9688581.5830000006</v>
          </cell>
          <cell r="AW285">
            <v>0</v>
          </cell>
          <cell r="AX285">
            <v>40000</v>
          </cell>
          <cell r="AY285">
            <v>2307389.4169999999</v>
          </cell>
          <cell r="AZ285">
            <v>0</v>
          </cell>
          <cell r="BA285">
            <v>0</v>
          </cell>
          <cell r="BB285">
            <v>25803247.998000003</v>
          </cell>
          <cell r="BC285">
            <v>6795070.0760000004</v>
          </cell>
          <cell r="BD285">
            <v>3643214.8820000002</v>
          </cell>
          <cell r="BE285">
            <v>0</v>
          </cell>
          <cell r="BF285">
            <v>155897.93599999999</v>
          </cell>
          <cell r="BG285">
            <v>0</v>
          </cell>
          <cell r="BH285">
            <v>18852279.986000001</v>
          </cell>
          <cell r="BI285">
            <v>6529499.6600000001</v>
          </cell>
          <cell r="BJ285">
            <v>12322780.325999999</v>
          </cell>
          <cell r="BK285">
            <v>110250.76299999998</v>
          </cell>
          <cell r="BL285">
            <v>-253253.054</v>
          </cell>
          <cell r="BM285">
            <v>363503.81699999998</v>
          </cell>
          <cell r="BN285">
            <v>-17327053.807999998</v>
          </cell>
          <cell r="BO285">
            <v>-23856553.467999998</v>
          </cell>
          <cell r="BP285">
            <v>-20934138.800999999</v>
          </cell>
          <cell r="BQ285">
            <v>-5004273.4820000008</v>
          </cell>
          <cell r="BR285">
            <v>10300591.103000002</v>
          </cell>
          <cell r="BS285">
            <v>11655408.175000001</v>
          </cell>
          <cell r="BT285">
            <v>11655408.175000001</v>
          </cell>
          <cell r="BU285">
            <v>0</v>
          </cell>
          <cell r="BV285">
            <v>-844492.4589999998</v>
          </cell>
          <cell r="BW285">
            <v>0</v>
          </cell>
          <cell r="BX285">
            <v>-510324.61300000001</v>
          </cell>
          <cell r="BZ285">
            <v>-7026462.7049999963</v>
          </cell>
          <cell r="CA285">
            <v>-13555962.364999996</v>
          </cell>
          <cell r="CB285">
            <v>7026462.8489999995</v>
          </cell>
          <cell r="CC285">
            <v>6809592.2489999998</v>
          </cell>
          <cell r="CD285">
            <v>12322780.325999999</v>
          </cell>
          <cell r="CE285">
            <v>12322780.325999999</v>
          </cell>
          <cell r="CF285">
            <v>0</v>
          </cell>
          <cell r="CG285">
            <v>0</v>
          </cell>
          <cell r="CH285">
            <v>-5514413.5429999996</v>
          </cell>
          <cell r="CI285">
            <v>1225.4659999999121</v>
          </cell>
          <cell r="CJ285">
            <v>216870.59999999963</v>
          </cell>
          <cell r="CK285">
            <v>5324393.2769999998</v>
          </cell>
          <cell r="CL285">
            <v>6288367.4479999999</v>
          </cell>
          <cell r="CM285">
            <v>3899767.4479999999</v>
          </cell>
          <cell r="CN285">
            <v>5098000</v>
          </cell>
          <cell r="CO285">
            <v>-1198232.5519999999</v>
          </cell>
          <cell r="CP285">
            <v>2388600</v>
          </cell>
          <cell r="CQ285">
            <v>0</v>
          </cell>
          <cell r="CR285">
            <v>-212000</v>
          </cell>
          <cell r="CS285">
            <v>0</v>
          </cell>
          <cell r="CT285">
            <v>0</v>
          </cell>
          <cell r="CU285">
            <v>2600600</v>
          </cell>
          <cell r="CV285">
            <v>0</v>
          </cell>
          <cell r="CW285">
            <v>0</v>
          </cell>
          <cell r="CX285">
            <v>-963974.17099999997</v>
          </cell>
          <cell r="CY285">
            <v>-965886.55099999998</v>
          </cell>
          <cell r="CZ285">
            <v>0</v>
          </cell>
          <cell r="DA285">
            <v>0</v>
          </cell>
          <cell r="DB285">
            <v>0</v>
          </cell>
          <cell r="DC285">
            <v>0</v>
          </cell>
          <cell r="DD285">
            <v>1912.38</v>
          </cell>
          <cell r="DE285">
            <v>0</v>
          </cell>
          <cell r="DF285">
            <v>0</v>
          </cell>
          <cell r="DG285">
            <v>0</v>
          </cell>
          <cell r="DH285">
            <v>0</v>
          </cell>
          <cell r="DI285">
            <v>-5107522.6770000001</v>
          </cell>
          <cell r="DJ285">
            <v>-1316521.199</v>
          </cell>
          <cell r="DK285">
            <v>0</v>
          </cell>
          <cell r="DL285">
            <v>0</v>
          </cell>
          <cell r="DM285">
            <v>0</v>
          </cell>
          <cell r="DN285">
            <v>-1316521.199</v>
          </cell>
          <cell r="DO285">
            <v>0</v>
          </cell>
          <cell r="DP285">
            <v>-3797284.2779999999</v>
          </cell>
          <cell r="DQ285">
            <v>-246599.20500000002</v>
          </cell>
          <cell r="DR285">
            <v>6282.8</v>
          </cell>
          <cell r="DS285">
            <v>0</v>
          </cell>
          <cell r="DT285">
            <v>-0.14400000311434269</v>
          </cell>
          <cell r="DU285">
            <v>0</v>
          </cell>
          <cell r="DV285">
            <v>0</v>
          </cell>
          <cell r="DW285">
            <v>2922414.6669999999</v>
          </cell>
          <cell r="DX285">
            <v>0</v>
          </cell>
          <cell r="DY285">
            <v>0</v>
          </cell>
          <cell r="DZ285">
            <v>218985.03399999999</v>
          </cell>
          <cell r="EA285">
            <v>8217843.175999999</v>
          </cell>
          <cell r="EB285">
            <v>5514413.5429999996</v>
          </cell>
          <cell r="EC285">
            <v>2703429.6329999999</v>
          </cell>
          <cell r="EF285">
            <v>5</v>
          </cell>
        </row>
        <row r="286">
          <cell r="E286">
            <v>37056.0625</v>
          </cell>
          <cell r="F286">
            <v>138859559.255</v>
          </cell>
          <cell r="G286">
            <v>109574622.677</v>
          </cell>
          <cell r="H286">
            <v>109574622.677</v>
          </cell>
          <cell r="I286">
            <v>104006047.905</v>
          </cell>
          <cell r="J286">
            <v>28929637.089999996</v>
          </cell>
          <cell r="K286">
            <v>14404636.412</v>
          </cell>
          <cell r="L286">
            <v>1522414.6610000001</v>
          </cell>
          <cell r="M286">
            <v>400198.61100000003</v>
          </cell>
          <cell r="N286">
            <v>53024373.285000004</v>
          </cell>
          <cell r="O286">
            <v>40712162.178000003</v>
          </cell>
          <cell r="P286">
            <v>2987663.4219999998</v>
          </cell>
          <cell r="Q286">
            <v>9324547.6850000024</v>
          </cell>
          <cell r="R286">
            <v>18989744.495999999</v>
          </cell>
          <cell r="S286">
            <v>15262987.782</v>
          </cell>
          <cell r="T286">
            <v>1726515.23</v>
          </cell>
          <cell r="U286">
            <v>2000241.4839999997</v>
          </cell>
          <cell r="V286">
            <v>0</v>
          </cell>
          <cell r="W286">
            <v>1139679.7620000001</v>
          </cell>
          <cell r="X286">
            <v>5568574.7719999999</v>
          </cell>
          <cell r="Y286">
            <v>424571.68900000001</v>
          </cell>
          <cell r="Z286">
            <v>2817946.858</v>
          </cell>
          <cell r="AA286">
            <v>244109.74799999999</v>
          </cell>
          <cell r="AB286">
            <v>1136218.7689999999</v>
          </cell>
          <cell r="AC286">
            <v>945727.70799999975</v>
          </cell>
          <cell r="AD286">
            <v>0</v>
          </cell>
          <cell r="AE286">
            <v>29284936.578000002</v>
          </cell>
          <cell r="AF286">
            <v>19384936.578000002</v>
          </cell>
          <cell r="AG286">
            <v>9900000</v>
          </cell>
          <cell r="AH286">
            <v>174465387.70000002</v>
          </cell>
          <cell r="AI286">
            <v>122092779.28</v>
          </cell>
          <cell r="AJ286">
            <v>121020966.712</v>
          </cell>
          <cell r="AK286">
            <v>0</v>
          </cell>
          <cell r="AL286">
            <v>0</v>
          </cell>
          <cell r="AM286">
            <v>103388981.708</v>
          </cell>
          <cell r="AN286">
            <v>0</v>
          </cell>
          <cell r="AO286">
            <v>46110101.292000003</v>
          </cell>
          <cell r="AP286">
            <v>0</v>
          </cell>
          <cell r="AQ286">
            <v>24813213.800999999</v>
          </cell>
          <cell r="AR286">
            <v>0</v>
          </cell>
          <cell r="AS286">
            <v>6809083.8629999999</v>
          </cell>
          <cell r="AT286">
            <v>1071812.568</v>
          </cell>
          <cell r="AU286">
            <v>5737271.2949999999</v>
          </cell>
          <cell r="AV286">
            <v>25656582.752</v>
          </cell>
          <cell r="AW286">
            <v>0</v>
          </cell>
          <cell r="AX286">
            <v>40000</v>
          </cell>
          <cell r="AY286">
            <v>4952988.9519999996</v>
          </cell>
          <cell r="AZ286">
            <v>0</v>
          </cell>
          <cell r="BA286">
            <v>0</v>
          </cell>
          <cell r="BB286">
            <v>70891334.034000009</v>
          </cell>
          <cell r="BC286">
            <v>23867899.373000003</v>
          </cell>
          <cell r="BD286">
            <v>8278630.3230000008</v>
          </cell>
          <cell r="BE286">
            <v>0</v>
          </cell>
          <cell r="BF286">
            <v>388097.53599999996</v>
          </cell>
          <cell r="BG286">
            <v>0</v>
          </cell>
          <cell r="BH286">
            <v>46635337.125</v>
          </cell>
          <cell r="BI286">
            <v>19384936.578000002</v>
          </cell>
          <cell r="BJ286">
            <v>27250400.546999998</v>
          </cell>
          <cell r="BK286">
            <v>185071.95799999998</v>
          </cell>
          <cell r="BL286">
            <v>-786836.848</v>
          </cell>
          <cell r="BM286">
            <v>971908.80599999998</v>
          </cell>
          <cell r="BN286">
            <v>-35605828.445000023</v>
          </cell>
          <cell r="BO286">
            <v>-64890765.023000024</v>
          </cell>
          <cell r="BP286">
            <v>-58081681.160000011</v>
          </cell>
          <cell r="BQ286">
            <v>-18255427.898000017</v>
          </cell>
          <cell r="BR286">
            <v>24661110.346999999</v>
          </cell>
          <cell r="BS286">
            <v>4238831.3569999998</v>
          </cell>
          <cell r="BT286">
            <v>4238831.3569999998</v>
          </cell>
          <cell r="BU286">
            <v>0</v>
          </cell>
          <cell r="BV286">
            <v>7726922.9900000002</v>
          </cell>
          <cell r="BW286">
            <v>0</v>
          </cell>
          <cell r="BX286">
            <v>12695356</v>
          </cell>
          <cell r="BZ286">
            <v>-10944718.098000024</v>
          </cell>
          <cell r="CA286">
            <v>-40229654.676000029</v>
          </cell>
          <cell r="CB286">
            <v>10944718.113999996</v>
          </cell>
          <cell r="CC286">
            <v>14884069.255999997</v>
          </cell>
          <cell r="CD286">
            <v>27250400.546999998</v>
          </cell>
          <cell r="CE286">
            <v>27250400.546999998</v>
          </cell>
          <cell r="CF286">
            <v>0</v>
          </cell>
          <cell r="CG286">
            <v>0</v>
          </cell>
          <cell r="CH286">
            <v>-12481683.377</v>
          </cell>
          <cell r="CI286">
            <v>115352.08599999978</v>
          </cell>
          <cell r="CJ286">
            <v>-3939351.142</v>
          </cell>
          <cell r="CK286">
            <v>-245944.679</v>
          </cell>
          <cell r="CL286">
            <v>2049637.2110000001</v>
          </cell>
          <cell r="CM286">
            <v>1644937.2110000001</v>
          </cell>
          <cell r="CN286">
            <v>5098000</v>
          </cell>
          <cell r="CO286">
            <v>-3453062.7889999999</v>
          </cell>
          <cell r="CP286">
            <v>404700</v>
          </cell>
          <cell r="CQ286">
            <v>0</v>
          </cell>
          <cell r="CR286">
            <v>-6793000</v>
          </cell>
          <cell r="CS286">
            <v>2000000</v>
          </cell>
          <cell r="CT286">
            <v>0</v>
          </cell>
          <cell r="CU286">
            <v>5197700</v>
          </cell>
          <cell r="CV286">
            <v>0</v>
          </cell>
          <cell r="CW286">
            <v>0</v>
          </cell>
          <cell r="CX286">
            <v>-2295581.89</v>
          </cell>
          <cell r="CY286">
            <v>-1495560.4959999998</v>
          </cell>
          <cell r="CZ286">
            <v>-803846.1540000001</v>
          </cell>
          <cell r="DA286">
            <v>-350000</v>
          </cell>
          <cell r="DB286">
            <v>-453846.15400000004</v>
          </cell>
          <cell r="DC286">
            <v>0</v>
          </cell>
          <cell r="DD286">
            <v>3824.76</v>
          </cell>
          <cell r="DE286">
            <v>0</v>
          </cell>
          <cell r="DF286">
            <v>0</v>
          </cell>
          <cell r="DG286">
            <v>0</v>
          </cell>
          <cell r="DH286">
            <v>0</v>
          </cell>
          <cell r="DI286">
            <v>-3693406.463</v>
          </cell>
          <cell r="DJ286">
            <v>1416147.2529999998</v>
          </cell>
          <cell r="DK286">
            <v>0</v>
          </cell>
          <cell r="DL286">
            <v>0</v>
          </cell>
          <cell r="DM286">
            <v>0</v>
          </cell>
          <cell r="DN286">
            <v>1416147.2529999998</v>
          </cell>
          <cell r="DO286">
            <v>0</v>
          </cell>
          <cell r="DP286">
            <v>-5117202.1159999995</v>
          </cell>
          <cell r="DQ286">
            <v>-246599.20500000002</v>
          </cell>
          <cell r="DR286">
            <v>7648.4</v>
          </cell>
          <cell r="DS286">
            <v>0</v>
          </cell>
          <cell r="DT286">
            <v>-1.5999972820281982E-2</v>
          </cell>
          <cell r="DU286">
            <v>0</v>
          </cell>
          <cell r="DV286">
            <v>0</v>
          </cell>
          <cell r="DW286">
            <v>6809083.8629999999</v>
          </cell>
          <cell r="DX286">
            <v>0</v>
          </cell>
          <cell r="DY286">
            <v>0</v>
          </cell>
          <cell r="DZ286">
            <v>1071812.568</v>
          </cell>
          <cell r="EA286">
            <v>18218954.671999998</v>
          </cell>
          <cell r="EB286">
            <v>12481683.377</v>
          </cell>
          <cell r="EC286">
            <v>5737271.2949999999</v>
          </cell>
          <cell r="EF286">
            <v>6</v>
          </cell>
        </row>
        <row r="287">
          <cell r="E287">
            <v>37147.375</v>
          </cell>
          <cell r="F287">
            <v>212615364.02700001</v>
          </cell>
          <cell r="G287">
            <v>166983222.91</v>
          </cell>
          <cell r="H287">
            <v>166983222.91</v>
          </cell>
          <cell r="I287">
            <v>156039378.63499999</v>
          </cell>
          <cell r="J287">
            <v>42262237.372999996</v>
          </cell>
          <cell r="K287">
            <v>20229519.078000002</v>
          </cell>
          <cell r="L287">
            <v>2187195.16</v>
          </cell>
          <cell r="M287">
            <v>790471.65700000001</v>
          </cell>
          <cell r="N287">
            <v>79904896.473000005</v>
          </cell>
          <cell r="O287">
            <v>61349424.693000004</v>
          </cell>
          <cell r="P287">
            <v>4394731.6689999998</v>
          </cell>
          <cell r="Q287">
            <v>14160740.111000001</v>
          </cell>
          <cell r="R287">
            <v>29135166.431000002</v>
          </cell>
          <cell r="S287">
            <v>23061303.588</v>
          </cell>
          <cell r="T287">
            <v>2607440.4139999999</v>
          </cell>
          <cell r="U287">
            <v>3466422.4289999995</v>
          </cell>
          <cell r="V287">
            <v>0</v>
          </cell>
          <cell r="W287">
            <v>1759411.541</v>
          </cell>
          <cell r="X287">
            <v>10943844.274999999</v>
          </cell>
          <cell r="Y287">
            <v>831904.42599999998</v>
          </cell>
          <cell r="Z287">
            <v>3981933.2990000001</v>
          </cell>
          <cell r="AA287">
            <v>368731.34599999996</v>
          </cell>
          <cell r="AB287">
            <v>3406689.6549999998</v>
          </cell>
          <cell r="AC287">
            <v>2354585.5489999996</v>
          </cell>
          <cell r="AD287">
            <v>0</v>
          </cell>
          <cell r="AE287">
            <v>45632141.116999999</v>
          </cell>
          <cell r="AF287">
            <v>35732141.116999999</v>
          </cell>
          <cell r="AG287">
            <v>9900000</v>
          </cell>
          <cell r="AH287">
            <v>267009272.766</v>
          </cell>
          <cell r="AI287">
            <v>182358144.29100001</v>
          </cell>
          <cell r="AJ287">
            <v>178389630.697</v>
          </cell>
          <cell r="AK287">
            <v>0</v>
          </cell>
          <cell r="AL287">
            <v>0</v>
          </cell>
          <cell r="AM287">
            <v>155722485.84</v>
          </cell>
          <cell r="AN287">
            <v>0</v>
          </cell>
          <cell r="AO287">
            <v>69192517.765000001</v>
          </cell>
          <cell r="AP287">
            <v>0</v>
          </cell>
          <cell r="AQ287">
            <v>34723166.030000001</v>
          </cell>
          <cell r="AR287">
            <v>0</v>
          </cell>
          <cell r="AS287">
            <v>12505091.862</v>
          </cell>
          <cell r="AT287">
            <v>3968513.5939999996</v>
          </cell>
          <cell r="AU287">
            <v>8536578.2679999992</v>
          </cell>
          <cell r="AV287">
            <v>39301710.182999998</v>
          </cell>
          <cell r="AW287">
            <v>0</v>
          </cell>
          <cell r="AX287">
            <v>40769.303</v>
          </cell>
          <cell r="AY287">
            <v>7521486.4000000004</v>
          </cell>
          <cell r="AZ287">
            <v>0</v>
          </cell>
          <cell r="BA287">
            <v>0</v>
          </cell>
          <cell r="BB287">
            <v>112152598.278</v>
          </cell>
          <cell r="BC287">
            <v>35634918.409999996</v>
          </cell>
          <cell r="BD287">
            <v>12644659.076000001</v>
          </cell>
          <cell r="BE287">
            <v>0</v>
          </cell>
          <cell r="BF287">
            <v>403129.66099999996</v>
          </cell>
          <cell r="BG287">
            <v>0</v>
          </cell>
          <cell r="BH287">
            <v>76114550.207000002</v>
          </cell>
          <cell r="BI287">
            <v>35732141.116999999</v>
          </cell>
          <cell r="BJ287">
            <v>40382409.090000004</v>
          </cell>
          <cell r="BK287">
            <v>-865811.35199999972</v>
          </cell>
          <cell r="BL287">
            <v>-1917613.7709999997</v>
          </cell>
          <cell r="BM287">
            <v>1051802.419</v>
          </cell>
          <cell r="BN287">
            <v>-54393908.738999993</v>
          </cell>
          <cell r="BO287">
            <v>-100026049.85599999</v>
          </cell>
          <cell r="BP287">
            <v>-87520957.994000018</v>
          </cell>
          <cell r="BQ287">
            <v>-23911499.649000019</v>
          </cell>
          <cell r="BR287">
            <v>29647786.679000001</v>
          </cell>
          <cell r="BS287">
            <v>13004339.218000002</v>
          </cell>
          <cell r="BT287">
            <v>13004339.218000002</v>
          </cell>
          <cell r="BU287">
            <v>0</v>
          </cell>
          <cell r="BV287">
            <v>13392981.554</v>
          </cell>
          <cell r="BW287">
            <v>0</v>
          </cell>
          <cell r="BX287">
            <v>3250465.9070000001</v>
          </cell>
          <cell r="BZ287">
            <v>-24746122.059999991</v>
          </cell>
          <cell r="CA287">
            <v>-70378263.176999986</v>
          </cell>
          <cell r="CB287">
            <v>24746121.712000005</v>
          </cell>
          <cell r="CC287">
            <v>22372787.844000004</v>
          </cell>
          <cell r="CD287">
            <v>40382409.090000004</v>
          </cell>
          <cell r="CE287">
            <v>40382409.090000004</v>
          </cell>
          <cell r="CF287">
            <v>0</v>
          </cell>
          <cell r="CG287">
            <v>0</v>
          </cell>
          <cell r="CH287">
            <v>-18137670.32</v>
          </cell>
          <cell r="CI287">
            <v>128049.07399999954</v>
          </cell>
          <cell r="CJ287">
            <v>2373333.8679999998</v>
          </cell>
          <cell r="CK287">
            <v>7895078.4529999997</v>
          </cell>
          <cell r="CL287">
            <v>10188747.963</v>
          </cell>
          <cell r="CM287">
            <v>5873047.9630000005</v>
          </cell>
          <cell r="CN287">
            <v>10460000</v>
          </cell>
          <cell r="CO287">
            <v>-4586952.0369999995</v>
          </cell>
          <cell r="CP287">
            <v>4315700</v>
          </cell>
          <cell r="CQ287">
            <v>0</v>
          </cell>
          <cell r="CR287">
            <v>-521000</v>
          </cell>
          <cell r="CS287">
            <v>0</v>
          </cell>
          <cell r="CT287">
            <v>0</v>
          </cell>
          <cell r="CU287">
            <v>4836700</v>
          </cell>
          <cell r="CV287">
            <v>0</v>
          </cell>
          <cell r="CW287">
            <v>0</v>
          </cell>
          <cell r="CX287">
            <v>-2293669.5099999998</v>
          </cell>
          <cell r="CY287">
            <v>-1495560.4959999998</v>
          </cell>
          <cell r="CZ287">
            <v>-803846.1540000001</v>
          </cell>
          <cell r="DA287">
            <v>-350000</v>
          </cell>
          <cell r="DB287">
            <v>-453846.15400000004</v>
          </cell>
          <cell r="DC287">
            <v>0</v>
          </cell>
          <cell r="DD287">
            <v>5737.14</v>
          </cell>
          <cell r="DE287">
            <v>0</v>
          </cell>
          <cell r="DF287">
            <v>0</v>
          </cell>
          <cell r="DG287">
            <v>0</v>
          </cell>
          <cell r="DH287">
            <v>0</v>
          </cell>
          <cell r="DI287">
            <v>-5521744.585</v>
          </cell>
          <cell r="DJ287">
            <v>379467.24599999934</v>
          </cell>
          <cell r="DK287">
            <v>0</v>
          </cell>
          <cell r="DL287">
            <v>0</v>
          </cell>
          <cell r="DM287">
            <v>0</v>
          </cell>
          <cell r="DN287">
            <v>379467.24599999934</v>
          </cell>
          <cell r="DO287">
            <v>0</v>
          </cell>
          <cell r="DP287">
            <v>-6651553.811999999</v>
          </cell>
          <cell r="DQ287">
            <v>-493198.41</v>
          </cell>
          <cell r="DR287">
            <v>750341.98100000003</v>
          </cell>
          <cell r="DS287">
            <v>0</v>
          </cell>
          <cell r="DT287">
            <v>0.34799998626112938</v>
          </cell>
          <cell r="DU287">
            <v>0</v>
          </cell>
          <cell r="DV287">
            <v>0</v>
          </cell>
          <cell r="DW287">
            <v>12505091.862</v>
          </cell>
          <cell r="DX287">
            <v>0</v>
          </cell>
          <cell r="DY287">
            <v>0</v>
          </cell>
          <cell r="DZ287">
            <v>3968513.5939999996</v>
          </cell>
          <cell r="EA287">
            <v>26674248.588</v>
          </cell>
          <cell r="EB287">
            <v>18137670.32</v>
          </cell>
          <cell r="EC287">
            <v>8536578.2679999992</v>
          </cell>
          <cell r="EF287">
            <v>7</v>
          </cell>
        </row>
        <row r="288">
          <cell r="E288">
            <v>37238.6875</v>
          </cell>
          <cell r="F288">
            <v>313227757.11500001</v>
          </cell>
          <cell r="G288">
            <v>227962546.734</v>
          </cell>
          <cell r="H288">
            <v>227962546.734</v>
          </cell>
          <cell r="I288">
            <v>213220362.412</v>
          </cell>
          <cell r="J288">
            <v>56104537.219999999</v>
          </cell>
          <cell r="K288">
            <v>26138025.344999999</v>
          </cell>
          <cell r="L288">
            <v>2716451.3380000005</v>
          </cell>
          <cell r="M288">
            <v>1037693.09</v>
          </cell>
          <cell r="N288">
            <v>111773470.141</v>
          </cell>
          <cell r="O288">
            <v>84778891.648000002</v>
          </cell>
          <cell r="P288">
            <v>6158082.0389999989</v>
          </cell>
          <cell r="Q288">
            <v>20836496.454000004</v>
          </cell>
          <cell r="R288">
            <v>39159586.252999999</v>
          </cell>
          <cell r="S288">
            <v>31254056.226</v>
          </cell>
          <cell r="T288">
            <v>3515586.8569999998</v>
          </cell>
          <cell r="U288">
            <v>4389943.17</v>
          </cell>
          <cell r="V288">
            <v>0</v>
          </cell>
          <cell r="W288">
            <v>2428624.37</v>
          </cell>
          <cell r="X288">
            <v>14742184.322000001</v>
          </cell>
          <cell r="Y288">
            <v>1030513.36</v>
          </cell>
          <cell r="Z288">
            <v>5546255.2260000007</v>
          </cell>
          <cell r="AA288">
            <v>600883.03399999999</v>
          </cell>
          <cell r="AB288">
            <v>4181277.8939999994</v>
          </cell>
          <cell r="AC288">
            <v>3383254.8080000007</v>
          </cell>
          <cell r="AD288">
            <v>0</v>
          </cell>
          <cell r="AE288">
            <v>85265210.380999997</v>
          </cell>
          <cell r="AF288">
            <v>58080210.380999997</v>
          </cell>
          <cell r="AG288">
            <v>27185000</v>
          </cell>
          <cell r="AH288">
            <v>380558544.33399999</v>
          </cell>
          <cell r="AI288">
            <v>253957712.54499999</v>
          </cell>
          <cell r="AJ288">
            <v>248987857.72599998</v>
          </cell>
          <cell r="AK288">
            <v>62366600.000000007</v>
          </cell>
          <cell r="AL288">
            <v>20845822.397</v>
          </cell>
          <cell r="AM288">
            <v>215134057.28400001</v>
          </cell>
          <cell r="AN288">
            <v>0</v>
          </cell>
          <cell r="AO288">
            <v>97487840.929999992</v>
          </cell>
          <cell r="AP288">
            <v>0</v>
          </cell>
          <cell r="AQ288">
            <v>42974088.795000002</v>
          </cell>
          <cell r="AR288">
            <v>0</v>
          </cell>
          <cell r="AS288">
            <v>17500934.655000001</v>
          </cell>
          <cell r="AT288">
            <v>4969854.8190000001</v>
          </cell>
          <cell r="AU288">
            <v>12531079.835999999</v>
          </cell>
          <cell r="AV288">
            <v>57171192.904000014</v>
          </cell>
          <cell r="AW288">
            <v>0</v>
          </cell>
          <cell r="AX288">
            <v>62465.529000000002</v>
          </cell>
          <cell r="AY288">
            <v>10176730.795</v>
          </cell>
          <cell r="AZ288">
            <v>0</v>
          </cell>
          <cell r="BA288">
            <v>0</v>
          </cell>
          <cell r="BB288">
            <v>167317917.44300002</v>
          </cell>
          <cell r="BC288">
            <v>52468598.870999999</v>
          </cell>
          <cell r="BD288">
            <v>17602894.766000003</v>
          </cell>
          <cell r="BE288">
            <v>0</v>
          </cell>
          <cell r="BF288">
            <v>779566.61899999995</v>
          </cell>
          <cell r="BG288">
            <v>0</v>
          </cell>
          <cell r="BH288">
            <v>114069751.95300001</v>
          </cell>
          <cell r="BI288">
            <v>58080210.380999997</v>
          </cell>
          <cell r="BJ288">
            <v>55989541.572000004</v>
          </cell>
          <cell r="BK288">
            <v>-1893430.3929999997</v>
          </cell>
          <cell r="BL288">
            <v>-3015201.7819999997</v>
          </cell>
          <cell r="BM288">
            <v>1121771.389</v>
          </cell>
          <cell r="BN288">
            <v>-67330787.218999982</v>
          </cell>
          <cell r="BO288">
            <v>-152595997.59999996</v>
          </cell>
          <cell r="BP288">
            <v>-135095062.94500002</v>
          </cell>
          <cell r="BQ288">
            <v>-38526245.646999985</v>
          </cell>
          <cell r="BR288">
            <v>39482503.046000004</v>
          </cell>
          <cell r="BS288">
            <v>13121997.777000001</v>
          </cell>
          <cell r="BT288">
            <v>13121997.777000001</v>
          </cell>
          <cell r="BU288">
            <v>0</v>
          </cell>
          <cell r="BV288">
            <v>13824049.268999999</v>
          </cell>
          <cell r="BW288">
            <v>0</v>
          </cell>
          <cell r="BX288">
            <v>12536456</v>
          </cell>
          <cell r="BZ288">
            <v>-27848284.172999978</v>
          </cell>
          <cell r="CA288">
            <v>-113113494.55399998</v>
          </cell>
          <cell r="CB288">
            <v>27848284.143999994</v>
          </cell>
          <cell r="CC288">
            <v>62017895.805999994</v>
          </cell>
          <cell r="CD288">
            <v>89060541.571999997</v>
          </cell>
          <cell r="CE288">
            <v>55989541.572000004</v>
          </cell>
          <cell r="CF288">
            <v>33071000</v>
          </cell>
          <cell r="CG288">
            <v>0</v>
          </cell>
          <cell r="CH288">
            <v>-27144344.186000001</v>
          </cell>
          <cell r="CI288">
            <v>101698.42</v>
          </cell>
          <cell r="CJ288">
            <v>-34169611.662</v>
          </cell>
          <cell r="CK288">
            <v>-12729091.619000001</v>
          </cell>
          <cell r="CL288">
            <v>-9581999.5080000013</v>
          </cell>
          <cell r="CM288">
            <v>7544600.4919999996</v>
          </cell>
          <cell r="CN288">
            <v>15657000</v>
          </cell>
          <cell r="CO288">
            <v>-8112399.5080000004</v>
          </cell>
          <cell r="CP288">
            <v>-17126600</v>
          </cell>
          <cell r="CQ288">
            <v>0</v>
          </cell>
          <cell r="CR288">
            <v>-1562000</v>
          </cell>
          <cell r="CS288">
            <v>604000</v>
          </cell>
          <cell r="CT288">
            <v>0</v>
          </cell>
          <cell r="CU288">
            <v>-16168600</v>
          </cell>
          <cell r="CV288">
            <v>0</v>
          </cell>
          <cell r="CW288">
            <v>0</v>
          </cell>
          <cell r="CX288">
            <v>-3147092.111</v>
          </cell>
          <cell r="CY288">
            <v>-1547049.3259999999</v>
          </cell>
          <cell r="CZ288">
            <v>-1607692.3050000002</v>
          </cell>
          <cell r="DA288">
            <v>-700000</v>
          </cell>
          <cell r="DB288">
            <v>-907692.30500000005</v>
          </cell>
          <cell r="DC288">
            <v>0</v>
          </cell>
          <cell r="DD288">
            <v>7649.52</v>
          </cell>
          <cell r="DE288">
            <v>0</v>
          </cell>
          <cell r="DF288">
            <v>0</v>
          </cell>
          <cell r="DG288">
            <v>0</v>
          </cell>
          <cell r="DH288">
            <v>0</v>
          </cell>
          <cell r="DI288">
            <v>-21440520.043000001</v>
          </cell>
          <cell r="DJ288">
            <v>-9786635.637000002</v>
          </cell>
          <cell r="DK288">
            <v>0</v>
          </cell>
          <cell r="DL288">
            <v>0</v>
          </cell>
          <cell r="DM288">
            <v>0</v>
          </cell>
          <cell r="DN288">
            <v>-9786635.637000002</v>
          </cell>
          <cell r="DO288">
            <v>0</v>
          </cell>
          <cell r="DP288">
            <v>-14681880.311999999</v>
          </cell>
          <cell r="DQ288">
            <v>-739797.61499999999</v>
          </cell>
          <cell r="DR288">
            <v>3027995.906</v>
          </cell>
          <cell r="DS288">
            <v>0</v>
          </cell>
          <cell r="DT288">
            <v>2.8999984264373779E-2</v>
          </cell>
          <cell r="DU288">
            <v>72452326.203000009</v>
          </cell>
          <cell r="DV288">
            <v>54951391.548</v>
          </cell>
          <cell r="DW288">
            <v>17500934.655000001</v>
          </cell>
          <cell r="DX288">
            <v>32776902.181000002</v>
          </cell>
          <cell r="DY288">
            <v>27807047.362</v>
          </cell>
          <cell r="DZ288">
            <v>4969854.8190000001</v>
          </cell>
          <cell r="EA288">
            <v>39675424.022</v>
          </cell>
          <cell r="EB288">
            <v>27144344.186000001</v>
          </cell>
          <cell r="EC288">
            <v>12531079.835999999</v>
          </cell>
          <cell r="EF288">
            <v>8</v>
          </cell>
        </row>
        <row r="289">
          <cell r="E289">
            <v>37330</v>
          </cell>
          <cell r="F289">
            <v>68395777.790000007</v>
          </cell>
          <cell r="G289">
            <v>55826006.740000002</v>
          </cell>
          <cell r="H289">
            <v>55825087.740000002</v>
          </cell>
          <cell r="I289">
            <v>53539463.520000003</v>
          </cell>
          <cell r="J289">
            <v>11755971.485000001</v>
          </cell>
          <cell r="K289">
            <v>3945319.27</v>
          </cell>
          <cell r="L289">
            <v>782549.45200000005</v>
          </cell>
          <cell r="M289">
            <v>244350.19099999999</v>
          </cell>
          <cell r="N289">
            <v>29845654.777000003</v>
          </cell>
          <cell r="O289">
            <v>20983678.311999999</v>
          </cell>
          <cell r="P289">
            <v>3386865.656</v>
          </cell>
          <cell r="Q289">
            <v>5475110.8090000022</v>
          </cell>
          <cell r="R289">
            <v>10344530.706</v>
          </cell>
          <cell r="S289">
            <v>7860708.9350000005</v>
          </cell>
          <cell r="T289">
            <v>850151.27</v>
          </cell>
          <cell r="U289">
            <v>1633670.5009999999</v>
          </cell>
          <cell r="V289">
            <v>0</v>
          </cell>
          <cell r="W289">
            <v>566406.90899999999</v>
          </cell>
          <cell r="X289">
            <v>2285624.2200000002</v>
          </cell>
          <cell r="Y289">
            <v>127240.751</v>
          </cell>
          <cell r="Z289">
            <v>32862.430999999997</v>
          </cell>
          <cell r="AA289">
            <v>146964.49900000001</v>
          </cell>
          <cell r="AB289">
            <v>0</v>
          </cell>
          <cell r="AC289">
            <v>1978556.5390000001</v>
          </cell>
          <cell r="AD289">
            <v>919</v>
          </cell>
          <cell r="AE289">
            <v>12569771.050000001</v>
          </cell>
          <cell r="AF289">
            <v>12569771.050000001</v>
          </cell>
          <cell r="AG289">
            <v>0</v>
          </cell>
          <cell r="AH289">
            <v>112697757.08500001</v>
          </cell>
          <cell r="AI289">
            <v>84849037.208000004</v>
          </cell>
          <cell r="AJ289">
            <v>84269239.526000008</v>
          </cell>
          <cell r="AK289">
            <v>12791460.096999999</v>
          </cell>
          <cell r="AL289">
            <v>5563437.0599999996</v>
          </cell>
          <cell r="AM289">
            <v>66515294.881999999</v>
          </cell>
          <cell r="AN289">
            <v>6589313.5729999999</v>
          </cell>
          <cell r="AO289">
            <v>24736067.82</v>
          </cell>
          <cell r="AP289">
            <v>459680</v>
          </cell>
          <cell r="AQ289">
            <v>15298610.502</v>
          </cell>
          <cell r="AR289">
            <v>4592524.7359999996</v>
          </cell>
          <cell r="AS289">
            <v>3528381.1030000001</v>
          </cell>
          <cell r="AT289">
            <v>579797.68200000003</v>
          </cell>
          <cell r="AU289">
            <v>2948583.4210000001</v>
          </cell>
          <cell r="AV289">
            <v>22952235.456999999</v>
          </cell>
          <cell r="AW289">
            <v>0</v>
          </cell>
          <cell r="AX289">
            <v>0.01</v>
          </cell>
          <cell r="AY289">
            <v>2571860.8289999999</v>
          </cell>
          <cell r="AZ289">
            <v>615183.88100000005</v>
          </cell>
          <cell r="BA289">
            <v>1795745.7649999999</v>
          </cell>
          <cell r="BB289">
            <v>45256372.865000002</v>
          </cell>
          <cell r="BC289">
            <v>20171418.399</v>
          </cell>
          <cell r="BD289">
            <v>3450530.0449999999</v>
          </cell>
          <cell r="BE289">
            <v>0</v>
          </cell>
          <cell r="BF289">
            <v>184818.01</v>
          </cell>
          <cell r="BG289">
            <v>0</v>
          </cell>
          <cell r="BH289">
            <v>24900136.456</v>
          </cell>
          <cell r="BI289">
            <v>12569771.050000001</v>
          </cell>
          <cell r="BJ289">
            <v>12330365.405999999</v>
          </cell>
          <cell r="BK289">
            <v>926089.33799999999</v>
          </cell>
          <cell r="BL289">
            <v>-299075.636</v>
          </cell>
          <cell r="BM289">
            <v>1225164.9739999999</v>
          </cell>
          <cell r="BN289">
            <v>-44301979.295000002</v>
          </cell>
          <cell r="BO289">
            <v>-56871750.344999999</v>
          </cell>
          <cell r="BP289">
            <v>-53343369.242000006</v>
          </cell>
          <cell r="BQ289">
            <v>-31971613.889000006</v>
          </cell>
          <cell r="BR289">
            <v>19396717.610999998</v>
          </cell>
          <cell r="BS289">
            <v>1263557.9169999999</v>
          </cell>
          <cell r="BT289">
            <v>1263557.9169999999</v>
          </cell>
          <cell r="BU289">
            <v>0</v>
          </cell>
          <cell r="BV289">
            <v>10036593.495999999</v>
          </cell>
          <cell r="BW289">
            <v>0</v>
          </cell>
          <cell r="BX289">
            <v>8096566.1979999999</v>
          </cell>
          <cell r="BZ289">
            <v>-24905261.684000004</v>
          </cell>
          <cell r="CA289">
            <v>-37475032.734000005</v>
          </cell>
          <cell r="CB289">
            <v>24905261.489999995</v>
          </cell>
          <cell r="CC289">
            <v>32913259.272999998</v>
          </cell>
          <cell r="CD289">
            <v>37920967.923</v>
          </cell>
          <cell r="CE289">
            <v>12330365.405999999</v>
          </cell>
          <cell r="CF289">
            <v>21456000</v>
          </cell>
          <cell r="CG289">
            <v>4134602.5170000005</v>
          </cell>
          <cell r="CH289">
            <v>-5008330.7949999999</v>
          </cell>
          <cell r="CI289">
            <v>622.1449999999968</v>
          </cell>
          <cell r="CJ289">
            <v>-8007997.7830000017</v>
          </cell>
          <cell r="CK289">
            <v>-5778354.7310000025</v>
          </cell>
          <cell r="CL289">
            <v>-7657048.6399999997</v>
          </cell>
          <cell r="CM289">
            <v>-834348.64</v>
          </cell>
          <cell r="CN289">
            <v>0</v>
          </cell>
          <cell r="CO289">
            <v>-834348.64</v>
          </cell>
          <cell r="CP289">
            <v>-6822700</v>
          </cell>
          <cell r="CQ289">
            <v>0</v>
          </cell>
          <cell r="CR289">
            <v>0</v>
          </cell>
          <cell r="CS289">
            <v>197800</v>
          </cell>
          <cell r="CT289">
            <v>0</v>
          </cell>
          <cell r="CU289">
            <v>-7020500</v>
          </cell>
          <cell r="CV289">
            <v>-1793100</v>
          </cell>
          <cell r="CW289">
            <v>0</v>
          </cell>
          <cell r="CX289">
            <v>360721.72800000006</v>
          </cell>
          <cell r="CY289">
            <v>0</v>
          </cell>
          <cell r="CZ289">
            <v>0</v>
          </cell>
          <cell r="DA289">
            <v>0</v>
          </cell>
          <cell r="DB289">
            <v>0</v>
          </cell>
          <cell r="DC289">
            <v>0</v>
          </cell>
          <cell r="DD289">
            <v>360721.72800000006</v>
          </cell>
          <cell r="DE289">
            <v>1517972.1809999973</v>
          </cell>
          <cell r="DF289">
            <v>0</v>
          </cell>
          <cell r="DG289">
            <v>-559114.14800000191</v>
          </cell>
          <cell r="DH289">
            <v>2077086.3289999992</v>
          </cell>
          <cell r="DI289">
            <v>-2229643.0519999992</v>
          </cell>
          <cell r="DJ289">
            <v>0</v>
          </cell>
          <cell r="DK289">
            <v>0</v>
          </cell>
          <cell r="DL289">
            <v>0</v>
          </cell>
          <cell r="DM289">
            <v>0</v>
          </cell>
          <cell r="DN289">
            <v>0</v>
          </cell>
          <cell r="DO289">
            <v>0</v>
          </cell>
          <cell r="DP289">
            <v>-3044325.8519999995</v>
          </cell>
          <cell r="DQ289">
            <v>-246599.20500000002</v>
          </cell>
          <cell r="DR289">
            <v>814682.8</v>
          </cell>
          <cell r="DS289">
            <v>0</v>
          </cell>
          <cell r="DT289">
            <v>0.1940000094473362</v>
          </cell>
          <cell r="DU289">
            <v>0</v>
          </cell>
          <cell r="DV289">
            <v>0</v>
          </cell>
          <cell r="DW289">
            <v>3528381.1030000001</v>
          </cell>
          <cell r="DX289">
            <v>0</v>
          </cell>
          <cell r="DY289">
            <v>0</v>
          </cell>
          <cell r="DZ289">
            <v>579797.68200000003</v>
          </cell>
          <cell r="EA289">
            <v>7956914.216</v>
          </cell>
          <cell r="EB289">
            <v>5008330.7949999999</v>
          </cell>
          <cell r="EC289">
            <v>2948583.4210000001</v>
          </cell>
          <cell r="EF289">
            <v>9</v>
          </cell>
        </row>
        <row r="290">
          <cell r="E290">
            <v>37421.3125</v>
          </cell>
          <cell r="F290">
            <v>164587993.07604802</v>
          </cell>
          <cell r="G290">
            <v>128953050.529048</v>
          </cell>
          <cell r="H290">
            <v>128952131.41286799</v>
          </cell>
          <cell r="I290">
            <v>122161036.063868</v>
          </cell>
          <cell r="J290">
            <v>32267129.877999999</v>
          </cell>
          <cell r="K290">
            <v>16409781.655999999</v>
          </cell>
          <cell r="L290">
            <v>1495451.3</v>
          </cell>
          <cell r="M290">
            <v>518151.45086799999</v>
          </cell>
          <cell r="N290">
            <v>65770931.188000001</v>
          </cell>
          <cell r="O290">
            <v>44827099.567000002</v>
          </cell>
          <cell r="P290">
            <v>8391053.3080000002</v>
          </cell>
          <cell r="Q290">
            <v>12552778.313000003</v>
          </cell>
          <cell r="R290">
            <v>20874739.454999998</v>
          </cell>
          <cell r="S290">
            <v>17228488.881999999</v>
          </cell>
          <cell r="T290">
            <v>1832345.7379999999</v>
          </cell>
          <cell r="U290">
            <v>1813904.835</v>
          </cell>
          <cell r="V290">
            <v>4.7387482380000003</v>
          </cell>
          <cell r="W290">
            <v>1234632.7919999999</v>
          </cell>
          <cell r="X290">
            <v>6791095.3489999995</v>
          </cell>
          <cell r="Y290">
            <v>166964.35200000001</v>
          </cell>
          <cell r="Z290">
            <v>1015857.3879999999</v>
          </cell>
          <cell r="AA290">
            <v>797840.44</v>
          </cell>
          <cell r="AB290">
            <v>0</v>
          </cell>
          <cell r="AC290">
            <v>4810433.1689999998</v>
          </cell>
          <cell r="AD290">
            <v>919.11617999999999</v>
          </cell>
          <cell r="AE290">
            <v>35634942.547000006</v>
          </cell>
          <cell r="AF290">
            <v>25771942.547000002</v>
          </cell>
          <cell r="AG290">
            <v>9863000</v>
          </cell>
          <cell r="AH290">
            <v>227340439.13000003</v>
          </cell>
          <cell r="AI290">
            <v>168141583.62200004</v>
          </cell>
          <cell r="AJ290">
            <v>165801388.80300003</v>
          </cell>
          <cell r="AK290">
            <v>28547308.463</v>
          </cell>
          <cell r="AL290">
            <v>16192914.248</v>
          </cell>
          <cell r="AM290">
            <v>137618318.553</v>
          </cell>
          <cell r="AN290">
            <v>8218118.182</v>
          </cell>
          <cell r="AO290">
            <v>49207403.561999999</v>
          </cell>
          <cell r="AP290">
            <v>500543.8</v>
          </cell>
          <cell r="AQ290">
            <v>35833999.101000004</v>
          </cell>
          <cell r="AR290">
            <v>5684079.915</v>
          </cell>
          <cell r="AS290">
            <v>8894995.8450000007</v>
          </cell>
          <cell r="AT290">
            <v>2340194.8190000001</v>
          </cell>
          <cell r="AU290">
            <v>6554801.0260000005</v>
          </cell>
          <cell r="AV290">
            <v>43681920.044999994</v>
          </cell>
          <cell r="AW290">
            <v>0</v>
          </cell>
          <cell r="AX290">
            <v>10000.02</v>
          </cell>
          <cell r="AY290">
            <v>5682086.7039999999</v>
          </cell>
          <cell r="AZ290">
            <v>925693.42700000003</v>
          </cell>
          <cell r="BA290">
            <v>3881301.2050000001</v>
          </cell>
          <cell r="BB290">
            <v>90278879.978000015</v>
          </cell>
          <cell r="BC290">
            <v>36317354.802000001</v>
          </cell>
          <cell r="BD290">
            <v>7740703.9849999994</v>
          </cell>
          <cell r="BE290">
            <v>0</v>
          </cell>
          <cell r="BF290">
            <v>1317470.6939999999</v>
          </cell>
          <cell r="BG290">
            <v>0</v>
          </cell>
          <cell r="BH290">
            <v>52644054.482000008</v>
          </cell>
          <cell r="BI290">
            <v>25771942.547000002</v>
          </cell>
          <cell r="BJ290">
            <v>26872111.935000002</v>
          </cell>
          <cell r="BK290">
            <v>-556759.40099999984</v>
          </cell>
          <cell r="BL290">
            <v>-1417607.3769999999</v>
          </cell>
          <cell r="BM290">
            <v>860847.97600000002</v>
          </cell>
          <cell r="BN290">
            <v>-62752446.053952008</v>
          </cell>
          <cell r="BO290">
            <v>-98387388.600952014</v>
          </cell>
          <cell r="BP290">
            <v>-89492392.75595203</v>
          </cell>
          <cell r="BQ290">
            <v>-45743334.118952006</v>
          </cell>
          <cell r="BR290">
            <v>39084604.716000006</v>
          </cell>
          <cell r="BS290">
            <v>5854112.3540000003</v>
          </cell>
          <cell r="BT290">
            <v>5854112.3540000003</v>
          </cell>
          <cell r="BU290">
            <v>7.0471406488081811E-11</v>
          </cell>
          <cell r="BV290">
            <v>11204402.081</v>
          </cell>
          <cell r="BW290">
            <v>0</v>
          </cell>
          <cell r="BX290">
            <v>22026090.280999999</v>
          </cell>
          <cell r="BZ290">
            <v>-23667841.337952003</v>
          </cell>
          <cell r="CA290">
            <v>-59302783.884952009</v>
          </cell>
          <cell r="CB290">
            <v>23667841.269999992</v>
          </cell>
          <cell r="CC290">
            <v>45676626.675999999</v>
          </cell>
          <cell r="CD290">
            <v>59011431.155000001</v>
          </cell>
          <cell r="CE290">
            <v>26872111.935000002</v>
          </cell>
          <cell r="CF290">
            <v>21456000.344000001</v>
          </cell>
          <cell r="CG290">
            <v>10683318.876000002</v>
          </cell>
          <cell r="CH290">
            <v>-13158836.445</v>
          </cell>
          <cell r="CI290">
            <v>-175968.03399999969</v>
          </cell>
          <cell r="CJ290">
            <v>-22008785.406000007</v>
          </cell>
          <cell r="CK290">
            <v>-18149730.878000006</v>
          </cell>
          <cell r="CL290">
            <v>-21174245.011</v>
          </cell>
          <cell r="CM290">
            <v>960754.98900000006</v>
          </cell>
          <cell r="CN290">
            <v>5221000</v>
          </cell>
          <cell r="CO290">
            <v>-4260245.0109999999</v>
          </cell>
          <cell r="CP290">
            <v>-22135000</v>
          </cell>
          <cell r="CQ290">
            <v>0</v>
          </cell>
          <cell r="CR290">
            <v>0</v>
          </cell>
          <cell r="CS290">
            <v>-113700</v>
          </cell>
          <cell r="CT290">
            <v>0</v>
          </cell>
          <cell r="CU290">
            <v>-22021300</v>
          </cell>
          <cell r="CV290">
            <v>-8162700</v>
          </cell>
          <cell r="CW290">
            <v>0</v>
          </cell>
          <cell r="CX290">
            <v>1391281.939</v>
          </cell>
          <cell r="CY290">
            <v>0</v>
          </cell>
          <cell r="CZ290">
            <v>696153.8459999999</v>
          </cell>
          <cell r="DA290">
            <v>-350000</v>
          </cell>
          <cell r="DB290">
            <v>-453846.15400000004</v>
          </cell>
          <cell r="DC290">
            <v>1500000</v>
          </cell>
          <cell r="DD290">
            <v>695128.09300000011</v>
          </cell>
          <cell r="DE290">
            <v>1633232.1939999964</v>
          </cell>
          <cell r="DF290">
            <v>0</v>
          </cell>
          <cell r="DG290">
            <v>-1118228.2960000038</v>
          </cell>
          <cell r="DH290">
            <v>2751460.49</v>
          </cell>
          <cell r="DI290">
            <v>-3859054.5279999999</v>
          </cell>
          <cell r="DJ290">
            <v>0</v>
          </cell>
          <cell r="DK290">
            <v>0</v>
          </cell>
          <cell r="DL290">
            <v>0</v>
          </cell>
          <cell r="DM290">
            <v>0</v>
          </cell>
          <cell r="DN290">
            <v>0</v>
          </cell>
          <cell r="DO290">
            <v>0</v>
          </cell>
          <cell r="DP290">
            <v>-4728801.7939999998</v>
          </cell>
          <cell r="DQ290">
            <v>-493198.41</v>
          </cell>
          <cell r="DR290">
            <v>869747.26600000006</v>
          </cell>
          <cell r="DS290">
            <v>0</v>
          </cell>
          <cell r="DT290">
            <v>6.7952010780572891E-2</v>
          </cell>
          <cell r="DU290">
            <v>0</v>
          </cell>
          <cell r="DV290">
            <v>0</v>
          </cell>
          <cell r="DW290">
            <v>8894995.8450000007</v>
          </cell>
          <cell r="DX290">
            <v>0</v>
          </cell>
          <cell r="DY290">
            <v>0</v>
          </cell>
          <cell r="DZ290">
            <v>2340194.8190000001</v>
          </cell>
          <cell r="EA290">
            <v>19713637.471000001</v>
          </cell>
          <cell r="EB290">
            <v>13158836.445</v>
          </cell>
          <cell r="EC290">
            <v>6554801.0260000005</v>
          </cell>
          <cell r="EF290">
            <v>10</v>
          </cell>
        </row>
        <row r="291">
          <cell r="E291">
            <v>37512.625</v>
          </cell>
          <cell r="F291">
            <v>253067543.29704803</v>
          </cell>
          <cell r="G291">
            <v>195618842.09504801</v>
          </cell>
          <cell r="H291">
            <v>195607983.37886801</v>
          </cell>
          <cell r="I291">
            <v>182587873.70586801</v>
          </cell>
          <cell r="J291">
            <v>46822155.496999994</v>
          </cell>
          <cell r="K291">
            <v>23503297.100000001</v>
          </cell>
          <cell r="L291">
            <v>2023979.088</v>
          </cell>
          <cell r="M291">
            <v>804882.4428679999</v>
          </cell>
          <cell r="N291">
            <v>98127785.083000004</v>
          </cell>
          <cell r="O291">
            <v>67238062.044</v>
          </cell>
          <cell r="P291">
            <v>12722249.517999999</v>
          </cell>
          <cell r="Q291">
            <v>18167473.521000002</v>
          </cell>
          <cell r="R291">
            <v>32906834.364999998</v>
          </cell>
          <cell r="S291">
            <v>26186959.715999998</v>
          </cell>
          <cell r="T291">
            <v>2837991.5989999999</v>
          </cell>
          <cell r="U291">
            <v>3881883.05</v>
          </cell>
          <cell r="V291">
            <v>1901768.660748238</v>
          </cell>
          <cell r="W291">
            <v>1902237.23</v>
          </cell>
          <cell r="X291">
            <v>13020109.672999999</v>
          </cell>
          <cell r="Y291">
            <v>240291.78700000001</v>
          </cell>
          <cell r="Z291">
            <v>3567397.2339999997</v>
          </cell>
          <cell r="AA291">
            <v>1293255.1129999999</v>
          </cell>
          <cell r="AB291">
            <v>0</v>
          </cell>
          <cell r="AC291">
            <v>7919165.5389999989</v>
          </cell>
          <cell r="AD291">
            <v>10858.716179999999</v>
          </cell>
          <cell r="AE291">
            <v>57448701.202000007</v>
          </cell>
          <cell r="AF291">
            <v>43021701.202000007</v>
          </cell>
          <cell r="AG291">
            <v>14427000</v>
          </cell>
          <cell r="AH291">
            <v>333519010.71399999</v>
          </cell>
          <cell r="AI291">
            <v>241189558.02900001</v>
          </cell>
          <cell r="AJ291">
            <v>238143238.083</v>
          </cell>
          <cell r="AK291">
            <v>43634868.465999998</v>
          </cell>
          <cell r="AL291">
            <v>18250170.248</v>
          </cell>
          <cell r="AM291">
            <v>190519378.954</v>
          </cell>
          <cell r="AN291">
            <v>10254076.708000001</v>
          </cell>
          <cell r="AO291">
            <v>74658765.978000015</v>
          </cell>
          <cell r="AP291">
            <v>762086.6</v>
          </cell>
          <cell r="AQ291">
            <v>44901255.303000003</v>
          </cell>
          <cell r="AR291">
            <v>6796964.0129999993</v>
          </cell>
          <cell r="AS291">
            <v>12225692.277000001</v>
          </cell>
          <cell r="AT291">
            <v>3046319.9460000005</v>
          </cell>
          <cell r="AU291">
            <v>9179372.3310000002</v>
          </cell>
          <cell r="AV291">
            <v>58733665.395999998</v>
          </cell>
          <cell r="AW291">
            <v>0</v>
          </cell>
          <cell r="AX291">
            <v>10000.02</v>
          </cell>
          <cell r="AY291">
            <v>8629428.5869999994</v>
          </cell>
          <cell r="AZ291">
            <v>1100812.7830000001</v>
          </cell>
          <cell r="BA291">
            <v>6102987.534</v>
          </cell>
          <cell r="BB291">
            <v>144502627.204</v>
          </cell>
          <cell r="BC291">
            <v>59240076.156000003</v>
          </cell>
          <cell r="BD291">
            <v>10976896.006999999</v>
          </cell>
          <cell r="BE291">
            <v>0</v>
          </cell>
          <cell r="BF291">
            <v>2112470.6940000001</v>
          </cell>
          <cell r="BG291">
            <v>0</v>
          </cell>
          <cell r="BH291">
            <v>83150080.354000002</v>
          </cell>
          <cell r="BI291">
            <v>43021701.202000007</v>
          </cell>
          <cell r="BJ291">
            <v>40128379.152000003</v>
          </cell>
          <cell r="BK291">
            <v>-1502995.4439999997</v>
          </cell>
          <cell r="BL291">
            <v>-2356885.5159999998</v>
          </cell>
          <cell r="BM291">
            <v>853890.07200000004</v>
          </cell>
          <cell r="BN291">
            <v>-80451467.416951954</v>
          </cell>
          <cell r="BO291">
            <v>-137900168.61895198</v>
          </cell>
          <cell r="BP291">
            <v>-125674476.34195197</v>
          </cell>
          <cell r="BQ291">
            <v>-54750088.264951974</v>
          </cell>
          <cell r="BR291">
            <v>26952205.022000011</v>
          </cell>
          <cell r="BS291">
            <v>736461.62200000044</v>
          </cell>
          <cell r="BT291">
            <v>736461.43400000036</v>
          </cell>
          <cell r="BU291">
            <v>0.18800000009053242</v>
          </cell>
          <cell r="BV291">
            <v>6402435.2860000096</v>
          </cell>
          <cell r="BW291">
            <v>0</v>
          </cell>
          <cell r="BX291">
            <v>19813308.114</v>
          </cell>
          <cell r="BZ291">
            <v>-53499262.39495194</v>
          </cell>
          <cell r="CA291">
            <v>-110947963.59695195</v>
          </cell>
          <cell r="CB291">
            <v>53499262.407000005</v>
          </cell>
          <cell r="CC291">
            <v>57530678.053000011</v>
          </cell>
          <cell r="CD291">
            <v>75338260.123000011</v>
          </cell>
          <cell r="CE291">
            <v>40128379.152000003</v>
          </cell>
          <cell r="CF291">
            <v>21456000.344000001</v>
          </cell>
          <cell r="CG291">
            <v>13753880.627</v>
          </cell>
          <cell r="CH291">
            <v>-17637921.380000003</v>
          </cell>
          <cell r="CI291">
            <v>-169660.69</v>
          </cell>
          <cell r="CJ291">
            <v>-4031415.6460000062</v>
          </cell>
          <cell r="CK291">
            <v>2044028.6059999941</v>
          </cell>
          <cell r="CL291">
            <v>-15871093.943</v>
          </cell>
          <cell r="CM291">
            <v>-273893.94299999997</v>
          </cell>
          <cell r="CN291">
            <v>5221000</v>
          </cell>
          <cell r="CO291">
            <v>-5494893.943</v>
          </cell>
          <cell r="CP291">
            <v>-15597200</v>
          </cell>
          <cell r="CQ291">
            <v>0</v>
          </cell>
          <cell r="CR291">
            <v>0</v>
          </cell>
          <cell r="CS291">
            <v>-205600</v>
          </cell>
          <cell r="CT291">
            <v>0</v>
          </cell>
          <cell r="CU291">
            <v>-15391600</v>
          </cell>
          <cell r="CV291">
            <v>-8162700</v>
          </cell>
          <cell r="CW291">
            <v>0</v>
          </cell>
          <cell r="CX291">
            <v>16848303.224999998</v>
          </cell>
          <cell r="CY291">
            <v>0</v>
          </cell>
          <cell r="CZ291">
            <v>16723722.825999999</v>
          </cell>
          <cell r="DA291">
            <v>-350000</v>
          </cell>
          <cell r="DB291">
            <v>-726277.17400000012</v>
          </cell>
          <cell r="DC291">
            <v>17800000</v>
          </cell>
          <cell r="DD291">
            <v>124580.39900000009</v>
          </cell>
          <cell r="DE291">
            <v>1066819.3239999963</v>
          </cell>
          <cell r="DF291">
            <v>0</v>
          </cell>
          <cell r="DG291">
            <v>-1722231.9940000027</v>
          </cell>
          <cell r="DH291">
            <v>2789051.317999999</v>
          </cell>
          <cell r="DI291">
            <v>-6075444.2520000003</v>
          </cell>
          <cell r="DJ291">
            <v>0</v>
          </cell>
          <cell r="DK291">
            <v>0</v>
          </cell>
          <cell r="DL291">
            <v>0</v>
          </cell>
          <cell r="DM291">
            <v>0</v>
          </cell>
          <cell r="DN291">
            <v>0</v>
          </cell>
          <cell r="DO291">
            <v>0</v>
          </cell>
          <cell r="DP291">
            <v>-6947497.7560000001</v>
          </cell>
          <cell r="DQ291">
            <v>-739797.61499999999</v>
          </cell>
          <cell r="DR291">
            <v>872053.50400000007</v>
          </cell>
          <cell r="DS291">
            <v>0</v>
          </cell>
          <cell r="DT291">
            <v>-1.2048065662384033E-2</v>
          </cell>
          <cell r="DU291">
            <v>0</v>
          </cell>
          <cell r="DV291">
            <v>0</v>
          </cell>
          <cell r="DW291">
            <v>12225692.277000001</v>
          </cell>
          <cell r="DX291">
            <v>0</v>
          </cell>
          <cell r="DY291">
            <v>0</v>
          </cell>
          <cell r="DZ291">
            <v>3046319.9460000005</v>
          </cell>
          <cell r="EA291">
            <v>26817293.711000003</v>
          </cell>
          <cell r="EB291">
            <v>17637921.380000003</v>
          </cell>
          <cell r="EC291">
            <v>9179372.3310000002</v>
          </cell>
          <cell r="EF291">
            <v>11</v>
          </cell>
        </row>
        <row r="292">
          <cell r="E292">
            <v>37603.9375</v>
          </cell>
          <cell r="F292">
            <v>346491665.619048</v>
          </cell>
          <cell r="G292">
            <v>259442588.57904798</v>
          </cell>
          <cell r="H292">
            <v>259403319.03886798</v>
          </cell>
          <cell r="I292">
            <v>240876462.29886797</v>
          </cell>
          <cell r="J292">
            <v>61680853.969999999</v>
          </cell>
          <cell r="K292">
            <v>29012784.755000003</v>
          </cell>
          <cell r="L292">
            <v>3001561.818</v>
          </cell>
          <cell r="M292">
            <v>1147452.8308679999</v>
          </cell>
          <cell r="N292">
            <v>130176284.33399999</v>
          </cell>
          <cell r="O292">
            <v>89523270.938999996</v>
          </cell>
          <cell r="P292">
            <v>17492303.153999999</v>
          </cell>
          <cell r="Q292">
            <v>23160710.241000004</v>
          </cell>
          <cell r="R292">
            <v>42391091.662</v>
          </cell>
          <cell r="S292">
            <v>34610349.592</v>
          </cell>
          <cell r="T292">
            <v>3680125.0970000001</v>
          </cell>
          <cell r="U292">
            <v>4100616.9729999998</v>
          </cell>
          <cell r="V292">
            <v>1901768.660748238</v>
          </cell>
          <cell r="W292">
            <v>2479217.6839999999</v>
          </cell>
          <cell r="X292">
            <v>18526856.739999998</v>
          </cell>
          <cell r="Y292">
            <v>297109.88300000003</v>
          </cell>
          <cell r="Z292">
            <v>4287486</v>
          </cell>
          <cell r="AA292">
            <v>2137891</v>
          </cell>
          <cell r="AB292">
            <v>0</v>
          </cell>
          <cell r="AC292">
            <v>11804369.856999999</v>
          </cell>
          <cell r="AD292">
            <v>39269.540179999996</v>
          </cell>
          <cell r="AE292">
            <v>87049077.040000007</v>
          </cell>
          <cell r="AF292">
            <v>57112077.040000007</v>
          </cell>
          <cell r="AG292">
            <v>29937000</v>
          </cell>
          <cell r="AH292">
            <v>447297852.88999999</v>
          </cell>
          <cell r="AI292">
            <v>322495110.05199993</v>
          </cell>
          <cell r="AJ292">
            <v>318684121.62499994</v>
          </cell>
          <cell r="AK292">
            <v>81168933.729999989</v>
          </cell>
          <cell r="AL292">
            <v>29572748.123</v>
          </cell>
          <cell r="AM292">
            <v>251367104.19</v>
          </cell>
          <cell r="AN292">
            <v>10975785.006000001</v>
          </cell>
          <cell r="AO292">
            <v>103103513.64899999</v>
          </cell>
          <cell r="AP292">
            <v>762086.6</v>
          </cell>
          <cell r="AQ292">
            <v>62503169.553999998</v>
          </cell>
          <cell r="AR292">
            <v>7518672.3109999998</v>
          </cell>
          <cell r="AS292">
            <v>16671046.796</v>
          </cell>
          <cell r="AT292">
            <v>3810988.4270000001</v>
          </cell>
          <cell r="AU292">
            <v>12860058.368999999</v>
          </cell>
          <cell r="AV292">
            <v>69089374.191000015</v>
          </cell>
          <cell r="AW292">
            <v>0</v>
          </cell>
          <cell r="AX292">
            <v>10000.02</v>
          </cell>
          <cell r="AY292">
            <v>11914829.625</v>
          </cell>
          <cell r="AZ292">
            <v>1488624.6490000002</v>
          </cell>
          <cell r="BA292">
            <v>7393794.4809999997</v>
          </cell>
          <cell r="BB292">
            <v>198676465.76800001</v>
          </cell>
          <cell r="BC292">
            <v>84611310.604999989</v>
          </cell>
          <cell r="BD292">
            <v>13351400.908999998</v>
          </cell>
          <cell r="BE292">
            <v>0</v>
          </cell>
          <cell r="BF292">
            <v>2122470.6940000001</v>
          </cell>
          <cell r="BG292">
            <v>0</v>
          </cell>
          <cell r="BH292">
            <v>111942684.46900001</v>
          </cell>
          <cell r="BI292">
            <v>57112077.040000007</v>
          </cell>
          <cell r="BJ292">
            <v>54830607.429000005</v>
          </cell>
          <cell r="BK292">
            <v>-2745717.068</v>
          </cell>
          <cell r="BL292">
            <v>-3619951</v>
          </cell>
          <cell r="BM292">
            <v>874233.93200000003</v>
          </cell>
          <cell r="BN292">
            <v>-100806187.27095199</v>
          </cell>
          <cell r="BO292">
            <v>-187855264.31095201</v>
          </cell>
          <cell r="BP292">
            <v>-171184217.514952</v>
          </cell>
          <cell r="BQ292">
            <v>-75912579.841952026</v>
          </cell>
          <cell r="BR292">
            <v>30205897.660999998</v>
          </cell>
          <cell r="BS292">
            <v>-7325876.5370000005</v>
          </cell>
          <cell r="BT292">
            <v>-7325876.7230000002</v>
          </cell>
          <cell r="BU292">
            <v>0.18600000017812701</v>
          </cell>
          <cell r="BV292">
            <v>6905629.3899999997</v>
          </cell>
          <cell r="BW292">
            <v>0</v>
          </cell>
          <cell r="BX292">
            <v>30626144.807999998</v>
          </cell>
          <cell r="BZ292">
            <v>-70600289.609951988</v>
          </cell>
          <cell r="CA292">
            <v>-157649366.64995199</v>
          </cell>
          <cell r="CB292">
            <v>70600289.278999999</v>
          </cell>
          <cell r="CC292">
            <v>93882640.738000005</v>
          </cell>
          <cell r="CD292">
            <v>121576213.398</v>
          </cell>
          <cell r="CE292">
            <v>54830607.429000005</v>
          </cell>
          <cell r="CF292">
            <v>45954000.343999997</v>
          </cell>
          <cell r="CG292">
            <v>20791605.625</v>
          </cell>
          <cell r="CH292">
            <v>-27490425.817000005</v>
          </cell>
          <cell r="CI292">
            <v>-203146.84299999985</v>
          </cell>
          <cell r="CJ292">
            <v>-23282351.459000003</v>
          </cell>
          <cell r="CK292">
            <v>-30218404.541000001</v>
          </cell>
          <cell r="CL292">
            <v>-38262296.880999997</v>
          </cell>
          <cell r="CM292">
            <v>1335503.118999999</v>
          </cell>
          <cell r="CN292">
            <v>10114000</v>
          </cell>
          <cell r="CO292">
            <v>-8778496.881000001</v>
          </cell>
          <cell r="CP292">
            <v>-39597800</v>
          </cell>
          <cell r="CQ292">
            <v>0</v>
          </cell>
          <cell r="CR292">
            <v>0</v>
          </cell>
          <cell r="CS292">
            <v>138300</v>
          </cell>
          <cell r="CT292">
            <v>0</v>
          </cell>
          <cell r="CU292">
            <v>-39736100</v>
          </cell>
          <cell r="CV292">
            <v>-19223857.399</v>
          </cell>
          <cell r="CW292">
            <v>0</v>
          </cell>
          <cell r="CX292">
            <v>6971310.2760000005</v>
          </cell>
          <cell r="CY292">
            <v>0</v>
          </cell>
          <cell r="CZ292">
            <v>7004492.057</v>
          </cell>
          <cell r="DA292">
            <v>-700000</v>
          </cell>
          <cell r="DB292">
            <v>-1295507.943</v>
          </cell>
          <cell r="DC292">
            <v>9000000</v>
          </cell>
          <cell r="DD292">
            <v>-33181.78099999993</v>
          </cell>
          <cell r="DE292">
            <v>1072582.0639999975</v>
          </cell>
          <cell r="DF292">
            <v>0</v>
          </cell>
          <cell r="DG292">
            <v>-2326235.6920000017</v>
          </cell>
          <cell r="DH292">
            <v>3398817.7559999991</v>
          </cell>
          <cell r="DI292">
            <v>6936053.0819999995</v>
          </cell>
          <cell r="DJ292">
            <v>14250000</v>
          </cell>
          <cell r="DK292">
            <v>0</v>
          </cell>
          <cell r="DL292">
            <v>0</v>
          </cell>
          <cell r="DM292">
            <v>0</v>
          </cell>
          <cell r="DN292">
            <v>0</v>
          </cell>
          <cell r="DO292">
            <v>0</v>
          </cell>
          <cell r="DP292">
            <v>-8186296.3840000005</v>
          </cell>
          <cell r="DQ292">
            <v>-986396.82</v>
          </cell>
          <cell r="DR292">
            <v>872349.46600000025</v>
          </cell>
          <cell r="DS292">
            <v>0</v>
          </cell>
          <cell r="DT292">
            <v>0.330951988697052</v>
          </cell>
          <cell r="DU292">
            <v>65448009.513000011</v>
          </cell>
          <cell r="DV292">
            <v>48776962.717000008</v>
          </cell>
          <cell r="DW292">
            <v>16671046.796</v>
          </cell>
          <cell r="DX292">
            <v>25097525.327</v>
          </cell>
          <cell r="DY292">
            <v>21286536.899999999</v>
          </cell>
          <cell r="DZ292">
            <v>3810988.4270000001</v>
          </cell>
          <cell r="EA292">
            <v>40350484.186000004</v>
          </cell>
          <cell r="EB292">
            <v>27490425.817000005</v>
          </cell>
          <cell r="EC292">
            <v>12860058.368999999</v>
          </cell>
          <cell r="EF292">
            <v>12</v>
          </cell>
        </row>
        <row r="293">
          <cell r="E293">
            <v>37695.25</v>
          </cell>
          <cell r="F293">
            <v>76170017.044</v>
          </cell>
          <cell r="G293">
            <v>58876773.158</v>
          </cell>
          <cell r="H293">
            <v>58876727.598999999</v>
          </cell>
          <cell r="I293">
            <v>56051090.424000002</v>
          </cell>
          <cell r="J293">
            <v>10625839.772999998</v>
          </cell>
          <cell r="K293">
            <v>3888324.0669999998</v>
          </cell>
          <cell r="L293">
            <v>896702.02499999991</v>
          </cell>
          <cell r="M293">
            <v>344001.87899999996</v>
          </cell>
          <cell r="N293">
            <v>33830492.464000002</v>
          </cell>
          <cell r="O293">
            <v>24206692.747000001</v>
          </cell>
          <cell r="P293">
            <v>4082545.7010000004</v>
          </cell>
          <cell r="Q293">
            <v>5541254.015999997</v>
          </cell>
          <cell r="R293">
            <v>9694868.9129999988</v>
          </cell>
          <cell r="S293">
            <v>9153059.2419999987</v>
          </cell>
          <cell r="T293">
            <v>364178.83100000001</v>
          </cell>
          <cell r="U293">
            <v>177630.84</v>
          </cell>
          <cell r="V293">
            <v>0</v>
          </cell>
          <cell r="W293">
            <v>659185.37</v>
          </cell>
          <cell r="X293">
            <v>2825637.1749999998</v>
          </cell>
          <cell r="Y293">
            <v>248578.848</v>
          </cell>
          <cell r="Z293">
            <v>1908661.7930000001</v>
          </cell>
          <cell r="AA293">
            <v>181178.25200000001</v>
          </cell>
          <cell r="AB293">
            <v>216442.49900000001</v>
          </cell>
          <cell r="AC293">
            <v>270775.78300000005</v>
          </cell>
          <cell r="AD293">
            <v>45.558999999995649</v>
          </cell>
          <cell r="AE293">
            <v>17293243.886000004</v>
          </cell>
          <cell r="AF293">
            <v>14041094.354000002</v>
          </cell>
          <cell r="AG293">
            <v>3252149.5320000001</v>
          </cell>
          <cell r="AH293">
            <v>115825065.502</v>
          </cell>
          <cell r="AI293">
            <v>81633531.59800002</v>
          </cell>
          <cell r="AJ293">
            <v>80380392.571000025</v>
          </cell>
          <cell r="AK293">
            <v>14597650.677999999</v>
          </cell>
          <cell r="AL293">
            <v>7875507.9670000002</v>
          </cell>
          <cell r="AM293">
            <v>57908681.669</v>
          </cell>
          <cell r="AN293">
            <v>3260447.8329999996</v>
          </cell>
          <cell r="AO293">
            <v>26707819.157000002</v>
          </cell>
          <cell r="AP293">
            <v>478928.12400000001</v>
          </cell>
          <cell r="AQ293">
            <v>12005515.833999999</v>
          </cell>
          <cell r="AR293">
            <v>1716867.9889999998</v>
          </cell>
          <cell r="AS293">
            <v>3519532.9380000001</v>
          </cell>
          <cell r="AT293">
            <v>1253139.027</v>
          </cell>
          <cell r="AU293">
            <v>2266393.9110000003</v>
          </cell>
          <cell r="AV293">
            <v>15675813.740000004</v>
          </cell>
          <cell r="AW293">
            <v>0</v>
          </cell>
          <cell r="AX293">
            <v>0</v>
          </cell>
          <cell r="AY293">
            <v>2430867.5520000001</v>
          </cell>
          <cell r="AZ293">
            <v>55925.903000000006</v>
          </cell>
          <cell r="BA293">
            <v>3348744.0939999996</v>
          </cell>
          <cell r="BB293">
            <v>51944399.108999997</v>
          </cell>
          <cell r="BC293">
            <v>19970700.524999999</v>
          </cell>
          <cell r="BD293">
            <v>5174701.7110000001</v>
          </cell>
          <cell r="BE293">
            <v>0</v>
          </cell>
          <cell r="BF293">
            <v>48558.591</v>
          </cell>
          <cell r="BG293">
            <v>0</v>
          </cell>
          <cell r="BH293">
            <v>31925139.993000001</v>
          </cell>
          <cell r="BI293">
            <v>14041094.354000002</v>
          </cell>
          <cell r="BJ293">
            <v>17884045.638999999</v>
          </cell>
          <cell r="BK293">
            <v>5971984.7239999995</v>
          </cell>
          <cell r="BL293">
            <v>-413049.34299999999</v>
          </cell>
          <cell r="BM293">
            <v>6385034.0669999998</v>
          </cell>
          <cell r="BN293">
            <v>-39655048.458000004</v>
          </cell>
          <cell r="BO293">
            <v>-56948292.344000012</v>
          </cell>
          <cell r="BP293">
            <v>-53428759.406000011</v>
          </cell>
          <cell r="BQ293">
            <v>-25023152.351000004</v>
          </cell>
          <cell r="BR293">
            <v>4082307.6570000015</v>
          </cell>
          <cell r="BS293">
            <v>1680754.6310000001</v>
          </cell>
          <cell r="BT293">
            <v>1680754.6310000001</v>
          </cell>
          <cell r="BU293">
            <v>0</v>
          </cell>
          <cell r="BV293">
            <v>10650592.116</v>
          </cell>
          <cell r="BW293">
            <v>0</v>
          </cell>
          <cell r="BX293">
            <v>-8249039.0899999999</v>
          </cell>
          <cell r="BZ293">
            <v>-35572740.800999999</v>
          </cell>
          <cell r="CA293">
            <v>-52865984.687000006</v>
          </cell>
          <cell r="CB293">
            <v>35572741.018999994</v>
          </cell>
          <cell r="CC293">
            <v>17358813.344000001</v>
          </cell>
          <cell r="CD293">
            <v>22058240.919</v>
          </cell>
          <cell r="CE293">
            <v>17884045.638999999</v>
          </cell>
          <cell r="CF293">
            <v>0</v>
          </cell>
          <cell r="CG293">
            <v>4174195.28</v>
          </cell>
          <cell r="CH293">
            <v>-4699427.5750000002</v>
          </cell>
          <cell r="CI293">
            <v>0</v>
          </cell>
          <cell r="CJ293">
            <v>18213927.674999997</v>
          </cell>
          <cell r="CK293">
            <v>21495456.925999999</v>
          </cell>
          <cell r="CL293">
            <v>23176292.614</v>
          </cell>
          <cell r="CM293">
            <v>-1767307.3859999999</v>
          </cell>
          <cell r="CN293">
            <v>0</v>
          </cell>
          <cell r="CO293">
            <v>-1767307.3859999999</v>
          </cell>
          <cell r="CP293">
            <v>24943600</v>
          </cell>
          <cell r="CQ293">
            <v>0</v>
          </cell>
          <cell r="CR293">
            <v>0</v>
          </cell>
          <cell r="CS293">
            <v>-723600</v>
          </cell>
          <cell r="CT293">
            <v>0</v>
          </cell>
          <cell r="CU293">
            <v>25667200</v>
          </cell>
          <cell r="CV293">
            <v>0</v>
          </cell>
          <cell r="CW293">
            <v>0</v>
          </cell>
          <cell r="CX293">
            <v>-38359.569999999971</v>
          </cell>
          <cell r="CY293">
            <v>-32892.743999999999</v>
          </cell>
          <cell r="CZ293">
            <v>0</v>
          </cell>
          <cell r="DA293">
            <v>0</v>
          </cell>
          <cell r="DB293">
            <v>0</v>
          </cell>
          <cell r="DC293">
            <v>0</v>
          </cell>
          <cell r="DD293">
            <v>-5466.8259999999718</v>
          </cell>
          <cell r="DE293">
            <v>-1642476.1179999989</v>
          </cell>
          <cell r="DF293">
            <v>0</v>
          </cell>
          <cell r="DG293">
            <v>-604003.69799999893</v>
          </cell>
          <cell r="DH293">
            <v>-1038472.42</v>
          </cell>
          <cell r="DI293">
            <v>-3281529.2510000002</v>
          </cell>
          <cell r="DJ293">
            <v>0</v>
          </cell>
          <cell r="DK293">
            <v>0</v>
          </cell>
          <cell r="DL293">
            <v>0</v>
          </cell>
          <cell r="DM293">
            <v>0</v>
          </cell>
          <cell r="DN293">
            <v>0</v>
          </cell>
          <cell r="DO293">
            <v>0</v>
          </cell>
          <cell r="DP293">
            <v>-3281529.2510000002</v>
          </cell>
          <cell r="DQ293">
            <v>-246599.20500000002</v>
          </cell>
          <cell r="DR293">
            <v>0</v>
          </cell>
          <cell r="DS293">
            <v>0</v>
          </cell>
          <cell r="DT293">
            <v>-0.21799999475479126</v>
          </cell>
          <cell r="DU293">
            <v>0</v>
          </cell>
          <cell r="DV293">
            <v>0</v>
          </cell>
          <cell r="DW293">
            <v>3519532.9380000001</v>
          </cell>
          <cell r="DX293">
            <v>0</v>
          </cell>
          <cell r="DY293">
            <v>0</v>
          </cell>
          <cell r="DZ293">
            <v>1253139.027</v>
          </cell>
          <cell r="EA293">
            <v>6965821.4860000005</v>
          </cell>
          <cell r="EB293">
            <v>4699427.5750000002</v>
          </cell>
          <cell r="EC293">
            <v>2266393.9110000003</v>
          </cell>
          <cell r="EF293">
            <v>13</v>
          </cell>
        </row>
        <row r="294">
          <cell r="E294">
            <v>37786.5625</v>
          </cell>
          <cell r="F294">
            <v>197104450.28000003</v>
          </cell>
          <cell r="G294">
            <v>146136388.22900003</v>
          </cell>
          <cell r="H294">
            <v>146091730.01400003</v>
          </cell>
          <cell r="I294">
            <v>135156260.87600002</v>
          </cell>
          <cell r="J294">
            <v>36634940.743000001</v>
          </cell>
          <cell r="K294">
            <v>22299030.910000004</v>
          </cell>
          <cell r="L294">
            <v>1679221.3089999999</v>
          </cell>
          <cell r="M294">
            <v>835659.57499999995</v>
          </cell>
          <cell r="N294">
            <v>73448069.218999997</v>
          </cell>
          <cell r="O294">
            <v>52422781.769000001</v>
          </cell>
          <cell r="P294">
            <v>8533800.9360000007</v>
          </cell>
          <cell r="Q294">
            <v>12491486.513999995</v>
          </cell>
          <cell r="R294">
            <v>21137979.348000001</v>
          </cell>
          <cell r="S294">
            <v>19562597.039999999</v>
          </cell>
          <cell r="T294">
            <v>805772.87699999998</v>
          </cell>
          <cell r="U294">
            <v>769609.43099999998</v>
          </cell>
          <cell r="V294">
            <v>421856</v>
          </cell>
          <cell r="W294">
            <v>1420390.682</v>
          </cell>
          <cell r="X294">
            <v>10935469.138</v>
          </cell>
          <cell r="Y294">
            <v>796218.26099999994</v>
          </cell>
          <cell r="Z294">
            <v>4280900.05</v>
          </cell>
          <cell r="AA294">
            <v>533596.82200000004</v>
          </cell>
          <cell r="AB294">
            <v>3174247.4479999999</v>
          </cell>
          <cell r="AC294">
            <v>2150506.5569999996</v>
          </cell>
          <cell r="AD294">
            <v>44658.215000000026</v>
          </cell>
          <cell r="AE294">
            <v>50968062.050999999</v>
          </cell>
          <cell r="AF294">
            <v>31149438.056000002</v>
          </cell>
          <cell r="AG294">
            <v>19818623.995000001</v>
          </cell>
          <cell r="AH294">
            <v>255928958.70409</v>
          </cell>
          <cell r="AI294">
            <v>185701589.10800001</v>
          </cell>
          <cell r="AJ294">
            <v>181401177.07700002</v>
          </cell>
          <cell r="AK294">
            <v>33125451.272999998</v>
          </cell>
          <cell r="AL294">
            <v>13848580.768999999</v>
          </cell>
          <cell r="AM294">
            <v>128233897.62108999</v>
          </cell>
          <cell r="AN294">
            <v>6973777.6009999989</v>
          </cell>
          <cell r="AO294">
            <v>53725020.122999996</v>
          </cell>
          <cell r="AP294">
            <v>778471.12400000007</v>
          </cell>
          <cell r="AQ294">
            <v>28175069.482999995</v>
          </cell>
          <cell r="AR294">
            <v>4435603.7230000002</v>
          </cell>
          <cell r="AS294">
            <v>9999561.74309</v>
          </cell>
          <cell r="AT294">
            <v>4300412.0310000004</v>
          </cell>
          <cell r="AU294">
            <v>5699149.7120900005</v>
          </cell>
          <cell r="AV294">
            <v>36334246.272000007</v>
          </cell>
          <cell r="AW294">
            <v>0</v>
          </cell>
          <cell r="AX294">
            <v>0</v>
          </cell>
          <cell r="AY294">
            <v>6198996.852</v>
          </cell>
          <cell r="AZ294">
            <v>453781.00599999999</v>
          </cell>
          <cell r="BA294">
            <v>7519365.2199999997</v>
          </cell>
          <cell r="BB294">
            <v>112559636.47499999</v>
          </cell>
          <cell r="BC294">
            <v>47011195.055</v>
          </cell>
          <cell r="BD294">
            <v>9523951.5269999988</v>
          </cell>
          <cell r="BE294">
            <v>0</v>
          </cell>
          <cell r="BF294">
            <v>1020221.536</v>
          </cell>
          <cell r="BG294">
            <v>0</v>
          </cell>
          <cell r="BH294">
            <v>64528219.884000003</v>
          </cell>
          <cell r="BI294">
            <v>31149438.056000002</v>
          </cell>
          <cell r="BJ294">
            <v>33378781.828000002</v>
          </cell>
          <cell r="BK294">
            <v>15135424.607999999</v>
          </cell>
          <cell r="BL294">
            <v>-1488594.46</v>
          </cell>
          <cell r="BM294">
            <v>16624019.067999998</v>
          </cell>
          <cell r="BN294">
            <v>-58824508.424089968</v>
          </cell>
          <cell r="BO294">
            <v>-109792570.47508997</v>
          </cell>
          <cell r="BP294">
            <v>-99793008.731999964</v>
          </cell>
          <cell r="BQ294">
            <v>-45264350.591089964</v>
          </cell>
          <cell r="BR294">
            <v>10963419.335000001</v>
          </cell>
          <cell r="BS294">
            <v>2830841.55</v>
          </cell>
          <cell r="BT294">
            <v>2830841.55</v>
          </cell>
          <cell r="BU294">
            <v>0</v>
          </cell>
          <cell r="BV294">
            <v>9256967.5179999992</v>
          </cell>
          <cell r="BW294">
            <v>0</v>
          </cell>
          <cell r="BX294">
            <v>-1124389.733</v>
          </cell>
          <cell r="BZ294">
            <v>-47861089.089089967</v>
          </cell>
          <cell r="CA294">
            <v>-98829151.140089959</v>
          </cell>
          <cell r="CB294">
            <v>47861089.043172002</v>
          </cell>
          <cell r="CC294">
            <v>32416501.814172</v>
          </cell>
          <cell r="CD294">
            <v>44637311.438000001</v>
          </cell>
          <cell r="CE294">
            <v>33378781.828000002</v>
          </cell>
          <cell r="CF294">
            <v>0</v>
          </cell>
          <cell r="CG294">
            <v>11258529.609999999</v>
          </cell>
          <cell r="CH294">
            <v>-12220774.339</v>
          </cell>
          <cell r="CI294">
            <v>-35.284828000000019</v>
          </cell>
          <cell r="CJ294">
            <v>15444587.229000002</v>
          </cell>
          <cell r="CK294">
            <v>-798042.78799999785</v>
          </cell>
          <cell r="CL294">
            <v>1775575.977</v>
          </cell>
          <cell r="CM294">
            <v>-2187452.0750000002</v>
          </cell>
          <cell r="CN294">
            <v>2756000</v>
          </cell>
          <cell r="CO294">
            <v>-4943452.0750000002</v>
          </cell>
          <cell r="CP294">
            <v>3963028.0520000001</v>
          </cell>
          <cell r="CQ294">
            <v>-1488471.9479999999</v>
          </cell>
          <cell r="CR294">
            <v>-747000</v>
          </cell>
          <cell r="CS294">
            <v>-1064600</v>
          </cell>
          <cell r="CT294">
            <v>0</v>
          </cell>
          <cell r="CU294">
            <v>7263100</v>
          </cell>
          <cell r="CV294">
            <v>-9374600</v>
          </cell>
          <cell r="CW294">
            <v>0</v>
          </cell>
          <cell r="CX294">
            <v>-625919.47000000009</v>
          </cell>
          <cell r="CY294">
            <v>-65785.487999999998</v>
          </cell>
          <cell r="CZ294">
            <v>-803846.1540000001</v>
          </cell>
          <cell r="DA294">
            <v>-350000</v>
          </cell>
          <cell r="DB294">
            <v>-453846.15400000004</v>
          </cell>
          <cell r="DC294">
            <v>0</v>
          </cell>
          <cell r="DD294">
            <v>243712.17199999999</v>
          </cell>
          <cell r="DE294">
            <v>-1947699.2949999976</v>
          </cell>
          <cell r="DF294">
            <v>0</v>
          </cell>
          <cell r="DG294">
            <v>-1208007.3959999979</v>
          </cell>
          <cell r="DH294">
            <v>-739691.89899999974</v>
          </cell>
          <cell r="DI294">
            <v>16242630.017000001</v>
          </cell>
          <cell r="DJ294">
            <v>21000000</v>
          </cell>
          <cell r="DK294">
            <v>0</v>
          </cell>
          <cell r="DL294">
            <v>0</v>
          </cell>
          <cell r="DM294">
            <v>44250000</v>
          </cell>
          <cell r="DN294">
            <v>-23250000</v>
          </cell>
          <cell r="DO294">
            <v>0</v>
          </cell>
          <cell r="DP294">
            <v>-4757369.983</v>
          </cell>
          <cell r="DQ294">
            <v>-493198.41</v>
          </cell>
          <cell r="DR294">
            <v>0</v>
          </cell>
          <cell r="DS294">
            <v>0</v>
          </cell>
          <cell r="DT294">
            <v>4.5917965471744537E-2</v>
          </cell>
          <cell r="DU294">
            <v>0</v>
          </cell>
          <cell r="DV294">
            <v>0</v>
          </cell>
          <cell r="DW294">
            <v>9999561.74309</v>
          </cell>
          <cell r="DX294">
            <v>0</v>
          </cell>
          <cell r="DY294">
            <v>0</v>
          </cell>
          <cell r="DZ294">
            <v>4300412.0310000004</v>
          </cell>
          <cell r="EA294">
            <v>17919924.051090002</v>
          </cell>
          <cell r="EB294">
            <v>12220774.339</v>
          </cell>
          <cell r="EC294">
            <v>5699149.7120900005</v>
          </cell>
          <cell r="EF294">
            <v>14</v>
          </cell>
        </row>
        <row r="295">
          <cell r="E295">
            <v>37877.875</v>
          </cell>
          <cell r="F295">
            <v>303650725.70099998</v>
          </cell>
          <cell r="G295">
            <v>223034713.93099996</v>
          </cell>
          <cell r="H295">
            <v>222963517.72899997</v>
          </cell>
          <cell r="I295">
            <v>203323247.68299997</v>
          </cell>
          <cell r="J295">
            <v>52401239.658</v>
          </cell>
          <cell r="K295">
            <v>29245609.761000004</v>
          </cell>
          <cell r="L295">
            <v>2389150.7510000002</v>
          </cell>
          <cell r="M295">
            <v>1263672.51</v>
          </cell>
          <cell r="N295">
            <v>111895760.23599999</v>
          </cell>
          <cell r="O295">
            <v>81063589.592999995</v>
          </cell>
          <cell r="P295">
            <v>12929682.366</v>
          </cell>
          <cell r="Q295">
            <v>17902488.276999999</v>
          </cell>
          <cell r="R295">
            <v>33134625.413999997</v>
          </cell>
          <cell r="S295">
            <v>30549400.457999997</v>
          </cell>
          <cell r="T295">
            <v>1273597.2250000001</v>
          </cell>
          <cell r="U295">
            <v>1311627.7310000001</v>
          </cell>
          <cell r="V295">
            <v>721856</v>
          </cell>
          <cell r="W295">
            <v>2238799.1140000001</v>
          </cell>
          <cell r="X295">
            <v>19640270.046</v>
          </cell>
          <cell r="Y295">
            <v>1321333.6370000001</v>
          </cell>
          <cell r="Z295">
            <v>6502328.557</v>
          </cell>
          <cell r="AA295">
            <v>830313.20400000014</v>
          </cell>
          <cell r="AB295">
            <v>7548334.051</v>
          </cell>
          <cell r="AC295">
            <v>3437960.5969999996</v>
          </cell>
          <cell r="AD295">
            <v>71196.202000000019</v>
          </cell>
          <cell r="AE295">
            <v>80616011.770000011</v>
          </cell>
          <cell r="AF295">
            <v>46366387.774999999</v>
          </cell>
          <cell r="AG295">
            <v>34249623.995000005</v>
          </cell>
          <cell r="AH295">
            <v>389203368.38409007</v>
          </cell>
          <cell r="AI295">
            <v>282702038.87100005</v>
          </cell>
          <cell r="AJ295">
            <v>278578252.30600005</v>
          </cell>
          <cell r="AK295">
            <v>52912513.789999999</v>
          </cell>
          <cell r="AL295">
            <v>23209521.361000001</v>
          </cell>
          <cell r="AM295">
            <v>196396947.77309003</v>
          </cell>
          <cell r="AN295">
            <v>6973777.6009999989</v>
          </cell>
          <cell r="AO295">
            <v>82402840.082000017</v>
          </cell>
          <cell r="AP295">
            <v>778471.12400000007</v>
          </cell>
          <cell r="AQ295">
            <v>45137335.659999996</v>
          </cell>
          <cell r="AR295">
            <v>4481920.898</v>
          </cell>
          <cell r="AS295">
            <v>12577026.90209</v>
          </cell>
          <cell r="AT295">
            <v>4123786.5649999995</v>
          </cell>
          <cell r="AU295">
            <v>8453240.3370900005</v>
          </cell>
          <cell r="AV295">
            <v>56279745.129000008</v>
          </cell>
          <cell r="AW295">
            <v>0</v>
          </cell>
          <cell r="AX295">
            <v>0</v>
          </cell>
          <cell r="AY295">
            <v>10743626.616</v>
          </cell>
          <cell r="AZ295">
            <v>640037.23099999991</v>
          </cell>
          <cell r="BA295">
            <v>9827582.2640000004</v>
          </cell>
          <cell r="BB295">
            <v>167873855.917</v>
          </cell>
          <cell r="BC295">
            <v>68569630.701999992</v>
          </cell>
          <cell r="BD295">
            <v>14943404.728999998</v>
          </cell>
          <cell r="BE295">
            <v>0</v>
          </cell>
          <cell r="BF295">
            <v>1256136.0389999999</v>
          </cell>
          <cell r="BG295">
            <v>0</v>
          </cell>
          <cell r="BH295">
            <v>98048089.175999999</v>
          </cell>
          <cell r="BI295">
            <v>46366387.774999999</v>
          </cell>
          <cell r="BJ295">
            <v>51681701.401000001</v>
          </cell>
          <cell r="BK295">
            <v>24932564.693999998</v>
          </cell>
          <cell r="BL295">
            <v>-1820224.0719999999</v>
          </cell>
          <cell r="BM295">
            <v>26752788.765999999</v>
          </cell>
          <cell r="BN295">
            <v>-85552642.683090091</v>
          </cell>
          <cell r="BO295">
            <v>-166168654.4530901</v>
          </cell>
          <cell r="BP295">
            <v>-153591627.55100009</v>
          </cell>
          <cell r="BQ295">
            <v>-68120565.277090102</v>
          </cell>
          <cell r="BR295">
            <v>-4890235.0790000018</v>
          </cell>
          <cell r="BS295">
            <v>3156692.2169999997</v>
          </cell>
          <cell r="BT295">
            <v>3156692.2169999997</v>
          </cell>
          <cell r="BU295">
            <v>0</v>
          </cell>
          <cell r="BV295">
            <v>4782889.8679999998</v>
          </cell>
          <cell r="BW295">
            <v>0</v>
          </cell>
          <cell r="BX295">
            <v>-12829817.164000001</v>
          </cell>
          <cell r="BZ295">
            <v>-90442877.762090087</v>
          </cell>
          <cell r="CA295">
            <v>-171058889.5320901</v>
          </cell>
          <cell r="CB295">
            <v>90442878.179450005</v>
          </cell>
          <cell r="CC295">
            <v>50794510.817450009</v>
          </cell>
          <cell r="CD295">
            <v>68961942.972000003</v>
          </cell>
          <cell r="CE295">
            <v>51681701.401000001</v>
          </cell>
          <cell r="CF295">
            <v>0</v>
          </cell>
          <cell r="CG295">
            <v>17280241.570999999</v>
          </cell>
          <cell r="CH295">
            <v>-18167382.710999999</v>
          </cell>
          <cell r="CI295">
            <v>-49.443549999999988</v>
          </cell>
          <cell r="CJ295">
            <v>39648367.362000003</v>
          </cell>
          <cell r="CK295">
            <v>24881578.077</v>
          </cell>
          <cell r="CL295">
            <v>15530774.464</v>
          </cell>
          <cell r="CM295">
            <v>-3631534.5319999997</v>
          </cell>
          <cell r="CN295">
            <v>2756000</v>
          </cell>
          <cell r="CO295">
            <v>-6387534.5319999997</v>
          </cell>
          <cell r="CP295">
            <v>19162308.995999999</v>
          </cell>
          <cell r="CQ295">
            <v>-2241091.0039999997</v>
          </cell>
          <cell r="CR295">
            <v>-747000</v>
          </cell>
          <cell r="CS295">
            <v>-961000</v>
          </cell>
          <cell r="CT295">
            <v>0</v>
          </cell>
          <cell r="CU295">
            <v>23111400</v>
          </cell>
          <cell r="CV295">
            <v>-5804900</v>
          </cell>
          <cell r="CW295">
            <v>0</v>
          </cell>
          <cell r="CX295">
            <v>11796050.351</v>
          </cell>
          <cell r="CY295">
            <v>-98678.231999999989</v>
          </cell>
          <cell r="CZ295">
            <v>11912782.617000001</v>
          </cell>
          <cell r="DA295">
            <v>-350000</v>
          </cell>
          <cell r="DB295">
            <v>-737217.38300000015</v>
          </cell>
          <cell r="DC295">
            <v>13000000</v>
          </cell>
          <cell r="DD295">
            <v>-18054.034000000014</v>
          </cell>
          <cell r="DE295">
            <v>-2445246.7379999962</v>
          </cell>
          <cell r="DF295">
            <v>0</v>
          </cell>
          <cell r="DG295">
            <v>-1812041.0939999968</v>
          </cell>
          <cell r="DH295">
            <v>-633205.64399999962</v>
          </cell>
          <cell r="DI295">
            <v>14766789.285</v>
          </cell>
          <cell r="DJ295">
            <v>21000000</v>
          </cell>
          <cell r="DK295">
            <v>0</v>
          </cell>
          <cell r="DL295">
            <v>0</v>
          </cell>
          <cell r="DM295">
            <v>44250000</v>
          </cell>
          <cell r="DN295">
            <v>-23250000</v>
          </cell>
          <cell r="DO295">
            <v>0</v>
          </cell>
          <cell r="DP295">
            <v>-6233210.7149999999</v>
          </cell>
          <cell r="DQ295">
            <v>-825550.82700000005</v>
          </cell>
          <cell r="DR295">
            <v>0</v>
          </cell>
          <cell r="DS295">
            <v>0</v>
          </cell>
          <cell r="DT295">
            <v>-0.41735991835594177</v>
          </cell>
          <cell r="DU295">
            <v>0</v>
          </cell>
          <cell r="DV295">
            <v>0</v>
          </cell>
          <cell r="DW295">
            <v>12577026.90209</v>
          </cell>
          <cell r="DX295">
            <v>0</v>
          </cell>
          <cell r="DY295">
            <v>0</v>
          </cell>
          <cell r="DZ295">
            <v>4123786.5649999995</v>
          </cell>
          <cell r="EA295">
            <v>26620623.04809</v>
          </cell>
          <cell r="EB295">
            <v>18167382.710999999</v>
          </cell>
          <cell r="EC295">
            <v>8453240.3370900005</v>
          </cell>
          <cell r="EF295">
            <v>15</v>
          </cell>
        </row>
        <row r="296">
          <cell r="E296">
            <v>37969.1875</v>
          </cell>
          <cell r="F296">
            <v>434623577.7529</v>
          </cell>
          <cell r="G296">
            <v>301292902.83090001</v>
          </cell>
          <cell r="H296">
            <v>301221706.62889999</v>
          </cell>
          <cell r="I296">
            <v>270392342.47890002</v>
          </cell>
          <cell r="J296">
            <v>67243940.286000013</v>
          </cell>
          <cell r="K296">
            <v>36459436.210000008</v>
          </cell>
          <cell r="L296">
            <v>3305064.9339999999</v>
          </cell>
          <cell r="M296">
            <v>1725080.9720000001</v>
          </cell>
          <cell r="N296">
            <v>147220343.28189999</v>
          </cell>
          <cell r="O296">
            <v>106507981.432</v>
          </cell>
          <cell r="P296">
            <v>17525637.162899997</v>
          </cell>
          <cell r="Q296">
            <v>23186724.687000003</v>
          </cell>
          <cell r="R296">
            <v>44110260.862000003</v>
          </cell>
          <cell r="S296">
            <v>40784539.213</v>
          </cell>
          <cell r="T296">
            <v>1704126.9280000003</v>
          </cell>
          <cell r="U296">
            <v>1621594.7209999999</v>
          </cell>
          <cell r="V296">
            <v>721856</v>
          </cell>
          <cell r="W296">
            <v>6787652.1430000002</v>
          </cell>
          <cell r="X296">
            <v>30829364.150000002</v>
          </cell>
          <cell r="Y296">
            <v>1642178.101</v>
          </cell>
          <cell r="Z296">
            <v>8712287.2230000012</v>
          </cell>
          <cell r="AA296">
            <v>1115439.3640000001</v>
          </cell>
          <cell r="AB296">
            <v>8660533.625</v>
          </cell>
          <cell r="AC296">
            <v>10698925.837000001</v>
          </cell>
          <cell r="AD296">
            <v>71196.202000000019</v>
          </cell>
          <cell r="AE296">
            <v>133330674.92200001</v>
          </cell>
          <cell r="AF296">
            <v>61775050.927000001</v>
          </cell>
          <cell r="AG296">
            <v>71555623.995000005</v>
          </cell>
          <cell r="AH296">
            <v>508274045.01669997</v>
          </cell>
          <cell r="AI296">
            <v>362306513.04499996</v>
          </cell>
          <cell r="AJ296">
            <v>357107587.14699996</v>
          </cell>
          <cell r="AK296">
            <v>85819221.656000003</v>
          </cell>
          <cell r="AL296">
            <v>31809963.614999998</v>
          </cell>
          <cell r="AM296">
            <v>257053028.65270001</v>
          </cell>
          <cell r="AN296">
            <v>9512206.8839999996</v>
          </cell>
          <cell r="AO296">
            <v>112531201.79100001</v>
          </cell>
          <cell r="AP296">
            <v>1675506.274</v>
          </cell>
          <cell r="AQ296">
            <v>56255191.573999994</v>
          </cell>
          <cell r="AR296">
            <v>5050603.9619999994</v>
          </cell>
          <cell r="AS296">
            <v>16785510.278700002</v>
          </cell>
          <cell r="AT296">
            <v>5198925.898</v>
          </cell>
          <cell r="AU296">
            <v>11586584.3807</v>
          </cell>
          <cell r="AV296">
            <v>71481125.009000003</v>
          </cell>
          <cell r="AW296">
            <v>0</v>
          </cell>
          <cell r="AX296">
            <v>0</v>
          </cell>
          <cell r="AY296">
            <v>13540339.254000001</v>
          </cell>
          <cell r="AZ296">
            <v>1205693.233</v>
          </cell>
          <cell r="BA296">
            <v>12346245.091</v>
          </cell>
          <cell r="BB296">
            <v>227673891.28099996</v>
          </cell>
          <cell r="BC296">
            <v>91956807.650999993</v>
          </cell>
          <cell r="BD296">
            <v>19191601.005999997</v>
          </cell>
          <cell r="BE296">
            <v>0</v>
          </cell>
          <cell r="BF296">
            <v>1336136.0389999999</v>
          </cell>
          <cell r="BG296">
            <v>0</v>
          </cell>
          <cell r="BH296">
            <v>134380947.59099996</v>
          </cell>
          <cell r="BI296">
            <v>61775050.926999994</v>
          </cell>
          <cell r="BJ296">
            <v>72605896.663999975</v>
          </cell>
          <cell r="BK296">
            <v>23547125.082999997</v>
          </cell>
          <cell r="BL296">
            <v>-1987388.7689999999</v>
          </cell>
          <cell r="BM296">
            <v>25534513.851999998</v>
          </cell>
          <cell r="BN296">
            <v>-73650467.263799965</v>
          </cell>
          <cell r="BO296">
            <v>-206981142.18579996</v>
          </cell>
          <cell r="BP296">
            <v>-190195631.90709996</v>
          </cell>
          <cell r="BQ296">
            <v>-72600194.594799995</v>
          </cell>
          <cell r="BR296">
            <v>-13694930.515000001</v>
          </cell>
          <cell r="BS296">
            <v>3963203.3530000006</v>
          </cell>
          <cell r="BT296">
            <v>3963203.3530000006</v>
          </cell>
          <cell r="BU296">
            <v>0</v>
          </cell>
          <cell r="BV296">
            <v>2069982.078</v>
          </cell>
          <cell r="BW296">
            <v>0</v>
          </cell>
          <cell r="BX296">
            <v>-19728115.946000002</v>
          </cell>
          <cell r="BZ296">
            <v>-87345397.778799966</v>
          </cell>
          <cell r="CA296">
            <v>-220676072.70079997</v>
          </cell>
          <cell r="CB296">
            <v>87345397.58114998</v>
          </cell>
          <cell r="CC296">
            <v>83026813.070149973</v>
          </cell>
          <cell r="CD296">
            <v>109355819.66569997</v>
          </cell>
          <cell r="CE296">
            <v>72605896.663999975</v>
          </cell>
          <cell r="CF296">
            <v>12084000</v>
          </cell>
          <cell r="CG296">
            <v>24665923.001700003</v>
          </cell>
          <cell r="CH296">
            <v>-26328957.152000003</v>
          </cell>
          <cell r="CI296">
            <v>-49.443549999999988</v>
          </cell>
          <cell r="CJ296">
            <v>4318584.5110000055</v>
          </cell>
          <cell r="CK296">
            <v>8939594.3540000059</v>
          </cell>
          <cell r="CL296">
            <v>4689044.120000001</v>
          </cell>
          <cell r="CM296">
            <v>-6940983.932</v>
          </cell>
          <cell r="CN296">
            <v>2756000</v>
          </cell>
          <cell r="CO296">
            <v>-9696983.932</v>
          </cell>
          <cell r="CP296">
            <v>11630028.052000001</v>
          </cell>
          <cell r="CQ296">
            <v>-1482471.9479999999</v>
          </cell>
          <cell r="CR296">
            <v>-747000</v>
          </cell>
          <cell r="CS296">
            <v>-961000</v>
          </cell>
          <cell r="CT296">
            <v>0</v>
          </cell>
          <cell r="CU296">
            <v>14820500</v>
          </cell>
          <cell r="CV296">
            <v>2351900</v>
          </cell>
          <cell r="CW296">
            <v>0</v>
          </cell>
          <cell r="CX296">
            <v>6635766.8930000002</v>
          </cell>
          <cell r="CY296">
            <v>-65785.487999999983</v>
          </cell>
          <cell r="CZ296">
            <v>6716628.7709999997</v>
          </cell>
          <cell r="DA296">
            <v>0</v>
          </cell>
          <cell r="DB296">
            <v>-283371.22900000011</v>
          </cell>
          <cell r="DC296">
            <v>7000000</v>
          </cell>
          <cell r="DD296">
            <v>-15076.39</v>
          </cell>
          <cell r="DE296">
            <v>-2385216.6589999953</v>
          </cell>
          <cell r="DF296">
            <v>0</v>
          </cell>
          <cell r="DG296">
            <v>-2416044.7919999957</v>
          </cell>
          <cell r="DH296">
            <v>30828.13300000038</v>
          </cell>
          <cell r="DI296">
            <v>-4621009.8430000003</v>
          </cell>
          <cell r="DJ296">
            <v>6375000</v>
          </cell>
          <cell r="DK296">
            <v>0</v>
          </cell>
          <cell r="DL296">
            <v>0</v>
          </cell>
          <cell r="DM296">
            <v>35875000</v>
          </cell>
          <cell r="DN296">
            <v>-29500000</v>
          </cell>
          <cell r="DO296">
            <v>0</v>
          </cell>
          <cell r="DP296">
            <v>-10996009.843</v>
          </cell>
          <cell r="DQ296">
            <v>-493198.41</v>
          </cell>
          <cell r="DR296">
            <v>0</v>
          </cell>
          <cell r="DS296">
            <v>0</v>
          </cell>
          <cell r="DT296">
            <v>0.19764998555183411</v>
          </cell>
          <cell r="DU296">
            <v>71494118.084700003</v>
          </cell>
          <cell r="DV296">
            <v>54708607.806000002</v>
          </cell>
          <cell r="DW296">
            <v>16785510.278700002</v>
          </cell>
          <cell r="DX296">
            <v>33330279.038000003</v>
          </cell>
          <cell r="DY296">
            <v>28131353.140000001</v>
          </cell>
          <cell r="DZ296">
            <v>5198925.898</v>
          </cell>
          <cell r="EA296">
            <v>38163839.046700001</v>
          </cell>
          <cell r="EB296">
            <v>26577254.666000001</v>
          </cell>
          <cell r="EC296">
            <v>11586584.3807</v>
          </cell>
          <cell r="EF296">
            <v>16</v>
          </cell>
        </row>
        <row r="297">
          <cell r="E297">
            <v>38060.5</v>
          </cell>
          <cell r="F297">
            <v>89855252.669699997</v>
          </cell>
          <cell r="G297">
            <v>73925796.565699995</v>
          </cell>
          <cell r="H297">
            <v>73908609.140699998</v>
          </cell>
          <cell r="I297">
            <v>69166135.808699995</v>
          </cell>
          <cell r="J297">
            <v>11726128.2347</v>
          </cell>
          <cell r="K297">
            <v>4626957.7359999996</v>
          </cell>
          <cell r="L297">
            <v>1479962.05</v>
          </cell>
          <cell r="M297">
            <v>317061.22899999999</v>
          </cell>
          <cell r="N297">
            <v>41679634.041999996</v>
          </cell>
          <cell r="O297">
            <v>28914827.307999998</v>
          </cell>
          <cell r="P297">
            <v>5416872.7280000001</v>
          </cell>
          <cell r="Q297">
            <v>7347934.0059999935</v>
          </cell>
          <cell r="R297">
            <v>13397138.613</v>
          </cell>
          <cell r="S297">
            <v>10406718.004000001</v>
          </cell>
          <cell r="T297">
            <v>1108917.382</v>
          </cell>
          <cell r="U297">
            <v>1881503.227</v>
          </cell>
          <cell r="V297">
            <v>1815168.3640000001</v>
          </cell>
          <cell r="W297">
            <v>566211.64</v>
          </cell>
          <cell r="X297">
            <v>4742473.3320000004</v>
          </cell>
          <cell r="Y297">
            <v>117526.77299999999</v>
          </cell>
          <cell r="Z297">
            <v>2081270.4610000001</v>
          </cell>
          <cell r="AA297">
            <v>248381.1</v>
          </cell>
          <cell r="AB297">
            <v>107476.77799999999</v>
          </cell>
          <cell r="AC297">
            <v>2187818.2200000002</v>
          </cell>
          <cell r="AD297">
            <v>17187.424999999999</v>
          </cell>
          <cell r="AE297">
            <v>15929456.104000002</v>
          </cell>
          <cell r="AF297">
            <v>14289456.104000002</v>
          </cell>
          <cell r="AG297">
            <v>1640000</v>
          </cell>
          <cell r="AH297">
            <v>124624235.993</v>
          </cell>
          <cell r="AI297">
            <v>88393789.295999989</v>
          </cell>
          <cell r="AJ297">
            <v>85912751.665999994</v>
          </cell>
          <cell r="AK297">
            <v>20340844.807</v>
          </cell>
          <cell r="AL297">
            <v>8484547.4949999992</v>
          </cell>
          <cell r="AM297">
            <v>75477319.495999992</v>
          </cell>
          <cell r="AN297">
            <v>991.2</v>
          </cell>
          <cell r="AO297">
            <v>37126517.211999997</v>
          </cell>
          <cell r="AP297">
            <v>991.2</v>
          </cell>
          <cell r="AQ297">
            <v>14271498.021</v>
          </cell>
          <cell r="AR297">
            <v>0</v>
          </cell>
          <cell r="AS297">
            <v>4723436.0070000002</v>
          </cell>
          <cell r="AT297">
            <v>2481037.63</v>
          </cell>
          <cell r="AU297">
            <v>2242398.3770000003</v>
          </cell>
          <cell r="AV297">
            <v>19355868.256000001</v>
          </cell>
          <cell r="AW297">
            <v>0</v>
          </cell>
          <cell r="AX297">
            <v>0</v>
          </cell>
          <cell r="AY297">
            <v>2705253.5980000002</v>
          </cell>
          <cell r="AZ297">
            <v>221178.57</v>
          </cell>
          <cell r="BA297">
            <v>2168419.659</v>
          </cell>
          <cell r="BB297">
            <v>49741647.309999995</v>
          </cell>
          <cell r="BC297">
            <v>15722638.989999996</v>
          </cell>
          <cell r="BD297">
            <v>5440500.8829999994</v>
          </cell>
          <cell r="BE297">
            <v>0</v>
          </cell>
          <cell r="BF297">
            <v>30960</v>
          </cell>
          <cell r="BG297">
            <v>0</v>
          </cell>
          <cell r="BH297">
            <v>33988048.32</v>
          </cell>
          <cell r="BI297">
            <v>14289456.104000002</v>
          </cell>
          <cell r="BJ297">
            <v>19698592.215999998</v>
          </cell>
          <cell r="BK297">
            <v>-594730.81300000008</v>
          </cell>
          <cell r="BL297">
            <v>-471058.21500000003</v>
          </cell>
          <cell r="BM297">
            <v>-123672.598</v>
          </cell>
          <cell r="BN297">
            <v>-34768983.323300004</v>
          </cell>
          <cell r="BO297">
            <v>-50698439.427300006</v>
          </cell>
          <cell r="BP297">
            <v>-45975003.420300007</v>
          </cell>
          <cell r="BQ297">
            <v>-16710391.107300013</v>
          </cell>
          <cell r="BR297">
            <v>-865347.84800000116</v>
          </cell>
          <cell r="BS297">
            <v>182634.20899999957</v>
          </cell>
          <cell r="BT297">
            <v>182634.20899999957</v>
          </cell>
          <cell r="BU297">
            <v>0</v>
          </cell>
          <cell r="BV297">
            <v>-15375278.870000001</v>
          </cell>
          <cell r="BW297">
            <v>0</v>
          </cell>
          <cell r="BX297">
            <v>14327296.813000001</v>
          </cell>
          <cell r="BZ297">
            <v>-35634331.171300009</v>
          </cell>
          <cell r="CA297">
            <v>-51563787.275300011</v>
          </cell>
          <cell r="CB297">
            <v>35634331.033999994</v>
          </cell>
          <cell r="CC297">
            <v>26142151.419</v>
          </cell>
          <cell r="CD297">
            <v>32175362.636</v>
          </cell>
          <cell r="CE297">
            <v>19698592.215999998</v>
          </cell>
          <cell r="CF297">
            <v>7679000</v>
          </cell>
          <cell r="CG297">
            <v>4797770.42</v>
          </cell>
          <cell r="CH297">
            <v>-5920815.756000001</v>
          </cell>
          <cell r="CI297">
            <v>-112395.46099999998</v>
          </cell>
          <cell r="CJ297">
            <v>9492179.6149999984</v>
          </cell>
          <cell r="CK297">
            <v>10518020.346999999</v>
          </cell>
          <cell r="CL297">
            <v>11633463.941</v>
          </cell>
          <cell r="CM297">
            <v>-2280485.3830000004</v>
          </cell>
          <cell r="CN297">
            <v>0</v>
          </cell>
          <cell r="CO297">
            <v>-2280485.3830000004</v>
          </cell>
          <cell r="CP297">
            <v>13913949.323999999</v>
          </cell>
          <cell r="CQ297">
            <v>0</v>
          </cell>
          <cell r="CR297">
            <v>-763950.67600000021</v>
          </cell>
          <cell r="CS297">
            <v>-765900</v>
          </cell>
          <cell r="CT297">
            <v>0</v>
          </cell>
          <cell r="CU297">
            <v>15443800</v>
          </cell>
          <cell r="CV297">
            <v>8588400</v>
          </cell>
          <cell r="CW297">
            <v>0</v>
          </cell>
          <cell r="CX297">
            <v>-15390.777999999998</v>
          </cell>
          <cell r="CY297">
            <v>-32892.743999999999</v>
          </cell>
          <cell r="CZ297">
            <v>0</v>
          </cell>
          <cell r="DA297">
            <v>0</v>
          </cell>
          <cell r="DB297">
            <v>0</v>
          </cell>
          <cell r="DC297">
            <v>0</v>
          </cell>
          <cell r="DD297">
            <v>17501.966</v>
          </cell>
          <cell r="DE297">
            <v>-1100052.8159999989</v>
          </cell>
          <cell r="DF297">
            <v>0</v>
          </cell>
          <cell r="DG297">
            <v>-604003.69799999893</v>
          </cell>
          <cell r="DH297">
            <v>-496049.11800000002</v>
          </cell>
          <cell r="DI297">
            <v>-1025840.732</v>
          </cell>
          <cell r="DJ297">
            <v>0</v>
          </cell>
          <cell r="DK297">
            <v>0</v>
          </cell>
          <cell r="DL297">
            <v>0</v>
          </cell>
          <cell r="DM297">
            <v>0</v>
          </cell>
          <cell r="DN297">
            <v>0</v>
          </cell>
          <cell r="DO297">
            <v>0</v>
          </cell>
          <cell r="DP297">
            <v>-1025840.732</v>
          </cell>
          <cell r="DQ297">
            <v>-246599.20500000002</v>
          </cell>
          <cell r="DR297">
            <v>0</v>
          </cell>
          <cell r="DS297">
            <v>0</v>
          </cell>
          <cell r="DT297">
            <v>0.13730001449584961</v>
          </cell>
          <cell r="DU297">
            <v>0</v>
          </cell>
          <cell r="DV297">
            <v>0</v>
          </cell>
          <cell r="DW297">
            <v>4723436.0070000002</v>
          </cell>
          <cell r="DX297">
            <v>0</v>
          </cell>
          <cell r="DY297">
            <v>0</v>
          </cell>
          <cell r="DZ297">
            <v>2481037.63</v>
          </cell>
          <cell r="EA297">
            <v>8163214.1330000013</v>
          </cell>
          <cell r="EB297">
            <v>5920815.756000001</v>
          </cell>
          <cell r="EC297">
            <v>2242398.3770000003</v>
          </cell>
          <cell r="EF297">
            <v>17</v>
          </cell>
        </row>
        <row r="298">
          <cell r="E298">
            <v>38151.8125</v>
          </cell>
          <cell r="F298">
            <v>227884250.3617</v>
          </cell>
          <cell r="G298">
            <v>174556600.1717</v>
          </cell>
          <cell r="H298">
            <v>174539166.74669999</v>
          </cell>
          <cell r="I298">
            <v>162623368.21869999</v>
          </cell>
          <cell r="J298">
            <v>43122778.081699997</v>
          </cell>
          <cell r="K298">
            <v>26856084.780000001</v>
          </cell>
          <cell r="L298">
            <v>2368650.0779999997</v>
          </cell>
          <cell r="M298">
            <v>801020.62700000009</v>
          </cell>
          <cell r="N298">
            <v>86789896.549999997</v>
          </cell>
          <cell r="O298">
            <v>60542260.605999991</v>
          </cell>
          <cell r="P298">
            <v>11134347.488</v>
          </cell>
          <cell r="Q298">
            <v>15113288.455999997</v>
          </cell>
          <cell r="R298">
            <v>28213980.858999997</v>
          </cell>
          <cell r="S298">
            <v>22646080.881999999</v>
          </cell>
          <cell r="T298">
            <v>2362857.4409999996</v>
          </cell>
          <cell r="U298">
            <v>3205042.5360000003</v>
          </cell>
          <cell r="V298">
            <v>3069980.7280000001</v>
          </cell>
          <cell r="W298">
            <v>1327042.0230000003</v>
          </cell>
          <cell r="X298">
            <v>11915798.528000001</v>
          </cell>
          <cell r="Y298">
            <v>238030.68099999998</v>
          </cell>
          <cell r="Z298">
            <v>4624245.2450000001</v>
          </cell>
          <cell r="AA298">
            <v>529043.40399999998</v>
          </cell>
          <cell r="AB298">
            <v>2960385.51</v>
          </cell>
          <cell r="AC298">
            <v>3564093.6880000001</v>
          </cell>
          <cell r="AD298">
            <v>17433.424999999999</v>
          </cell>
          <cell r="AE298">
            <v>53327650.189999998</v>
          </cell>
          <cell r="AF298">
            <v>37424650.189999998</v>
          </cell>
          <cell r="AG298">
            <v>15903000</v>
          </cell>
          <cell r="AH298">
            <v>276048248.81800002</v>
          </cell>
          <cell r="AI298">
            <v>195862769.54899999</v>
          </cell>
          <cell r="AJ298">
            <v>191759568.836</v>
          </cell>
          <cell r="AK298">
            <v>47543361.294</v>
          </cell>
          <cell r="AL298">
            <v>17304675.666000001</v>
          </cell>
          <cell r="AM298">
            <v>141597542.301</v>
          </cell>
          <cell r="AN298">
            <v>2444501.8669999996</v>
          </cell>
          <cell r="AO298">
            <v>59963404.625</v>
          </cell>
          <cell r="AP298">
            <v>651073.96399999992</v>
          </cell>
          <cell r="AQ298">
            <v>32805006.887000002</v>
          </cell>
          <cell r="AR298">
            <v>1423427.9029999999</v>
          </cell>
          <cell r="AS298">
            <v>10646401.18</v>
          </cell>
          <cell r="AT298">
            <v>4103200.713</v>
          </cell>
          <cell r="AU298">
            <v>6543200.4670000002</v>
          </cell>
          <cell r="AV298">
            <v>38182729.609000012</v>
          </cell>
          <cell r="AW298">
            <v>0</v>
          </cell>
          <cell r="AX298">
            <v>0</v>
          </cell>
          <cell r="AY298">
            <v>5207652.0829999996</v>
          </cell>
          <cell r="AZ298">
            <v>409130.63699999999</v>
          </cell>
          <cell r="BA298">
            <v>5285740.0769999996</v>
          </cell>
          <cell r="BB298">
            <v>135956013.79100001</v>
          </cell>
          <cell r="BC298">
            <v>61878476.288999997</v>
          </cell>
          <cell r="BD298">
            <v>9168438.4049999993</v>
          </cell>
          <cell r="BE298">
            <v>0</v>
          </cell>
          <cell r="BF298">
            <v>435258.7</v>
          </cell>
          <cell r="BG298">
            <v>0</v>
          </cell>
          <cell r="BH298">
            <v>73642278.802000001</v>
          </cell>
          <cell r="BI298">
            <v>37424650.189999998</v>
          </cell>
          <cell r="BJ298">
            <v>36217628.612000003</v>
          </cell>
          <cell r="BK298">
            <v>-1505307.2740000002</v>
          </cell>
          <cell r="BL298">
            <v>-1218619.8260000001</v>
          </cell>
          <cell r="BM298">
            <v>-286687.44799999997</v>
          </cell>
          <cell r="BN298">
            <v>-48163998.45630002</v>
          </cell>
          <cell r="BO298">
            <v>-101491648.64630002</v>
          </cell>
          <cell r="BP298">
            <v>-90845247.466300011</v>
          </cell>
          <cell r="BQ298">
            <v>-27849369.844300032</v>
          </cell>
          <cell r="BR298">
            <v>6317836.2529999912</v>
          </cell>
          <cell r="BS298">
            <v>2254255.7579999994</v>
          </cell>
          <cell r="BT298">
            <v>2254255.7579999994</v>
          </cell>
          <cell r="BU298">
            <v>0</v>
          </cell>
          <cell r="BV298">
            <v>-4406103.9100000095</v>
          </cell>
          <cell r="BW298">
            <v>0</v>
          </cell>
          <cell r="BX298">
            <v>8469684.4050000012</v>
          </cell>
          <cell r="BZ298">
            <v>-41846162.203300029</v>
          </cell>
          <cell r="CA298">
            <v>-95173812.393300027</v>
          </cell>
          <cell r="CB298">
            <v>41846162.701000005</v>
          </cell>
          <cell r="CC298">
            <v>43419593.073000006</v>
          </cell>
          <cell r="CD298">
            <v>56652852.446000002</v>
          </cell>
          <cell r="CE298">
            <v>36217628.612000003</v>
          </cell>
          <cell r="CF298">
            <v>7679000</v>
          </cell>
          <cell r="CG298">
            <v>12756223.833999999</v>
          </cell>
          <cell r="CH298">
            <v>-12693626.774</v>
          </cell>
          <cell r="CI298">
            <v>-539632.59900000005</v>
          </cell>
          <cell r="CJ298">
            <v>-1573430.3720000014</v>
          </cell>
          <cell r="CK298">
            <v>5102183.2919999985</v>
          </cell>
          <cell r="CL298">
            <v>16505535.387999998</v>
          </cell>
          <cell r="CM298">
            <v>-2662433.6300000008</v>
          </cell>
          <cell r="CN298">
            <v>2731000</v>
          </cell>
          <cell r="CO298">
            <v>-5393433.6300000008</v>
          </cell>
          <cell r="CP298">
            <v>19167969.017999999</v>
          </cell>
          <cell r="CQ298">
            <v>0</v>
          </cell>
          <cell r="CR298">
            <v>-1533630.9820000003</v>
          </cell>
          <cell r="CS298">
            <v>689900</v>
          </cell>
          <cell r="CT298">
            <v>0</v>
          </cell>
          <cell r="CU298">
            <v>20011700</v>
          </cell>
          <cell r="CV298">
            <v>-25100</v>
          </cell>
          <cell r="CW298">
            <v>0</v>
          </cell>
          <cell r="CX298">
            <v>-7858046.2460000003</v>
          </cell>
          <cell r="CY298">
            <v>-411939.33400000003</v>
          </cell>
          <cell r="CZ298">
            <v>-7457692.3080000002</v>
          </cell>
          <cell r="DA298">
            <v>-350000</v>
          </cell>
          <cell r="DB298">
            <v>-107692.30799999999</v>
          </cell>
          <cell r="DC298">
            <v>-7000000</v>
          </cell>
          <cell r="DD298">
            <v>11585.396000000001</v>
          </cell>
          <cell r="DE298">
            <v>-3545305.8499999987</v>
          </cell>
          <cell r="DF298">
            <v>0</v>
          </cell>
          <cell r="DG298">
            <v>-1208006.6979999989</v>
          </cell>
          <cell r="DH298">
            <v>-2337299.1519999998</v>
          </cell>
          <cell r="DI298">
            <v>-6675613.6639999999</v>
          </cell>
          <cell r="DJ298">
            <v>-4625000</v>
          </cell>
          <cell r="DK298">
            <v>0</v>
          </cell>
          <cell r="DL298">
            <v>0</v>
          </cell>
          <cell r="DM298">
            <v>0</v>
          </cell>
          <cell r="DN298">
            <v>-4625000</v>
          </cell>
          <cell r="DO298">
            <v>0</v>
          </cell>
          <cell r="DP298">
            <v>-2051681.4640000002</v>
          </cell>
          <cell r="DQ298">
            <v>-493198.41</v>
          </cell>
          <cell r="DR298">
            <v>1067.8</v>
          </cell>
          <cell r="DS298">
            <v>0</v>
          </cell>
          <cell r="DT298">
            <v>-0.49769997596740723</v>
          </cell>
          <cell r="DU298">
            <v>0</v>
          </cell>
          <cell r="DV298">
            <v>0</v>
          </cell>
          <cell r="DW298">
            <v>10646401.18</v>
          </cell>
          <cell r="DX298">
            <v>0</v>
          </cell>
          <cell r="DY298">
            <v>0</v>
          </cell>
          <cell r="DZ298">
            <v>4103200.713</v>
          </cell>
          <cell r="EA298">
            <v>19236827.241</v>
          </cell>
          <cell r="EB298">
            <v>12693626.774</v>
          </cell>
          <cell r="EC298">
            <v>6543200.4670000002</v>
          </cell>
          <cell r="EF298">
            <v>18</v>
          </cell>
        </row>
        <row r="299">
          <cell r="E299">
            <v>38243.125</v>
          </cell>
          <cell r="F299">
            <v>338430673.65469998</v>
          </cell>
          <cell r="G299">
            <v>253302314.19069999</v>
          </cell>
          <cell r="H299">
            <v>253261663.01569998</v>
          </cell>
          <cell r="I299">
            <v>234441478.72869998</v>
          </cell>
          <cell r="J299">
            <v>58402874.894699998</v>
          </cell>
          <cell r="K299">
            <v>33191055.113000002</v>
          </cell>
          <cell r="L299">
            <v>3121437.0859999997</v>
          </cell>
          <cell r="M299">
            <v>1135970.496</v>
          </cell>
          <cell r="N299">
            <v>129593144.95999998</v>
          </cell>
          <cell r="O299">
            <v>90355915.41399999</v>
          </cell>
          <cell r="P299">
            <v>16705912.482999999</v>
          </cell>
          <cell r="Q299">
            <v>22531317.062999997</v>
          </cell>
          <cell r="R299">
            <v>39989799.177000001</v>
          </cell>
          <cell r="S299">
            <v>33278209.208000001</v>
          </cell>
          <cell r="T299">
            <v>3443453.0559999999</v>
          </cell>
          <cell r="U299">
            <v>3268136.9130000002</v>
          </cell>
          <cell r="V299">
            <v>3069980.7280000001</v>
          </cell>
          <cell r="W299">
            <v>2198252.1150000002</v>
          </cell>
          <cell r="X299">
            <v>18820184.287</v>
          </cell>
          <cell r="Y299">
            <v>360950.67499999999</v>
          </cell>
          <cell r="Z299">
            <v>7035639.8559999997</v>
          </cell>
          <cell r="AA299">
            <v>976997.59300000011</v>
          </cell>
          <cell r="AB299">
            <v>5595614.8099999996</v>
          </cell>
          <cell r="AC299">
            <v>4850981.3530000001</v>
          </cell>
          <cell r="AD299">
            <v>40651.175000000003</v>
          </cell>
          <cell r="AE299">
            <v>85128359.464000002</v>
          </cell>
          <cell r="AF299">
            <v>51022359.464000002</v>
          </cell>
          <cell r="AG299">
            <v>34106000</v>
          </cell>
          <cell r="AH299">
            <v>433846975.75830001</v>
          </cell>
          <cell r="AI299">
            <v>312717641.23629999</v>
          </cell>
          <cell r="AJ299">
            <v>307422270.7723</v>
          </cell>
          <cell r="AK299">
            <v>80986702.791999996</v>
          </cell>
          <cell r="AL299">
            <v>29189507.375</v>
          </cell>
          <cell r="AM299">
            <v>223750865.35879999</v>
          </cell>
          <cell r="AN299">
            <v>5882125.5780000007</v>
          </cell>
          <cell r="AO299">
            <v>93570414.879999995</v>
          </cell>
          <cell r="AP299">
            <v>1803562.57</v>
          </cell>
          <cell r="AQ299">
            <v>53420416.381500006</v>
          </cell>
          <cell r="AR299">
            <v>3014597.392</v>
          </cell>
          <cell r="AS299">
            <v>13728990.960999999</v>
          </cell>
          <cell r="AT299">
            <v>5295370.4639999997</v>
          </cell>
          <cell r="AU299">
            <v>8433620.4969999995</v>
          </cell>
          <cell r="AV299">
            <v>63031043.136300005</v>
          </cell>
          <cell r="AW299">
            <v>0</v>
          </cell>
          <cell r="AX299">
            <v>30000</v>
          </cell>
          <cell r="AY299">
            <v>9508201.8469999991</v>
          </cell>
          <cell r="AZ299">
            <v>627848.45299999998</v>
          </cell>
          <cell r="BA299">
            <v>8471750.8629999999</v>
          </cell>
          <cell r="BB299">
            <v>213568721.21850002</v>
          </cell>
          <cell r="BC299">
            <v>99061007.193499997</v>
          </cell>
          <cell r="BD299">
            <v>15149126.816999998</v>
          </cell>
          <cell r="BE299">
            <v>0</v>
          </cell>
          <cell r="BF299">
            <v>1812000</v>
          </cell>
          <cell r="BG299">
            <v>0</v>
          </cell>
          <cell r="BH299">
            <v>112695714.02500001</v>
          </cell>
          <cell r="BI299">
            <v>51022359.464000002</v>
          </cell>
          <cell r="BJ299">
            <v>61673354.561000004</v>
          </cell>
          <cell r="BK299">
            <v>-3472610.8189999997</v>
          </cell>
          <cell r="BL299">
            <v>-3149122.5049999999</v>
          </cell>
          <cell r="BM299">
            <v>-323488.31399999995</v>
          </cell>
          <cell r="BN299">
            <v>-95416302.103600025</v>
          </cell>
          <cell r="BO299">
            <v>-180544661.56760001</v>
          </cell>
          <cell r="BP299">
            <v>-166815670.60659999</v>
          </cell>
          <cell r="BQ299">
            <v>-67848947.542599976</v>
          </cell>
          <cell r="BR299">
            <v>23893116.966999903</v>
          </cell>
          <cell r="BS299">
            <v>3878367.4539999999</v>
          </cell>
          <cell r="BT299">
            <v>3878367.4539999999</v>
          </cell>
          <cell r="BU299">
            <v>0</v>
          </cell>
          <cell r="BV299">
            <v>12185839.916999901</v>
          </cell>
          <cell r="BW299">
            <v>0</v>
          </cell>
          <cell r="BX299">
            <v>7828909.5960000018</v>
          </cell>
          <cell r="BZ299">
            <v>-71523185.136600122</v>
          </cell>
          <cell r="CA299">
            <v>-156651544.60060012</v>
          </cell>
          <cell r="CB299">
            <v>71523185.596000016</v>
          </cell>
          <cell r="CC299">
            <v>98934597.918000013</v>
          </cell>
          <cell r="CD299">
            <v>118251243.642</v>
          </cell>
          <cell r="CE299">
            <v>61673354.561000004</v>
          </cell>
          <cell r="CF299">
            <v>40131000</v>
          </cell>
          <cell r="CG299">
            <v>16446889.081</v>
          </cell>
          <cell r="CH299">
            <v>-18186397.881000001</v>
          </cell>
          <cell r="CI299">
            <v>-1130247.8430000003</v>
          </cell>
          <cell r="CJ299">
            <v>-27411412.322000001</v>
          </cell>
          <cell r="CK299">
            <v>-27531560.567000002</v>
          </cell>
          <cell r="CL299">
            <v>-25693395.112</v>
          </cell>
          <cell r="CM299">
            <v>-4232511.2210000008</v>
          </cell>
          <cell r="CN299">
            <v>2731000</v>
          </cell>
          <cell r="CO299">
            <v>-6963511.2210000008</v>
          </cell>
          <cell r="CP299">
            <v>-21460883.890999999</v>
          </cell>
          <cell r="CQ299">
            <v>0</v>
          </cell>
          <cell r="CR299">
            <v>-2309083.8910000003</v>
          </cell>
          <cell r="CS299">
            <v>691800</v>
          </cell>
          <cell r="CT299">
            <v>0</v>
          </cell>
          <cell r="CU299">
            <v>-19843600</v>
          </cell>
          <cell r="CV299">
            <v>5405200</v>
          </cell>
          <cell r="CW299">
            <v>0</v>
          </cell>
          <cell r="CX299">
            <v>807977.55799999984</v>
          </cell>
          <cell r="CY299">
            <v>-411939.33400000003</v>
          </cell>
          <cell r="CZ299">
            <v>1214437.8629999999</v>
          </cell>
          <cell r="DA299">
            <v>-350000</v>
          </cell>
          <cell r="DB299">
            <v>-435562.13699999999</v>
          </cell>
          <cell r="DC299">
            <v>2000000</v>
          </cell>
          <cell r="DD299">
            <v>5479.0290000000014</v>
          </cell>
          <cell r="DE299">
            <v>-2646143.0129999993</v>
          </cell>
          <cell r="DF299">
            <v>0</v>
          </cell>
          <cell r="DG299">
            <v>-2416013.3959999997</v>
          </cell>
          <cell r="DH299">
            <v>-230129.61699999962</v>
          </cell>
          <cell r="DI299">
            <v>120148.24499999988</v>
          </cell>
          <cell r="DJ299">
            <v>2875000</v>
          </cell>
          <cell r="DK299">
            <v>0</v>
          </cell>
          <cell r="DL299">
            <v>0</v>
          </cell>
          <cell r="DM299">
            <v>7500000</v>
          </cell>
          <cell r="DN299">
            <v>-4625000</v>
          </cell>
          <cell r="DO299">
            <v>0</v>
          </cell>
          <cell r="DP299">
            <v>-3627852.9550000001</v>
          </cell>
          <cell r="DQ299">
            <v>-739797.61499999999</v>
          </cell>
          <cell r="DR299">
            <v>873001.2</v>
          </cell>
          <cell r="DS299">
            <v>0</v>
          </cell>
          <cell r="DT299">
            <v>-0.45939989387989044</v>
          </cell>
          <cell r="DU299">
            <v>0</v>
          </cell>
          <cell r="DV299">
            <v>0</v>
          </cell>
          <cell r="DW299">
            <v>13728990.960999999</v>
          </cell>
          <cell r="DX299">
            <v>0</v>
          </cell>
          <cell r="DY299">
            <v>0</v>
          </cell>
          <cell r="DZ299">
            <v>5295370.4639999997</v>
          </cell>
          <cell r="EA299">
            <v>26620018.377999999</v>
          </cell>
          <cell r="EB299">
            <v>18186397.881000001</v>
          </cell>
          <cell r="EC299">
            <v>8433620.4969999995</v>
          </cell>
          <cell r="EF299">
            <v>19</v>
          </cell>
        </row>
        <row r="300">
          <cell r="E300">
            <v>38334.4375</v>
          </cell>
          <cell r="F300">
            <v>462474471.73870003</v>
          </cell>
          <cell r="G300">
            <v>345143864.47570002</v>
          </cell>
          <cell r="H300">
            <v>345102690.30070001</v>
          </cell>
          <cell r="I300">
            <v>318679263.39770001</v>
          </cell>
          <cell r="J300">
            <v>72840053.413699999</v>
          </cell>
          <cell r="K300">
            <v>39083446.245000005</v>
          </cell>
          <cell r="L300">
            <v>4086307.2929999996</v>
          </cell>
          <cell r="M300">
            <v>4130864.5729999999</v>
          </cell>
          <cell r="N300">
            <v>177477514.141</v>
          </cell>
          <cell r="O300">
            <v>125391381.34999999</v>
          </cell>
          <cell r="P300">
            <v>22203377.903999999</v>
          </cell>
          <cell r="Q300">
            <v>29882754.887000002</v>
          </cell>
          <cell r="R300">
            <v>56985045.879000001</v>
          </cell>
          <cell r="S300">
            <v>45923699.215000004</v>
          </cell>
          <cell r="T300">
            <v>4747990.2569999993</v>
          </cell>
          <cell r="U300">
            <v>6313356.4069999997</v>
          </cell>
          <cell r="V300">
            <v>6049525.9460000005</v>
          </cell>
          <cell r="W300">
            <v>3159478.0980000002</v>
          </cell>
          <cell r="X300">
            <v>26423426.903000001</v>
          </cell>
          <cell r="Y300">
            <v>568665.93099999998</v>
          </cell>
          <cell r="Z300">
            <v>9645436.5669999998</v>
          </cell>
          <cell r="AA300">
            <v>979604.39900000009</v>
          </cell>
          <cell r="AB300">
            <v>9434885.8509999998</v>
          </cell>
          <cell r="AC300">
            <v>5794834.1550000003</v>
          </cell>
          <cell r="AD300">
            <v>41174.175000000119</v>
          </cell>
          <cell r="AE300">
            <v>117330607.26300001</v>
          </cell>
          <cell r="AF300">
            <v>70268607.263000011</v>
          </cell>
          <cell r="AG300">
            <v>47062000</v>
          </cell>
          <cell r="AH300">
            <v>570028145.34370005</v>
          </cell>
          <cell r="AI300">
            <v>406790051.17870003</v>
          </cell>
          <cell r="AJ300">
            <v>400407960.24370003</v>
          </cell>
          <cell r="AK300">
            <v>105055866.65899999</v>
          </cell>
          <cell r="AL300">
            <v>34657025.620999999</v>
          </cell>
          <cell r="AM300">
            <v>292123057.94770002</v>
          </cell>
          <cell r="AN300">
            <v>8016960.2639999995</v>
          </cell>
          <cell r="AO300">
            <v>123467925.75570001</v>
          </cell>
          <cell r="AP300">
            <v>1996790.4819999998</v>
          </cell>
          <cell r="AQ300">
            <v>66907733.405000001</v>
          </cell>
          <cell r="AR300">
            <v>3713102.0359999998</v>
          </cell>
          <cell r="AS300">
            <v>19127173.615000002</v>
          </cell>
          <cell r="AT300">
            <v>6382090.9350000005</v>
          </cell>
          <cell r="AU300">
            <v>12745082.68</v>
          </cell>
          <cell r="AV300">
            <v>82620225.172000021</v>
          </cell>
          <cell r="AW300">
            <v>0</v>
          </cell>
          <cell r="AX300">
            <v>30000</v>
          </cell>
          <cell r="AY300">
            <v>13519856.921</v>
          </cell>
          <cell r="AZ300">
            <v>823683.22199999995</v>
          </cell>
          <cell r="BA300">
            <v>13238510.472999999</v>
          </cell>
          <cell r="BB300">
            <v>283291802.43400002</v>
          </cell>
          <cell r="BC300">
            <v>130286380.911</v>
          </cell>
          <cell r="BD300">
            <v>21073444.802999999</v>
          </cell>
          <cell r="BE300">
            <v>0</v>
          </cell>
          <cell r="BF300">
            <v>2512410.0379999997</v>
          </cell>
          <cell r="BG300">
            <v>0</v>
          </cell>
          <cell r="BH300">
            <v>150493011.48500001</v>
          </cell>
          <cell r="BI300">
            <v>70268607.263000011</v>
          </cell>
          <cell r="BJ300">
            <v>80224404.222000003</v>
          </cell>
          <cell r="BK300">
            <v>-5386715.0380000006</v>
          </cell>
          <cell r="BL300">
            <v>-4353922.3370000003</v>
          </cell>
          <cell r="BM300">
            <v>-1032792.701</v>
          </cell>
          <cell r="BN300">
            <v>-107553673.60500002</v>
          </cell>
          <cell r="BO300">
            <v>-224884280.86800003</v>
          </cell>
          <cell r="BP300">
            <v>-205757107.25300002</v>
          </cell>
          <cell r="BQ300">
            <v>-74391269.383000016</v>
          </cell>
          <cell r="BR300">
            <v>-2215801.7020002124</v>
          </cell>
          <cell r="BS300">
            <v>800752.10600000003</v>
          </cell>
          <cell r="BT300">
            <v>800752.10600000003</v>
          </cell>
          <cell r="BU300">
            <v>0</v>
          </cell>
          <cell r="BV300">
            <v>432134.60299978702</v>
          </cell>
          <cell r="BW300">
            <v>0</v>
          </cell>
          <cell r="BX300">
            <v>-3448688.4109999994</v>
          </cell>
          <cell r="BZ300">
            <v>-109769475.30700023</v>
          </cell>
          <cell r="CA300">
            <v>-227100082.57000023</v>
          </cell>
          <cell r="CB300">
            <v>109769475.63</v>
          </cell>
          <cell r="CC300">
            <v>116605973.131</v>
          </cell>
          <cell r="CD300">
            <v>145153801.748</v>
          </cell>
          <cell r="CE300">
            <v>80224404.222000003</v>
          </cell>
          <cell r="CF300">
            <v>40131000</v>
          </cell>
          <cell r="CG300">
            <v>24798397.526000004</v>
          </cell>
          <cell r="CH300">
            <v>-26246420.837000001</v>
          </cell>
          <cell r="CI300">
            <v>-2301407.7799999998</v>
          </cell>
          <cell r="CJ300">
            <v>-6836497.5010000002</v>
          </cell>
          <cell r="CK300">
            <v>-22601264.248</v>
          </cell>
          <cell r="CL300">
            <v>-26797687.043000001</v>
          </cell>
          <cell r="CM300">
            <v>-7829232.2140000015</v>
          </cell>
          <cell r="CN300">
            <v>2731000</v>
          </cell>
          <cell r="CO300">
            <v>-10560232.214000002</v>
          </cell>
          <cell r="CP300">
            <v>-18968454.829</v>
          </cell>
          <cell r="CQ300">
            <v>0</v>
          </cell>
          <cell r="CR300">
            <v>-3490254.8290000004</v>
          </cell>
          <cell r="CS300">
            <v>657600</v>
          </cell>
          <cell r="CT300">
            <v>0</v>
          </cell>
          <cell r="CU300">
            <v>-16135800</v>
          </cell>
          <cell r="CV300">
            <v>800300</v>
          </cell>
          <cell r="CW300">
            <v>0</v>
          </cell>
          <cell r="CX300">
            <v>9747768.0250000004</v>
          </cell>
          <cell r="CY300">
            <v>-865785.48800000013</v>
          </cell>
          <cell r="CZ300">
            <v>10589330.607000001</v>
          </cell>
          <cell r="DA300">
            <v>-700000</v>
          </cell>
          <cell r="DB300">
            <v>-402669.39299999998</v>
          </cell>
          <cell r="DC300">
            <v>11692000</v>
          </cell>
          <cell r="DD300">
            <v>24222.906000000006</v>
          </cell>
          <cell r="DE300">
            <v>-5551345.2300000004</v>
          </cell>
          <cell r="DF300">
            <v>0</v>
          </cell>
          <cell r="DG300">
            <v>-3020017.0940000005</v>
          </cell>
          <cell r="DH300">
            <v>-2531328.1359999999</v>
          </cell>
          <cell r="DI300">
            <v>15764766.747</v>
          </cell>
          <cell r="DJ300">
            <v>18183000</v>
          </cell>
          <cell r="DK300">
            <v>0</v>
          </cell>
          <cell r="DL300">
            <v>0</v>
          </cell>
          <cell r="DM300">
            <v>22808000</v>
          </cell>
          <cell r="DN300">
            <v>-4625000</v>
          </cell>
          <cell r="DO300">
            <v>0</v>
          </cell>
          <cell r="DP300">
            <v>-9729653.3880000003</v>
          </cell>
          <cell r="DQ300">
            <v>-986396.82</v>
          </cell>
          <cell r="DR300">
            <v>7311420.1349999998</v>
          </cell>
          <cell r="DS300">
            <v>0</v>
          </cell>
          <cell r="DT300">
            <v>-0.32299976050853729</v>
          </cell>
          <cell r="DU300">
            <v>74170950.789000005</v>
          </cell>
          <cell r="DV300">
            <v>55043777.174000002</v>
          </cell>
          <cell r="DW300">
            <v>19127173.615000002</v>
          </cell>
          <cell r="DX300">
            <v>35179447.272</v>
          </cell>
          <cell r="DY300">
            <v>28797356.337000001</v>
          </cell>
          <cell r="DZ300">
            <v>6382090.9350000005</v>
          </cell>
          <cell r="EA300">
            <v>38991503.517000005</v>
          </cell>
          <cell r="EB300">
            <v>26246420.837000001</v>
          </cell>
          <cell r="EC300">
            <v>12745082.68</v>
          </cell>
          <cell r="EF300">
            <v>20</v>
          </cell>
        </row>
        <row r="301">
          <cell r="E301">
            <v>38425.75</v>
          </cell>
          <cell r="F301">
            <v>94311860.675000012</v>
          </cell>
          <cell r="G301">
            <v>71887847.345000014</v>
          </cell>
          <cell r="H301">
            <v>71534589.926000014</v>
          </cell>
          <cell r="I301">
            <v>67967558.313000008</v>
          </cell>
          <cell r="J301">
            <v>10657494.416000001</v>
          </cell>
          <cell r="K301">
            <v>3683435.0389999999</v>
          </cell>
          <cell r="L301">
            <v>1022668.562</v>
          </cell>
          <cell r="M301">
            <v>357570.61800000002</v>
          </cell>
          <cell r="N301">
            <v>41482453.582000002</v>
          </cell>
          <cell r="O301">
            <v>28971676.023000002</v>
          </cell>
          <cell r="P301">
            <v>5790581.9450000003</v>
          </cell>
          <cell r="Q301">
            <v>6720195.6140000038</v>
          </cell>
          <cell r="R301">
            <v>13228019.112000002</v>
          </cell>
          <cell r="S301">
            <v>11852944.036000002</v>
          </cell>
          <cell r="T301">
            <v>1298445.693</v>
          </cell>
          <cell r="U301">
            <v>76629.383000000002</v>
          </cell>
          <cell r="V301">
            <v>0</v>
          </cell>
          <cell r="W301">
            <v>1219352.023</v>
          </cell>
          <cell r="X301">
            <v>3567031.6129999999</v>
          </cell>
          <cell r="Y301">
            <v>114845.745</v>
          </cell>
          <cell r="Z301">
            <v>2459041.585</v>
          </cell>
          <cell r="AA301">
            <v>405147.74800000002</v>
          </cell>
          <cell r="AB301">
            <v>11546.587</v>
          </cell>
          <cell r="AC301">
            <v>576449.94800000009</v>
          </cell>
          <cell r="AD301">
            <v>353257.41899999999</v>
          </cell>
          <cell r="AE301">
            <v>22424013.330000002</v>
          </cell>
          <cell r="AF301">
            <v>18938013.330000002</v>
          </cell>
          <cell r="AG301">
            <v>3486000</v>
          </cell>
          <cell r="AH301">
            <v>119537712.88699999</v>
          </cell>
          <cell r="AI301">
            <v>80093146.012999997</v>
          </cell>
          <cell r="AJ301">
            <v>77768733.430999994</v>
          </cell>
          <cell r="AK301">
            <v>42031458.788000003</v>
          </cell>
          <cell r="AL301">
            <v>8560529.477</v>
          </cell>
          <cell r="AM301">
            <v>67460338.600999996</v>
          </cell>
          <cell r="AN301">
            <v>214706.89600000001</v>
          </cell>
          <cell r="AO301">
            <v>35118765.252999999</v>
          </cell>
          <cell r="AP301">
            <v>0</v>
          </cell>
          <cell r="AQ301">
            <v>11405849.51</v>
          </cell>
          <cell r="AR301">
            <v>32456.896000000001</v>
          </cell>
          <cell r="AS301">
            <v>4334684.3090000004</v>
          </cell>
          <cell r="AT301">
            <v>2324412.5819999999</v>
          </cell>
          <cell r="AU301">
            <v>2010271.727</v>
          </cell>
          <cell r="AV301">
            <v>16601039.528999997</v>
          </cell>
          <cell r="AW301">
            <v>0</v>
          </cell>
          <cell r="AX301">
            <v>0</v>
          </cell>
          <cell r="AY301">
            <v>2806386.2220000001</v>
          </cell>
          <cell r="AZ301">
            <v>249338.353</v>
          </cell>
          <cell r="BA301">
            <v>3562022.3569999998</v>
          </cell>
          <cell r="BB301">
            <v>57819951.241999999</v>
          </cell>
          <cell r="BC301">
            <v>20385656.094999999</v>
          </cell>
          <cell r="BD301">
            <v>5736908.6919999998</v>
          </cell>
          <cell r="BE301">
            <v>0</v>
          </cell>
          <cell r="BF301">
            <v>0</v>
          </cell>
          <cell r="BG301">
            <v>0</v>
          </cell>
          <cell r="BH301">
            <v>37434295.147</v>
          </cell>
          <cell r="BI301">
            <v>18938013.330000002</v>
          </cell>
          <cell r="BJ301">
            <v>18496281.816999998</v>
          </cell>
          <cell r="BK301">
            <v>-5742576.9560000002</v>
          </cell>
          <cell r="BL301">
            <v>-305391.24099999998</v>
          </cell>
          <cell r="BM301">
            <v>-5437185.7149999999</v>
          </cell>
          <cell r="BN301">
            <v>-25225852.211999983</v>
          </cell>
          <cell r="BO301">
            <v>-47649865.541999981</v>
          </cell>
          <cell r="BP301">
            <v>-43315181.23299998</v>
          </cell>
          <cell r="BQ301">
            <v>-10215570.394999981</v>
          </cell>
          <cell r="BR301">
            <v>-17605739.912999801</v>
          </cell>
          <cell r="BS301">
            <v>190314.05799999973</v>
          </cell>
          <cell r="BT301">
            <v>190314.05799999973</v>
          </cell>
          <cell r="BU301">
            <v>0</v>
          </cell>
          <cell r="BV301">
            <v>-19365953.756999802</v>
          </cell>
          <cell r="BW301">
            <v>0</v>
          </cell>
          <cell r="BX301">
            <v>1569899.7860000003</v>
          </cell>
          <cell r="BZ301">
            <v>-42831592.124999784</v>
          </cell>
          <cell r="CA301">
            <v>-65255605.45499979</v>
          </cell>
          <cell r="CB301">
            <v>42831591.868999988</v>
          </cell>
          <cell r="CC301">
            <v>17314396.368999999</v>
          </cell>
          <cell r="CD301">
            <v>22353282.910999998</v>
          </cell>
          <cell r="CE301">
            <v>18496281.816999998</v>
          </cell>
          <cell r="CF301">
            <v>0</v>
          </cell>
          <cell r="CG301">
            <v>3857001.0940000005</v>
          </cell>
          <cell r="CH301">
            <v>-5038886.5420000004</v>
          </cell>
          <cell r="CI301">
            <v>0</v>
          </cell>
          <cell r="CJ301">
            <v>25517195.499999993</v>
          </cell>
          <cell r="CK301">
            <v>39885680.371999994</v>
          </cell>
          <cell r="CL301">
            <v>51947233.375</v>
          </cell>
          <cell r="CM301">
            <v>4725561.6960000005</v>
          </cell>
          <cell r="CN301">
            <v>5250000</v>
          </cell>
          <cell r="CO301">
            <v>-524438.304</v>
          </cell>
          <cell r="CP301">
            <v>47221671.678999998</v>
          </cell>
          <cell r="CQ301">
            <v>0</v>
          </cell>
          <cell r="CR301">
            <v>-787128.321</v>
          </cell>
          <cell r="CS301">
            <v>-453200</v>
          </cell>
          <cell r="CT301">
            <v>0</v>
          </cell>
          <cell r="CU301">
            <v>48462000</v>
          </cell>
          <cell r="CV301">
            <v>15530800</v>
          </cell>
          <cell r="CW301">
            <v>0</v>
          </cell>
          <cell r="CX301">
            <v>-11868287.476000002</v>
          </cell>
          <cell r="CY301">
            <v>-32892.743999999999</v>
          </cell>
          <cell r="CZ301">
            <v>-11867000</v>
          </cell>
          <cell r="DA301">
            <v>0</v>
          </cell>
          <cell r="DB301">
            <v>0</v>
          </cell>
          <cell r="DC301">
            <v>-11867000</v>
          </cell>
          <cell r="DD301">
            <v>31605.268000000007</v>
          </cell>
          <cell r="DE301">
            <v>-193265.5270000007</v>
          </cell>
          <cell r="DF301">
            <v>0</v>
          </cell>
          <cell r="DG301">
            <v>-604003.69800000079</v>
          </cell>
          <cell r="DH301">
            <v>410738.17100000009</v>
          </cell>
          <cell r="DI301">
            <v>-14368484.872</v>
          </cell>
          <cell r="DJ301">
            <v>-12966000</v>
          </cell>
          <cell r="DK301">
            <v>0</v>
          </cell>
          <cell r="DL301">
            <v>0</v>
          </cell>
          <cell r="DM301">
            <v>0</v>
          </cell>
          <cell r="DN301">
            <v>-12966000</v>
          </cell>
          <cell r="DO301">
            <v>0</v>
          </cell>
          <cell r="DP301">
            <v>-1402484.872</v>
          </cell>
          <cell r="DQ301">
            <v>-246599.20500000002</v>
          </cell>
          <cell r="DR301">
            <v>0</v>
          </cell>
          <cell r="DS301">
            <v>0</v>
          </cell>
          <cell r="DT301">
            <v>0.25599979609251022</v>
          </cell>
          <cell r="DU301">
            <v>0</v>
          </cell>
          <cell r="DV301">
            <v>0</v>
          </cell>
          <cell r="DW301">
            <v>4334684.3090000004</v>
          </cell>
          <cell r="DX301">
            <v>0</v>
          </cell>
          <cell r="DY301">
            <v>0</v>
          </cell>
          <cell r="DZ301">
            <v>2324412.5819999999</v>
          </cell>
          <cell r="EA301">
            <v>7049158.2690000003</v>
          </cell>
          <cell r="EB301">
            <v>5038886.5420000004</v>
          </cell>
          <cell r="EC301">
            <v>2010271.727</v>
          </cell>
          <cell r="EF301">
            <v>21</v>
          </cell>
        </row>
        <row r="302">
          <cell r="E302">
            <v>38517.0625</v>
          </cell>
          <cell r="F302">
            <v>234841662.49700004</v>
          </cell>
          <cell r="G302">
            <v>185338423.18500003</v>
          </cell>
          <cell r="H302">
            <v>184973931.86600003</v>
          </cell>
          <cell r="I302">
            <v>174014934.39000002</v>
          </cell>
          <cell r="J302">
            <v>45723915.909999996</v>
          </cell>
          <cell r="K302">
            <v>28008654.346000001</v>
          </cell>
          <cell r="L302">
            <v>2208427.4029999999</v>
          </cell>
          <cell r="M302">
            <v>1080343.064</v>
          </cell>
          <cell r="N302">
            <v>93955169.591000021</v>
          </cell>
          <cell r="O302">
            <v>66459519.980000004</v>
          </cell>
          <cell r="P302">
            <v>12269903.82</v>
          </cell>
          <cell r="Q302">
            <v>15225745.791000005</v>
          </cell>
          <cell r="R302">
            <v>29012623.000000004</v>
          </cell>
          <cell r="S302">
            <v>25297213.259000003</v>
          </cell>
          <cell r="T302">
            <v>2861209.79</v>
          </cell>
          <cell r="U302">
            <v>854199.951</v>
          </cell>
          <cell r="V302">
            <v>700000</v>
          </cell>
          <cell r="W302">
            <v>2034455.422</v>
          </cell>
          <cell r="X302">
            <v>10958997.476</v>
          </cell>
          <cell r="Y302">
            <v>312298.93699999998</v>
          </cell>
          <cell r="Z302">
            <v>5455560.3789999997</v>
          </cell>
          <cell r="AA302">
            <v>661718.19799999997</v>
          </cell>
          <cell r="AB302">
            <v>2436840.9959999998</v>
          </cell>
          <cell r="AC302">
            <v>2092578.9660000005</v>
          </cell>
          <cell r="AD302">
            <v>364491.31900000002</v>
          </cell>
          <cell r="AE302">
            <v>49503239.311999999</v>
          </cell>
          <cell r="AF302">
            <v>35645239.311999999</v>
          </cell>
          <cell r="AG302">
            <v>13858000</v>
          </cell>
          <cell r="AH302">
            <v>310024457.83233327</v>
          </cell>
          <cell r="AI302">
            <v>225825188.74033329</v>
          </cell>
          <cell r="AJ302">
            <v>221051743.03633329</v>
          </cell>
          <cell r="AK302">
            <v>64333520.936999999</v>
          </cell>
          <cell r="AL302">
            <v>18953101.954</v>
          </cell>
          <cell r="AM302">
            <v>174222543.3133333</v>
          </cell>
          <cell r="AN302">
            <v>2637408.3840000001</v>
          </cell>
          <cell r="AO302">
            <v>71002328.179000005</v>
          </cell>
          <cell r="AP302">
            <v>642872.12800000003</v>
          </cell>
          <cell r="AQ302">
            <v>42189208.315333299</v>
          </cell>
          <cell r="AR302">
            <v>1500372.2560000001</v>
          </cell>
          <cell r="AS302">
            <v>10464960.361000001</v>
          </cell>
          <cell r="AT302">
            <v>4773445.7039999999</v>
          </cell>
          <cell r="AU302">
            <v>5691514.6570000006</v>
          </cell>
          <cell r="AV302">
            <v>50566046.458000004</v>
          </cell>
          <cell r="AW302">
            <v>494164</v>
          </cell>
          <cell r="AX302">
            <v>0</v>
          </cell>
          <cell r="AY302">
            <v>0</v>
          </cell>
          <cell r="AZ302">
            <v>0</v>
          </cell>
          <cell r="BA302">
            <v>0</v>
          </cell>
          <cell r="BB302">
            <v>147925508.398</v>
          </cell>
          <cell r="BC302">
            <v>67617908.256999999</v>
          </cell>
          <cell r="BD302">
            <v>14257744.885</v>
          </cell>
          <cell r="BE302">
            <v>13432719.244999999</v>
          </cell>
          <cell r="BF302">
            <v>1799845.706</v>
          </cell>
          <cell r="BG302">
            <v>0</v>
          </cell>
          <cell r="BH302">
            <v>78507754.435000002</v>
          </cell>
          <cell r="BI302">
            <v>35645239.311999999</v>
          </cell>
          <cell r="BJ302">
            <v>42862515.122999996</v>
          </cell>
          <cell r="BK302">
            <v>-12123593.879000001</v>
          </cell>
          <cell r="BL302">
            <v>-1390214.0220000001</v>
          </cell>
          <cell r="BM302">
            <v>-10733379.857000001</v>
          </cell>
          <cell r="BN302">
            <v>-75182795.335333228</v>
          </cell>
          <cell r="BO302">
            <v>-124686034.64733323</v>
          </cell>
          <cell r="BP302">
            <v>-114221074.28633323</v>
          </cell>
          <cell r="BQ302">
            <v>-46178280.212333232</v>
          </cell>
          <cell r="BR302">
            <v>11584685.038000211</v>
          </cell>
          <cell r="BS302">
            <v>734240.43399999943</v>
          </cell>
          <cell r="BT302">
            <v>734240.43399999943</v>
          </cell>
          <cell r="BU302">
            <v>0</v>
          </cell>
          <cell r="BV302">
            <v>-5218189.5499997884</v>
          </cell>
          <cell r="BW302">
            <v>0</v>
          </cell>
          <cell r="BX302">
            <v>16068634.153999999</v>
          </cell>
          <cell r="BZ302">
            <v>-63598110.297333017</v>
          </cell>
          <cell r="CA302">
            <v>-113101349.60933301</v>
          </cell>
          <cell r="CB302">
            <v>63598110.126000002</v>
          </cell>
          <cell r="CC302">
            <v>50769856.417999998</v>
          </cell>
          <cell r="CD302">
            <v>62582323.766000003</v>
          </cell>
          <cell r="CE302">
            <v>42862515.122999996</v>
          </cell>
          <cell r="CF302">
            <v>7761000</v>
          </cell>
          <cell r="CG302">
            <v>11958808.643000003</v>
          </cell>
          <cell r="CH302">
            <v>-11847135.274</v>
          </cell>
          <cell r="CI302">
            <v>34667.925999999869</v>
          </cell>
          <cell r="CJ302">
            <v>12828253.708000001</v>
          </cell>
          <cell r="CK302">
            <v>21168120.078000002</v>
          </cell>
          <cell r="CL302">
            <v>42007730.292000003</v>
          </cell>
          <cell r="CM302">
            <v>286490.39699999988</v>
          </cell>
          <cell r="CN302">
            <v>5250000</v>
          </cell>
          <cell r="CO302">
            <v>-4963509.6030000001</v>
          </cell>
          <cell r="CP302">
            <v>41721239.895000003</v>
          </cell>
          <cell r="CQ302">
            <v>0</v>
          </cell>
          <cell r="CR302">
            <v>-1580160.1050000002</v>
          </cell>
          <cell r="CS302">
            <v>436400</v>
          </cell>
          <cell r="CT302">
            <v>0</v>
          </cell>
          <cell r="CU302">
            <v>42865000</v>
          </cell>
          <cell r="CV302">
            <v>8058400</v>
          </cell>
          <cell r="CW302">
            <v>0</v>
          </cell>
          <cell r="CX302">
            <v>-19452278.127</v>
          </cell>
          <cell r="CY302">
            <v>-65785.487999999998</v>
          </cell>
          <cell r="CZ302">
            <v>-19362846.153999999</v>
          </cell>
          <cell r="DA302">
            <v>-350000</v>
          </cell>
          <cell r="DB302">
            <v>-453846.15400000004</v>
          </cell>
          <cell r="DC302">
            <v>-18559000</v>
          </cell>
          <cell r="DD302">
            <v>-23646.484999999997</v>
          </cell>
          <cell r="DE302">
            <v>-1387332.0870000012</v>
          </cell>
          <cell r="DF302">
            <v>0</v>
          </cell>
          <cell r="DG302">
            <v>-1208007.3960000016</v>
          </cell>
          <cell r="DH302">
            <v>-179324.69099999964</v>
          </cell>
          <cell r="DI302">
            <v>-8339866.3700000001</v>
          </cell>
          <cell r="DJ302">
            <v>-5774000</v>
          </cell>
          <cell r="DK302">
            <v>0</v>
          </cell>
          <cell r="DL302">
            <v>0</v>
          </cell>
          <cell r="DM302">
            <v>22500000</v>
          </cell>
          <cell r="DN302">
            <v>-28274000</v>
          </cell>
          <cell r="DO302">
            <v>0</v>
          </cell>
          <cell r="DP302">
            <v>-2565866.37</v>
          </cell>
          <cell r="DQ302">
            <v>-493198.41</v>
          </cell>
          <cell r="DR302">
            <v>0</v>
          </cell>
          <cell r="DS302">
            <v>0</v>
          </cell>
          <cell r="DT302">
            <v>0.17133301496505737</v>
          </cell>
          <cell r="DU302">
            <v>0</v>
          </cell>
          <cell r="DV302">
            <v>0</v>
          </cell>
          <cell r="DW302">
            <v>10464960.361000001</v>
          </cell>
          <cell r="DX302">
            <v>0</v>
          </cell>
          <cell r="DY302">
            <v>0</v>
          </cell>
          <cell r="DZ302">
            <v>4773445.7039999999</v>
          </cell>
          <cell r="EA302">
            <v>17538649.931000002</v>
          </cell>
          <cell r="EB302">
            <v>11847135.274</v>
          </cell>
          <cell r="EC302">
            <v>5691514.6570000006</v>
          </cell>
          <cell r="EF302">
            <v>22</v>
          </cell>
        </row>
        <row r="303">
          <cell r="E303">
            <v>38608.375</v>
          </cell>
          <cell r="F303">
            <v>354654218.05899996</v>
          </cell>
          <cell r="G303">
            <v>278172695.64099997</v>
          </cell>
          <cell r="H303">
            <v>277782959.292</v>
          </cell>
          <cell r="I303">
            <v>255984250.42700002</v>
          </cell>
          <cell r="J303">
            <v>63301110.925999992</v>
          </cell>
          <cell r="K303">
            <v>36333752.868000001</v>
          </cell>
          <cell r="L303">
            <v>3364671.7850000001</v>
          </cell>
          <cell r="M303">
            <v>1545047.7009999999</v>
          </cell>
          <cell r="N303">
            <v>140120811.046</v>
          </cell>
          <cell r="O303">
            <v>100399441.618</v>
          </cell>
          <cell r="P303">
            <v>17305596.645</v>
          </cell>
          <cell r="Q303">
            <v>22415772.783000007</v>
          </cell>
          <cell r="R303">
            <v>44573955.441000007</v>
          </cell>
          <cell r="S303">
            <v>39317681.82100001</v>
          </cell>
          <cell r="T303">
            <v>4321563.8660000004</v>
          </cell>
          <cell r="U303">
            <v>934709.75399999996</v>
          </cell>
          <cell r="V303">
            <v>700000</v>
          </cell>
          <cell r="W303">
            <v>3078653.5280000004</v>
          </cell>
          <cell r="X303">
            <v>21798708.864999998</v>
          </cell>
          <cell r="Y303">
            <v>720084.49399999995</v>
          </cell>
          <cell r="Z303">
            <v>8219950.9800000004</v>
          </cell>
          <cell r="AA303">
            <v>912113.68900000001</v>
          </cell>
          <cell r="AB303">
            <v>8297775.5639999993</v>
          </cell>
          <cell r="AC303">
            <v>3648784.1380000003</v>
          </cell>
          <cell r="AD303">
            <v>389736.34900000005</v>
          </cell>
          <cell r="AE303">
            <v>76481522.417999998</v>
          </cell>
          <cell r="AF303">
            <v>49135522.417999998</v>
          </cell>
          <cell r="AG303">
            <v>27346000</v>
          </cell>
          <cell r="AH303">
            <v>476988353.528</v>
          </cell>
          <cell r="AI303">
            <v>354572336.171</v>
          </cell>
          <cell r="AJ303">
            <v>349033953.82800001</v>
          </cell>
          <cell r="AK303">
            <v>96095139.786999986</v>
          </cell>
          <cell r="AL303">
            <v>28869794.874000002</v>
          </cell>
          <cell r="AM303">
            <v>265969926.64899999</v>
          </cell>
          <cell r="AN303">
            <v>7345966.8600000003</v>
          </cell>
          <cell r="AO303">
            <v>106424361.56299999</v>
          </cell>
          <cell r="AP303">
            <v>1788950.3360000001</v>
          </cell>
          <cell r="AQ303">
            <v>62567102.314999998</v>
          </cell>
          <cell r="AR303">
            <v>4122527.5240000002</v>
          </cell>
          <cell r="AS303">
            <v>13446101.250999998</v>
          </cell>
          <cell r="AT303">
            <v>5538382.3429999994</v>
          </cell>
          <cell r="AU303">
            <v>7907718.9079999998</v>
          </cell>
          <cell r="AV303">
            <v>83532361.519999996</v>
          </cell>
          <cell r="AW303">
            <v>1434489</v>
          </cell>
          <cell r="AX303">
            <v>328841.44300000003</v>
          </cell>
          <cell r="AY303">
            <v>12875580.296</v>
          </cell>
          <cell r="AZ303">
            <v>615892.02800000005</v>
          </cell>
          <cell r="BA303">
            <v>15695644.249000002</v>
          </cell>
          <cell r="BB303">
            <v>223872348.71000001</v>
          </cell>
          <cell r="BC303">
            <v>107064204.55500001</v>
          </cell>
          <cell r="BD303">
            <v>23647929.878999997</v>
          </cell>
          <cell r="BE303">
            <v>22464657.960000001</v>
          </cell>
          <cell r="BF303">
            <v>2299845.7060000002</v>
          </cell>
          <cell r="BG303">
            <v>0</v>
          </cell>
          <cell r="BH303">
            <v>114508298.449</v>
          </cell>
          <cell r="BI303">
            <v>49135522.417999998</v>
          </cell>
          <cell r="BJ303">
            <v>65372776.031000003</v>
          </cell>
          <cell r="BK303">
            <v>-12853921.831</v>
          </cell>
          <cell r="BL303">
            <v>-1807021.9410000001</v>
          </cell>
          <cell r="BM303">
            <v>-11046899.890000001</v>
          </cell>
          <cell r="BN303">
            <v>-122334135.46900004</v>
          </cell>
          <cell r="BO303">
            <v>-198815657.88700002</v>
          </cell>
          <cell r="BP303">
            <v>-185369556.63600004</v>
          </cell>
          <cell r="BQ303">
            <v>-84307359.438000023</v>
          </cell>
          <cell r="BR303">
            <v>26279981.424000211</v>
          </cell>
          <cell r="BS303">
            <v>2896059.875</v>
          </cell>
          <cell r="BT303">
            <v>2896059.875</v>
          </cell>
          <cell r="BU303">
            <v>0</v>
          </cell>
          <cell r="BV303">
            <v>4674594.8740002112</v>
          </cell>
          <cell r="BW303">
            <v>0</v>
          </cell>
          <cell r="BX303">
            <v>18709326.675000001</v>
          </cell>
          <cell r="BZ303">
            <v>-96054154.044999838</v>
          </cell>
          <cell r="CA303">
            <v>-172535676.46299982</v>
          </cell>
          <cell r="CB303">
            <v>96054153.977000013</v>
          </cell>
          <cell r="CC303">
            <v>108313855.29900001</v>
          </cell>
          <cell r="CD303">
            <v>125302921.86400001</v>
          </cell>
          <cell r="CE303">
            <v>65372776.031000003</v>
          </cell>
          <cell r="CF303">
            <v>42976000</v>
          </cell>
          <cell r="CG303">
            <v>16954145.833000001</v>
          </cell>
          <cell r="CH303">
            <v>-17023734.491</v>
          </cell>
          <cell r="CI303">
            <v>34667.925999999869</v>
          </cell>
          <cell r="CJ303">
            <v>-12259701.321999999</v>
          </cell>
          <cell r="CK303">
            <v>1496005.7800000007</v>
          </cell>
          <cell r="CL303">
            <v>22891378.368999999</v>
          </cell>
          <cell r="CM303">
            <v>-1805882.0039999997</v>
          </cell>
          <cell r="CN303">
            <v>5250000</v>
          </cell>
          <cell r="CO303">
            <v>-7055882.0039999997</v>
          </cell>
          <cell r="CP303">
            <v>24697260.373</v>
          </cell>
          <cell r="CQ303">
            <v>0</v>
          </cell>
          <cell r="CR303">
            <v>-2379139.6270000003</v>
          </cell>
          <cell r="CS303">
            <v>-409500</v>
          </cell>
          <cell r="CT303">
            <v>0</v>
          </cell>
          <cell r="CU303">
            <v>27485900</v>
          </cell>
          <cell r="CV303">
            <v>8451500</v>
          </cell>
          <cell r="CW303">
            <v>0</v>
          </cell>
          <cell r="CX303">
            <v>-19781785.804999996</v>
          </cell>
          <cell r="CY303">
            <v>-405927.24</v>
          </cell>
          <cell r="CZ303">
            <v>-19362846.153999999</v>
          </cell>
          <cell r="DA303">
            <v>-350000</v>
          </cell>
          <cell r="DB303">
            <v>-453846.15400000004</v>
          </cell>
          <cell r="DC303">
            <v>-18559000</v>
          </cell>
          <cell r="DD303">
            <v>-13012.410999999998</v>
          </cell>
          <cell r="DE303">
            <v>-1613586.7840000023</v>
          </cell>
          <cell r="DF303">
            <v>0</v>
          </cell>
          <cell r="DG303">
            <v>-1812011.0940000024</v>
          </cell>
          <cell r="DH303">
            <v>198424.31</v>
          </cell>
          <cell r="DI303">
            <v>-13755707.102</v>
          </cell>
          <cell r="DJ303">
            <v>-5774000</v>
          </cell>
          <cell r="DK303">
            <v>0</v>
          </cell>
          <cell r="DL303">
            <v>0</v>
          </cell>
          <cell r="DM303">
            <v>22500000</v>
          </cell>
          <cell r="DN303">
            <v>-28274000</v>
          </cell>
          <cell r="DO303">
            <v>0</v>
          </cell>
          <cell r="DP303">
            <v>-7981707.102</v>
          </cell>
          <cell r="DQ303">
            <v>-739797.61499999999</v>
          </cell>
          <cell r="DR303">
            <v>0</v>
          </cell>
          <cell r="DS303">
            <v>0</v>
          </cell>
          <cell r="DT303">
            <v>6.799982488155365E-2</v>
          </cell>
          <cell r="DU303">
            <v>0</v>
          </cell>
          <cell r="DV303">
            <v>0</v>
          </cell>
          <cell r="DW303">
            <v>13446101.250999998</v>
          </cell>
          <cell r="DX303">
            <v>0</v>
          </cell>
          <cell r="DY303">
            <v>0</v>
          </cell>
          <cell r="DZ303">
            <v>5538382.3429999994</v>
          </cell>
          <cell r="EA303">
            <v>24931453.399</v>
          </cell>
          <cell r="EB303">
            <v>17023734.491</v>
          </cell>
          <cell r="EC303">
            <v>7907718.9079999998</v>
          </cell>
          <cell r="EF303">
            <v>23</v>
          </cell>
        </row>
        <row r="304">
          <cell r="E304">
            <v>38699.6875</v>
          </cell>
          <cell r="F304">
            <v>496718801.04300004</v>
          </cell>
          <cell r="G304">
            <v>365178075.75100005</v>
          </cell>
          <cell r="H304">
            <v>364780399.70200002</v>
          </cell>
          <cell r="I304">
            <v>336755854.611</v>
          </cell>
          <cell r="J304">
            <v>79692212.329999998</v>
          </cell>
          <cell r="K304">
            <v>44627778.658999994</v>
          </cell>
          <cell r="L304">
            <v>4390906.8890000004</v>
          </cell>
          <cell r="M304">
            <v>2026292.879</v>
          </cell>
          <cell r="N304">
            <v>185811088.41200003</v>
          </cell>
          <cell r="O304">
            <v>131784775.50600001</v>
          </cell>
          <cell r="P304">
            <v>23169111.594999999</v>
          </cell>
          <cell r="Q304">
            <v>30857201.311000008</v>
          </cell>
          <cell r="R304">
            <v>60749176.032000013</v>
          </cell>
          <cell r="S304">
            <v>52850807.417000011</v>
          </cell>
          <cell r="T304">
            <v>5690243.4309999999</v>
          </cell>
          <cell r="U304">
            <v>2208125.1839999999</v>
          </cell>
          <cell r="V304">
            <v>1890361.3</v>
          </cell>
          <cell r="W304">
            <v>4086178.0690000001</v>
          </cell>
          <cell r="X304">
            <v>28024545.090999998</v>
          </cell>
          <cell r="Y304">
            <v>1136223.4489999998</v>
          </cell>
          <cell r="Z304">
            <v>10683395.804</v>
          </cell>
          <cell r="AA304">
            <v>1567747.3030000001</v>
          </cell>
          <cell r="AB304">
            <v>8366347.6829999993</v>
          </cell>
          <cell r="AC304">
            <v>6270830.8520000018</v>
          </cell>
          <cell r="AD304">
            <v>397676.049</v>
          </cell>
          <cell r="AE304">
            <v>131540725.292</v>
          </cell>
          <cell r="AF304">
            <v>73771725.291999996</v>
          </cell>
          <cell r="AG304">
            <v>57769000</v>
          </cell>
          <cell r="AH304">
            <v>642012177.62499988</v>
          </cell>
          <cell r="AI304">
            <v>467383965.19999993</v>
          </cell>
          <cell r="AJ304">
            <v>460943187.616</v>
          </cell>
          <cell r="AK304">
            <v>118665595.83399999</v>
          </cell>
          <cell r="AL304">
            <v>39065743.601000004</v>
          </cell>
          <cell r="AM304">
            <v>332163712.13199997</v>
          </cell>
          <cell r="AN304">
            <v>10043319.506999999</v>
          </cell>
          <cell r="AO304">
            <v>141286490.118</v>
          </cell>
          <cell r="AP304">
            <v>1889906.3360000001</v>
          </cell>
          <cell r="AQ304">
            <v>75105574.743000001</v>
          </cell>
          <cell r="AR304">
            <v>6718004.1710000001</v>
          </cell>
          <cell r="AS304">
            <v>18169721.978</v>
          </cell>
          <cell r="AT304">
            <v>6447288.6600000001</v>
          </cell>
          <cell r="AU304">
            <v>11722433.318</v>
          </cell>
          <cell r="AV304">
            <v>97601925.292999998</v>
          </cell>
          <cell r="AW304">
            <v>1435409</v>
          </cell>
          <cell r="AX304">
            <v>428841.44300000003</v>
          </cell>
          <cell r="AY304">
            <v>15230814.942</v>
          </cell>
          <cell r="AZ304">
            <v>1470119.4739999999</v>
          </cell>
          <cell r="BA304">
            <v>17429288.448000003</v>
          </cell>
          <cell r="BB304">
            <v>323017478.69299996</v>
          </cell>
          <cell r="BC304">
            <v>146190057.18599999</v>
          </cell>
          <cell r="BD304">
            <v>26683866.944999997</v>
          </cell>
          <cell r="BE304">
            <v>29722626.733999997</v>
          </cell>
          <cell r="BF304">
            <v>2251881.7060000002</v>
          </cell>
          <cell r="BG304">
            <v>0</v>
          </cell>
          <cell r="BH304">
            <v>174575539.801</v>
          </cell>
          <cell r="BI304">
            <v>73771725.291999996</v>
          </cell>
          <cell r="BJ304">
            <v>100803814.509</v>
          </cell>
          <cell r="BK304">
            <v>-13169013.199999999</v>
          </cell>
          <cell r="BL304">
            <v>-2674371.2350000003</v>
          </cell>
          <cell r="BM304">
            <v>-10494641.965</v>
          </cell>
          <cell r="BN304">
            <v>-145293376.58199984</v>
          </cell>
          <cell r="BO304">
            <v>-276834101.87399983</v>
          </cell>
          <cell r="BP304">
            <v>-258664379.89599979</v>
          </cell>
          <cell r="BQ304">
            <v>-102258562.07299984</v>
          </cell>
          <cell r="BR304">
            <v>23123574.386000209</v>
          </cell>
          <cell r="BS304">
            <v>6286887.4139999989</v>
          </cell>
          <cell r="BT304">
            <v>6286887.4139999989</v>
          </cell>
          <cell r="BU304">
            <v>0</v>
          </cell>
          <cell r="BV304">
            <v>1513125.3240002114</v>
          </cell>
          <cell r="BW304">
            <v>0</v>
          </cell>
          <cell r="BX304">
            <v>15323561.648</v>
          </cell>
          <cell r="BZ304">
            <v>-122169802.19599962</v>
          </cell>
          <cell r="CA304">
            <v>-253710527.48799962</v>
          </cell>
          <cell r="CB304">
            <v>122169801.50600001</v>
          </cell>
          <cell r="CC304">
            <v>136205687.53600001</v>
          </cell>
          <cell r="CD304">
            <v>160608049.54899999</v>
          </cell>
          <cell r="CE304">
            <v>100803814.509</v>
          </cell>
          <cell r="CF304">
            <v>35786000</v>
          </cell>
          <cell r="CG304">
            <v>24018235.039999995</v>
          </cell>
          <cell r="CH304">
            <v>-24511118.623</v>
          </cell>
          <cell r="CI304">
            <v>108756.61</v>
          </cell>
          <cell r="CJ304">
            <v>-14035886.030000001</v>
          </cell>
          <cell r="CK304">
            <v>10765907.343999997</v>
          </cell>
          <cell r="CL304">
            <v>34509835.478</v>
          </cell>
          <cell r="CM304">
            <v>-1373453.0260000005</v>
          </cell>
          <cell r="CN304">
            <v>7972000</v>
          </cell>
          <cell r="CO304">
            <v>-9345453.0260000005</v>
          </cell>
          <cell r="CP304">
            <v>35883288.504000001</v>
          </cell>
          <cell r="CQ304">
            <v>0</v>
          </cell>
          <cell r="CR304">
            <v>-3184111.4960000003</v>
          </cell>
          <cell r="CS304">
            <v>490300</v>
          </cell>
          <cell r="CT304">
            <v>0</v>
          </cell>
          <cell r="CU304">
            <v>38577100</v>
          </cell>
          <cell r="CV304">
            <v>15740600</v>
          </cell>
          <cell r="CW304">
            <v>0</v>
          </cell>
          <cell r="CX304">
            <v>-20300922.618000001</v>
          </cell>
          <cell r="CY304">
            <v>-438819.984</v>
          </cell>
          <cell r="CZ304">
            <v>-19866692.307999998</v>
          </cell>
          <cell r="DA304">
            <v>-700000</v>
          </cell>
          <cell r="DB304">
            <v>-907692.30800000008</v>
          </cell>
          <cell r="DC304">
            <v>-18259000</v>
          </cell>
          <cell r="DD304">
            <v>4589.6739999999991</v>
          </cell>
          <cell r="DE304">
            <v>-3443005.5160000026</v>
          </cell>
          <cell r="DF304">
            <v>0</v>
          </cell>
          <cell r="DG304">
            <v>-2416014.7920000032</v>
          </cell>
          <cell r="DH304">
            <v>-1026990.7239999995</v>
          </cell>
          <cell r="DI304">
            <v>-24801793.373999998</v>
          </cell>
          <cell r="DJ304">
            <v>-13774000</v>
          </cell>
          <cell r="DK304">
            <v>0</v>
          </cell>
          <cell r="DL304">
            <v>0</v>
          </cell>
          <cell r="DM304">
            <v>37000000</v>
          </cell>
          <cell r="DN304">
            <v>-50774000</v>
          </cell>
          <cell r="DO304">
            <v>0</v>
          </cell>
          <cell r="DP304">
            <v>-11027793.373999998</v>
          </cell>
          <cell r="DQ304">
            <v>-986396.82</v>
          </cell>
          <cell r="DR304">
            <v>0</v>
          </cell>
          <cell r="DS304">
            <v>0.3939998596906662</v>
          </cell>
          <cell r="DT304">
            <v>0.29599975049495697</v>
          </cell>
          <cell r="DU304">
            <v>70700725.581</v>
          </cell>
          <cell r="DV304">
            <v>52531003.603</v>
          </cell>
          <cell r="DW304">
            <v>18169721.978</v>
          </cell>
          <cell r="DX304">
            <v>34467173.640000001</v>
          </cell>
          <cell r="DY304">
            <v>28019884.98</v>
          </cell>
          <cell r="DZ304">
            <v>6447288.6600000001</v>
          </cell>
          <cell r="EA304">
            <v>36233551.941</v>
          </cell>
          <cell r="EB304">
            <v>24511118.623</v>
          </cell>
          <cell r="EC304">
            <v>11722433.318</v>
          </cell>
          <cell r="EF304">
            <v>24</v>
          </cell>
        </row>
        <row r="305">
          <cell r="E305">
            <v>38791</v>
          </cell>
          <cell r="F305">
            <v>129569263.47399998</v>
          </cell>
          <cell r="G305">
            <v>87904184.328999981</v>
          </cell>
          <cell r="H305">
            <v>87859752.338999987</v>
          </cell>
          <cell r="I305">
            <v>83676390.304999992</v>
          </cell>
          <cell r="J305">
            <v>18323389.328000002</v>
          </cell>
          <cell r="K305">
            <v>9119501.5709999986</v>
          </cell>
          <cell r="L305">
            <v>1313274.29</v>
          </cell>
          <cell r="M305">
            <v>412776.96399999998</v>
          </cell>
          <cell r="N305">
            <v>47924953.221000001</v>
          </cell>
          <cell r="O305">
            <v>34722220.230999999</v>
          </cell>
          <cell r="P305">
            <v>5650845.7709999997</v>
          </cell>
          <cell r="Q305">
            <v>7551887.2190000024</v>
          </cell>
          <cell r="R305">
            <v>14832047.195</v>
          </cell>
          <cell r="S305">
            <v>13326537.541000001</v>
          </cell>
          <cell r="T305">
            <v>1426536.8470000001</v>
          </cell>
          <cell r="U305">
            <v>78972.807000000001</v>
          </cell>
          <cell r="V305">
            <v>0</v>
          </cell>
          <cell r="W305">
            <v>869949.30699999991</v>
          </cell>
          <cell r="X305">
            <v>4183362.034</v>
          </cell>
          <cell r="Y305">
            <v>160328.47700000001</v>
          </cell>
          <cell r="Z305">
            <v>2658073.1529999999</v>
          </cell>
          <cell r="AA305">
            <v>360977.37800000003</v>
          </cell>
          <cell r="AB305">
            <v>4488.6710000000003</v>
          </cell>
          <cell r="AC305">
            <v>999494.35499999998</v>
          </cell>
          <cell r="AD305">
            <v>44431.99</v>
          </cell>
          <cell r="AE305">
            <v>41665079.145000003</v>
          </cell>
          <cell r="AF305">
            <v>21931079.145000003</v>
          </cell>
          <cell r="AG305">
            <v>19734000</v>
          </cell>
          <cell r="AH305">
            <v>152267618.486</v>
          </cell>
          <cell r="AI305">
            <v>108771101.596</v>
          </cell>
          <cell r="AJ305">
            <v>107079462.733</v>
          </cell>
          <cell r="AK305">
            <v>24751937.620999999</v>
          </cell>
          <cell r="AL305">
            <v>13680002.362</v>
          </cell>
          <cell r="AM305">
            <v>94357412.106999993</v>
          </cell>
          <cell r="AN305">
            <v>0</v>
          </cell>
          <cell r="AO305">
            <v>38607493.276000001</v>
          </cell>
          <cell r="AP305">
            <v>0</v>
          </cell>
          <cell r="AQ305">
            <v>26062382.355</v>
          </cell>
          <cell r="AR305">
            <v>0</v>
          </cell>
          <cell r="AS305">
            <v>3718344.1999999997</v>
          </cell>
          <cell r="AT305">
            <v>1691638.8629999999</v>
          </cell>
          <cell r="AU305">
            <v>2026705.3369999998</v>
          </cell>
          <cell r="AV305">
            <v>25969192.276000001</v>
          </cell>
          <cell r="AW305">
            <v>0</v>
          </cell>
          <cell r="AX305">
            <v>254473.82</v>
          </cell>
          <cell r="AY305">
            <v>5067302.9819999998</v>
          </cell>
          <cell r="AZ305">
            <v>248051.70499999999</v>
          </cell>
          <cell r="BA305">
            <v>6276459.3849999998</v>
          </cell>
          <cell r="BB305">
            <v>61817341.715000004</v>
          </cell>
          <cell r="BC305">
            <v>20347530.162</v>
          </cell>
          <cell r="BD305">
            <v>7963197.1720000003</v>
          </cell>
          <cell r="BE305">
            <v>2039021.05</v>
          </cell>
          <cell r="BF305">
            <v>0</v>
          </cell>
          <cell r="BG305">
            <v>0</v>
          </cell>
          <cell r="BH305">
            <v>41469811.553000003</v>
          </cell>
          <cell r="BI305">
            <v>21931079.145000003</v>
          </cell>
          <cell r="BJ305">
            <v>19538732.408</v>
          </cell>
          <cell r="BK305">
            <v>-3907135.3360000001</v>
          </cell>
          <cell r="BL305">
            <v>-348862.36600000004</v>
          </cell>
          <cell r="BM305">
            <v>-3558272.97</v>
          </cell>
          <cell r="BN305">
            <v>-22698355.012000024</v>
          </cell>
          <cell r="BO305">
            <v>-64363434.157000028</v>
          </cell>
          <cell r="BP305">
            <v>-60645089.957000032</v>
          </cell>
          <cell r="BQ305">
            <v>-22893622.604000017</v>
          </cell>
          <cell r="BR305">
            <v>142196.43466659077</v>
          </cell>
          <cell r="BS305">
            <v>1256134.6503333398</v>
          </cell>
          <cell r="BT305">
            <v>1256134.6503333398</v>
          </cell>
          <cell r="BU305">
            <v>0</v>
          </cell>
          <cell r="BV305">
            <v>-9112220.5256667491</v>
          </cell>
          <cell r="BW305">
            <v>0</v>
          </cell>
          <cell r="BX305">
            <v>7998282.3100000005</v>
          </cell>
          <cell r="BZ305">
            <v>-22556158.577333435</v>
          </cell>
          <cell r="CA305">
            <v>-64221237.722333439</v>
          </cell>
          <cell r="CB305">
            <v>24200861.199999996</v>
          </cell>
          <cell r="CC305">
            <v>17819865.873999998</v>
          </cell>
          <cell r="CD305">
            <v>23053678.517999999</v>
          </cell>
          <cell r="CE305">
            <v>19538732.408</v>
          </cell>
          <cell r="CF305">
            <v>0</v>
          </cell>
          <cell r="CG305">
            <v>3514946.11</v>
          </cell>
          <cell r="CH305">
            <v>-5233812.6439999994</v>
          </cell>
          <cell r="CI305">
            <v>0</v>
          </cell>
          <cell r="CJ305">
            <v>6380995.3259999976</v>
          </cell>
          <cell r="CK305">
            <v>17694108.057999998</v>
          </cell>
          <cell r="CL305">
            <v>19027390.842</v>
          </cell>
          <cell r="CM305">
            <v>2696000</v>
          </cell>
          <cell r="CN305">
            <v>2696000</v>
          </cell>
          <cell r="CO305">
            <v>0</v>
          </cell>
          <cell r="CP305">
            <v>16331390.842</v>
          </cell>
          <cell r="CQ305">
            <v>0</v>
          </cell>
          <cell r="CR305">
            <v>-811009.15799999994</v>
          </cell>
          <cell r="CS305">
            <v>3800</v>
          </cell>
          <cell r="CT305">
            <v>0</v>
          </cell>
          <cell r="CU305">
            <v>17138600</v>
          </cell>
          <cell r="CV305">
            <v>286000</v>
          </cell>
          <cell r="CW305">
            <v>0</v>
          </cell>
          <cell r="CX305">
            <v>-3317313.068</v>
          </cell>
          <cell r="CY305">
            <v>-32892.743999999999</v>
          </cell>
          <cell r="CZ305">
            <v>-3283332.5</v>
          </cell>
          <cell r="DA305">
            <v>0</v>
          </cell>
          <cell r="DB305">
            <v>0</v>
          </cell>
          <cell r="DC305">
            <v>-3283332.5</v>
          </cell>
          <cell r="DD305">
            <v>-1087.8240000000042</v>
          </cell>
          <cell r="DE305">
            <v>1984030.2839999986</v>
          </cell>
          <cell r="DF305">
            <v>0</v>
          </cell>
          <cell r="DG305">
            <v>-604003.69800000079</v>
          </cell>
          <cell r="DH305">
            <v>2588033.9819999994</v>
          </cell>
          <cell r="DI305">
            <v>-11313112.732000001</v>
          </cell>
          <cell r="DJ305">
            <v>-9749997.5</v>
          </cell>
          <cell r="DK305">
            <v>0</v>
          </cell>
          <cell r="DL305">
            <v>0</v>
          </cell>
          <cell r="DM305">
            <v>11000000</v>
          </cell>
          <cell r="DN305">
            <v>-20749997.5</v>
          </cell>
          <cell r="DO305">
            <v>0</v>
          </cell>
          <cell r="DP305">
            <v>-1563115.2319999998</v>
          </cell>
          <cell r="DQ305">
            <v>-246599.20500000002</v>
          </cell>
          <cell r="DR305">
            <v>0</v>
          </cell>
          <cell r="DS305">
            <v>0</v>
          </cell>
          <cell r="DT305">
            <v>-1644702.6226665601</v>
          </cell>
          <cell r="DU305">
            <v>11963177.675999999</v>
          </cell>
          <cell r="DV305">
            <v>8244833.4759999998</v>
          </cell>
          <cell r="DW305">
            <v>3718344.1999999997</v>
          </cell>
          <cell r="DX305">
            <v>4702659.6950000003</v>
          </cell>
          <cell r="DY305">
            <v>3011020.8319999999</v>
          </cell>
          <cell r="DZ305">
            <v>1691638.8629999999</v>
          </cell>
          <cell r="EA305">
            <v>7260517.9809999987</v>
          </cell>
          <cell r="EB305">
            <v>5233812.6439999994</v>
          </cell>
          <cell r="EC305">
            <v>2026705.3369999998</v>
          </cell>
          <cell r="EF305">
            <v>25</v>
          </cell>
        </row>
        <row r="306">
          <cell r="E306">
            <v>38882.3125</v>
          </cell>
          <cell r="F306">
            <v>307022294.47899997</v>
          </cell>
          <cell r="G306">
            <v>205195407.09999996</v>
          </cell>
          <cell r="H306">
            <v>205107029.80099997</v>
          </cell>
          <cell r="I306">
            <v>192637334.72299996</v>
          </cell>
          <cell r="J306">
            <v>51689856.568999998</v>
          </cell>
          <cell r="K306">
            <v>31886108.388999999</v>
          </cell>
          <cell r="L306">
            <v>2379576.253</v>
          </cell>
          <cell r="M306">
            <v>1003330.0049999999</v>
          </cell>
          <cell r="N306">
            <v>100474702.42199999</v>
          </cell>
          <cell r="O306">
            <v>72971559.611000001</v>
          </cell>
          <cell r="P306">
            <v>11929368.071</v>
          </cell>
          <cell r="Q306">
            <v>15573774.740000002</v>
          </cell>
          <cell r="R306">
            <v>35182147.693000004</v>
          </cell>
          <cell r="S306">
            <v>28853615.745000001</v>
          </cell>
          <cell r="T306">
            <v>2948890.8140000002</v>
          </cell>
          <cell r="U306">
            <v>3379641.1340000001</v>
          </cell>
          <cell r="V306">
            <v>3220286.932</v>
          </cell>
          <cell r="W306">
            <v>1907721.7810000004</v>
          </cell>
          <cell r="X306">
            <v>12469695.078000002</v>
          </cell>
          <cell r="Y306">
            <v>575589.75199999998</v>
          </cell>
          <cell r="Z306">
            <v>5668267.6699999999</v>
          </cell>
          <cell r="AA306">
            <v>809108.20499999996</v>
          </cell>
          <cell r="AB306">
            <v>2210616.6639999999</v>
          </cell>
          <cell r="AC306">
            <v>3206112.787</v>
          </cell>
          <cell r="AD306">
            <v>88377.299000000086</v>
          </cell>
          <cell r="AE306">
            <v>101826887.37900001</v>
          </cell>
          <cell r="AF306">
            <v>60130887.379000008</v>
          </cell>
          <cell r="AG306">
            <v>41696000</v>
          </cell>
          <cell r="AH306">
            <v>354250630.78899997</v>
          </cell>
          <cell r="AI306">
            <v>247103821.875</v>
          </cell>
          <cell r="AJ306">
            <v>243896850.57900003</v>
          </cell>
          <cell r="AK306">
            <v>68990579.414000005</v>
          </cell>
          <cell r="AL306">
            <v>29810906.712000001</v>
          </cell>
          <cell r="AM306">
            <v>195974343.86000001</v>
          </cell>
          <cell r="AN306">
            <v>2117480.3739999998</v>
          </cell>
          <cell r="AO306">
            <v>76435753.481000006</v>
          </cell>
          <cell r="AP306">
            <v>587335.44200000004</v>
          </cell>
          <cell r="AQ306">
            <v>49120829.312999994</v>
          </cell>
          <cell r="AR306">
            <v>1170144.932</v>
          </cell>
          <cell r="AS306">
            <v>10114364.403999999</v>
          </cell>
          <cell r="AT306">
            <v>3206971.2960000001</v>
          </cell>
          <cell r="AU306">
            <v>6907393.1079999991</v>
          </cell>
          <cell r="AV306">
            <v>60303396.662</v>
          </cell>
          <cell r="AW306">
            <v>360000</v>
          </cell>
          <cell r="AX306">
            <v>254473.82</v>
          </cell>
          <cell r="AY306">
            <v>10549217.817</v>
          </cell>
          <cell r="AZ306">
            <v>482919.98100000003</v>
          </cell>
          <cell r="BA306">
            <v>11010935.401000001</v>
          </cell>
          <cell r="BB306">
            <v>168101853.49700001</v>
          </cell>
          <cell r="BC306">
            <v>67862437.691</v>
          </cell>
          <cell r="BD306">
            <v>14047737.833000001</v>
          </cell>
          <cell r="BE306">
            <v>8121923.4620000003</v>
          </cell>
          <cell r="BF306">
            <v>850376.223</v>
          </cell>
          <cell r="BG306">
            <v>0</v>
          </cell>
          <cell r="BH306">
            <v>99389039.583000004</v>
          </cell>
          <cell r="BI306">
            <v>60130887.379000008</v>
          </cell>
          <cell r="BJ306">
            <v>39258152.203999996</v>
          </cell>
          <cell r="BK306">
            <v>-9825566.568</v>
          </cell>
          <cell r="BL306">
            <v>-1791368.638</v>
          </cell>
          <cell r="BM306">
            <v>-8034197.9300000006</v>
          </cell>
          <cell r="BN306">
            <v>-47228336.310000002</v>
          </cell>
          <cell r="BO306">
            <v>-149055223.68900001</v>
          </cell>
          <cell r="BP306">
            <v>-138940859.28500003</v>
          </cell>
          <cell r="BQ306">
            <v>-49666184.106000006</v>
          </cell>
          <cell r="BR306">
            <v>10226233.187000003</v>
          </cell>
          <cell r="BS306">
            <v>7822184.5510000009</v>
          </cell>
          <cell r="BT306">
            <v>7822184.5510000009</v>
          </cell>
          <cell r="BU306">
            <v>0</v>
          </cell>
          <cell r="BV306">
            <v>6556699.2420000024</v>
          </cell>
          <cell r="BW306">
            <v>0</v>
          </cell>
          <cell r="BX306">
            <v>-4152650.6059999997</v>
          </cell>
          <cell r="BZ306">
            <v>-37002103.122999996</v>
          </cell>
          <cell r="CA306">
            <v>-138828990.502</v>
          </cell>
          <cell r="CB306">
            <v>37663549.729999997</v>
          </cell>
          <cell r="CC306">
            <v>33484192.739999998</v>
          </cell>
          <cell r="CD306">
            <v>47430959.713999994</v>
          </cell>
          <cell r="CE306">
            <v>39258152.203999996</v>
          </cell>
          <cell r="CF306">
            <v>0</v>
          </cell>
          <cell r="CG306">
            <v>8172807.5099999988</v>
          </cell>
          <cell r="CH306">
            <v>-13946766.973999996</v>
          </cell>
          <cell r="CI306">
            <v>0</v>
          </cell>
          <cell r="CJ306">
            <v>4179356.99</v>
          </cell>
          <cell r="CK306">
            <v>3534374.6889999984</v>
          </cell>
          <cell r="CL306">
            <v>5582499.1160000004</v>
          </cell>
          <cell r="CM306">
            <v>2696000</v>
          </cell>
          <cell r="CN306">
            <v>2696000</v>
          </cell>
          <cell r="CO306">
            <v>0</v>
          </cell>
          <cell r="CP306">
            <v>2886499.1159999999</v>
          </cell>
          <cell r="CQ306">
            <v>0</v>
          </cell>
          <cell r="CR306">
            <v>-1628100.8840000001</v>
          </cell>
          <cell r="CS306">
            <v>-19900</v>
          </cell>
          <cell r="CT306">
            <v>0</v>
          </cell>
          <cell r="CU306">
            <v>4534500</v>
          </cell>
          <cell r="CV306">
            <v>-158000</v>
          </cell>
          <cell r="CW306">
            <v>0</v>
          </cell>
          <cell r="CX306">
            <v>-132578.99800000011</v>
          </cell>
          <cell r="CY306">
            <v>-65785.487999999998</v>
          </cell>
          <cell r="CZ306">
            <v>-53507.05400000012</v>
          </cell>
          <cell r="DA306">
            <v>-350000</v>
          </cell>
          <cell r="DB306">
            <v>-453846.15400000004</v>
          </cell>
          <cell r="DC306">
            <v>750339.1</v>
          </cell>
          <cell r="DD306">
            <v>-13286.456000000004</v>
          </cell>
          <cell r="DE306">
            <v>-1915545.4290000023</v>
          </cell>
          <cell r="DF306">
            <v>0</v>
          </cell>
          <cell r="DG306">
            <v>-1208007.3960000016</v>
          </cell>
          <cell r="DH306">
            <v>-707538.03300000075</v>
          </cell>
          <cell r="DI306">
            <v>644982.30100000172</v>
          </cell>
          <cell r="DJ306">
            <v>2807206.3500000015</v>
          </cell>
          <cell r="DK306">
            <v>0</v>
          </cell>
          <cell r="DL306">
            <v>0</v>
          </cell>
          <cell r="DM306">
            <v>23557203.850000001</v>
          </cell>
          <cell r="DN306">
            <v>-20749997.5</v>
          </cell>
          <cell r="DO306">
            <v>0</v>
          </cell>
          <cell r="DP306">
            <v>-2661445.4929999998</v>
          </cell>
          <cell r="DQ306">
            <v>-493198.41</v>
          </cell>
          <cell r="DR306">
            <v>499221.44400000002</v>
          </cell>
          <cell r="DS306">
            <v>0</v>
          </cell>
          <cell r="DT306">
            <v>-661446.60700000077</v>
          </cell>
          <cell r="DU306">
            <v>30428316.792999994</v>
          </cell>
          <cell r="DV306">
            <v>20313952.388999995</v>
          </cell>
          <cell r="DW306">
            <v>10114364.403999999</v>
          </cell>
          <cell r="DX306">
            <v>9574156.7109999992</v>
          </cell>
          <cell r="DY306">
            <v>6367185.415</v>
          </cell>
          <cell r="DZ306">
            <v>3206971.2960000001</v>
          </cell>
          <cell r="EA306">
            <v>20854160.081999995</v>
          </cell>
          <cell r="EB306">
            <v>13946766.973999996</v>
          </cell>
          <cell r="EC306">
            <v>6907393.1079999991</v>
          </cell>
          <cell r="EF306">
            <v>26</v>
          </cell>
        </row>
        <row r="307">
          <cell r="E307">
            <v>38973.625</v>
          </cell>
          <cell r="F307">
            <v>447986657.44499999</v>
          </cell>
          <cell r="G307">
            <v>301597351.972</v>
          </cell>
          <cell r="H307">
            <v>301482410.88800001</v>
          </cell>
          <cell r="I307">
            <v>279357917.82300001</v>
          </cell>
          <cell r="J307">
            <v>69120214.417000011</v>
          </cell>
          <cell r="K307">
            <v>39026026.751999997</v>
          </cell>
          <cell r="L307">
            <v>3822176.023</v>
          </cell>
          <cell r="M307">
            <v>1438675.0289999999</v>
          </cell>
          <cell r="N307">
            <v>147070619.97600001</v>
          </cell>
          <cell r="O307">
            <v>107154927.13000001</v>
          </cell>
          <cell r="P307">
            <v>17309902.366</v>
          </cell>
          <cell r="Q307">
            <v>22605790.48</v>
          </cell>
          <cell r="R307">
            <v>54894653.770999998</v>
          </cell>
          <cell r="S307">
            <v>43830685.387000002</v>
          </cell>
          <cell r="T307">
            <v>4464754.8629999999</v>
          </cell>
          <cell r="U307">
            <v>6599213.5209999997</v>
          </cell>
          <cell r="V307">
            <v>6355544.9059999995</v>
          </cell>
          <cell r="W307">
            <v>3011578.6070000008</v>
          </cell>
          <cell r="X307">
            <v>22124493.064999998</v>
          </cell>
          <cell r="Y307">
            <v>892989.41899999999</v>
          </cell>
          <cell r="Z307">
            <v>8630883.8509999998</v>
          </cell>
          <cell r="AA307">
            <v>1387719.246</v>
          </cell>
          <cell r="AB307">
            <v>7511150.9809999987</v>
          </cell>
          <cell r="AC307">
            <v>3701749.568</v>
          </cell>
          <cell r="AD307">
            <v>114941.08400000009</v>
          </cell>
          <cell r="AE307">
            <v>146389305.47299999</v>
          </cell>
          <cell r="AF307">
            <v>97849305.473000005</v>
          </cell>
          <cell r="AG307">
            <v>48540000</v>
          </cell>
          <cell r="AH307">
            <v>562528788.72819996</v>
          </cell>
          <cell r="AI307">
            <v>378751333.77259994</v>
          </cell>
          <cell r="AJ307">
            <v>374049243.48559999</v>
          </cell>
          <cell r="AK307">
            <v>85447146.902999997</v>
          </cell>
          <cell r="AL307">
            <v>42794893.142999999</v>
          </cell>
          <cell r="AM307">
            <v>290490741.9242</v>
          </cell>
          <cell r="AN307">
            <v>5569677.54</v>
          </cell>
          <cell r="AO307">
            <v>115324398.758</v>
          </cell>
          <cell r="AP307">
            <v>671335.44200000004</v>
          </cell>
          <cell r="AQ307">
            <v>65388841.886999995</v>
          </cell>
          <cell r="AR307">
            <v>4538342.0980000002</v>
          </cell>
          <cell r="AS307">
            <v>13571441.794</v>
          </cell>
          <cell r="AT307">
            <v>4702090.2869999995</v>
          </cell>
          <cell r="AU307">
            <v>8869351.5069999993</v>
          </cell>
          <cell r="AV307">
            <v>96206059.485200003</v>
          </cell>
          <cell r="AW307">
            <v>360000</v>
          </cell>
          <cell r="AX307">
            <v>453232.09499999997</v>
          </cell>
          <cell r="AY307">
            <v>14113845.497</v>
          </cell>
          <cell r="AZ307">
            <v>909315.23900000006</v>
          </cell>
          <cell r="BA307">
            <v>17204954.793000001</v>
          </cell>
          <cell r="BB307">
            <v>282295528.54100001</v>
          </cell>
          <cell r="BC307">
            <v>107387424.881</v>
          </cell>
          <cell r="BD307">
            <v>17682034.142000001</v>
          </cell>
          <cell r="BE307">
            <v>15481902.587000001</v>
          </cell>
          <cell r="BF307">
            <v>2605590.4459999995</v>
          </cell>
          <cell r="BG307">
            <v>0</v>
          </cell>
          <cell r="BH307">
            <v>172302513.21399999</v>
          </cell>
          <cell r="BI307">
            <v>97849305.473000005</v>
          </cell>
          <cell r="BJ307">
            <v>74453207.740999997</v>
          </cell>
          <cell r="BK307">
            <v>-10257481.737000002</v>
          </cell>
          <cell r="BL307">
            <v>-1870524.7139999999</v>
          </cell>
          <cell r="BM307">
            <v>-8386957.023000001</v>
          </cell>
          <cell r="BN307">
            <v>-114542131.28319997</v>
          </cell>
          <cell r="BO307">
            <v>-260931436.75619996</v>
          </cell>
          <cell r="BP307">
            <v>-247359994.96219993</v>
          </cell>
          <cell r="BQ307">
            <v>-88628923.542199969</v>
          </cell>
          <cell r="BR307">
            <v>28500254.897000007</v>
          </cell>
          <cell r="BS307">
            <v>6859607.4930000016</v>
          </cell>
          <cell r="BT307">
            <v>6859607.4930000016</v>
          </cell>
          <cell r="BU307">
            <v>0</v>
          </cell>
          <cell r="BV307">
            <v>18012438.121000007</v>
          </cell>
          <cell r="BW307">
            <v>0</v>
          </cell>
          <cell r="BX307">
            <v>3628209.2830000003</v>
          </cell>
          <cell r="BZ307">
            <v>-86041876.386199951</v>
          </cell>
          <cell r="CA307">
            <v>-232431181.85919994</v>
          </cell>
          <cell r="CB307">
            <v>85581461.884000003</v>
          </cell>
          <cell r="CC307">
            <v>110858189.15000001</v>
          </cell>
          <cell r="CD307">
            <v>129395378.682</v>
          </cell>
          <cell r="CE307">
            <v>74453207.740999997</v>
          </cell>
          <cell r="CF307">
            <v>43313000</v>
          </cell>
          <cell r="CG307">
            <v>11629170.941</v>
          </cell>
          <cell r="CH307">
            <v>-18537189.531999998</v>
          </cell>
          <cell r="CI307">
            <v>0</v>
          </cell>
          <cell r="CJ307">
            <v>-25276727.266000006</v>
          </cell>
          <cell r="CK307">
            <v>-28249453.819000006</v>
          </cell>
          <cell r="CL307">
            <v>-23595420.798</v>
          </cell>
          <cell r="CM307">
            <v>2696000</v>
          </cell>
          <cell r="CN307">
            <v>2696000</v>
          </cell>
          <cell r="CO307">
            <v>0</v>
          </cell>
          <cell r="CP307">
            <v>-26291420.798</v>
          </cell>
          <cell r="CQ307">
            <v>0</v>
          </cell>
          <cell r="CR307">
            <v>-2451320.798</v>
          </cell>
          <cell r="CS307">
            <v>-195000</v>
          </cell>
          <cell r="CT307">
            <v>0</v>
          </cell>
          <cell r="CU307">
            <v>-23645100</v>
          </cell>
          <cell r="CV307">
            <v>-598700</v>
          </cell>
          <cell r="CW307">
            <v>0</v>
          </cell>
          <cell r="CX307">
            <v>-118588.39199999999</v>
          </cell>
          <cell r="CY307">
            <v>-418184.51199999999</v>
          </cell>
          <cell r="CZ307">
            <v>307482.946</v>
          </cell>
          <cell r="DA307">
            <v>-350000</v>
          </cell>
          <cell r="DB307">
            <v>-453846.15400000004</v>
          </cell>
          <cell r="DC307">
            <v>1111329.1000000001</v>
          </cell>
          <cell r="DD307">
            <v>-7886.8260000000009</v>
          </cell>
          <cell r="DE307">
            <v>-4535444.6290000025</v>
          </cell>
          <cell r="DF307">
            <v>0</v>
          </cell>
          <cell r="DG307">
            <v>-1812011.0940000024</v>
          </cell>
          <cell r="DH307">
            <v>-2723433.5350000001</v>
          </cell>
          <cell r="DI307">
            <v>2972726.5529999994</v>
          </cell>
          <cell r="DJ307">
            <v>-8421599</v>
          </cell>
          <cell r="DK307">
            <v>0</v>
          </cell>
          <cell r="DL307">
            <v>0</v>
          </cell>
          <cell r="DM307">
            <v>36403398.5</v>
          </cell>
          <cell r="DN307">
            <v>-44824997.5</v>
          </cell>
          <cell r="DO307">
            <v>15036407.956999999</v>
          </cell>
          <cell r="DP307">
            <v>-4141303.8479999998</v>
          </cell>
          <cell r="DQ307">
            <v>-739797.61499999999</v>
          </cell>
          <cell r="DR307">
            <v>499221.44400000002</v>
          </cell>
          <cell r="DS307">
            <v>0</v>
          </cell>
          <cell r="DT307">
            <v>460414.50219994783</v>
          </cell>
          <cell r="DU307">
            <v>41735297.731999993</v>
          </cell>
          <cell r="DV307">
            <v>28163855.937999997</v>
          </cell>
          <cell r="DW307">
            <v>13571441.794</v>
          </cell>
          <cell r="DX307">
            <v>14328756.693</v>
          </cell>
          <cell r="DY307">
            <v>9626666.4059999995</v>
          </cell>
          <cell r="DZ307">
            <v>4702090.2869999995</v>
          </cell>
          <cell r="EA307">
            <v>27406541.038999997</v>
          </cell>
          <cell r="EB307">
            <v>18537189.531999998</v>
          </cell>
          <cell r="EC307">
            <v>8869351.5069999993</v>
          </cell>
          <cell r="EF307">
            <v>27</v>
          </cell>
        </row>
        <row r="308">
          <cell r="E308">
            <v>39064.9375</v>
          </cell>
          <cell r="F308">
            <v>561898810.61800003</v>
          </cell>
          <cell r="G308">
            <v>391918600.1730001</v>
          </cell>
          <cell r="H308">
            <v>391296197.60200012</v>
          </cell>
          <cell r="I308">
            <v>362324209.37700009</v>
          </cell>
          <cell r="J308">
            <v>85737288.056000024</v>
          </cell>
          <cell r="K308">
            <v>45386091.316999994</v>
          </cell>
          <cell r="L308">
            <v>4891846.1409999998</v>
          </cell>
          <cell r="M308">
            <v>2079762.7549999997</v>
          </cell>
          <cell r="N308">
            <v>194347024.41600001</v>
          </cell>
          <cell r="O308">
            <v>140453158.89400002</v>
          </cell>
          <cell r="P308">
            <v>23579476.346000001</v>
          </cell>
          <cell r="Q308">
            <v>30314389.175999995</v>
          </cell>
          <cell r="R308">
            <v>71285018.256000012</v>
          </cell>
          <cell r="S308">
            <v>58434492.960000008</v>
          </cell>
          <cell r="T308">
            <v>6167648.5330000008</v>
          </cell>
          <cell r="U308">
            <v>6682876.7629999993</v>
          </cell>
          <cell r="V308">
            <v>6355544.9059999995</v>
          </cell>
          <cell r="W308">
            <v>3983269.753000001</v>
          </cell>
          <cell r="X308">
            <v>28971988.224999994</v>
          </cell>
          <cell r="Y308">
            <v>1310945.4620000001</v>
          </cell>
          <cell r="Z308">
            <v>11530799.809999997</v>
          </cell>
          <cell r="AA308">
            <v>1640343.2459999998</v>
          </cell>
          <cell r="AB308">
            <v>7643480.0019999994</v>
          </cell>
          <cell r="AC308">
            <v>6846419.7050000001</v>
          </cell>
          <cell r="AD308">
            <v>622402.571</v>
          </cell>
          <cell r="AE308">
            <v>169980210.44499999</v>
          </cell>
          <cell r="AF308">
            <v>112339210.44500001</v>
          </cell>
          <cell r="AG308">
            <v>57641000</v>
          </cell>
          <cell r="AH308">
            <v>733539278.16559994</v>
          </cell>
          <cell r="AI308">
            <v>515195842.4555999</v>
          </cell>
          <cell r="AJ308">
            <v>510117404.43759996</v>
          </cell>
          <cell r="AK308">
            <v>121482324.17299999</v>
          </cell>
          <cell r="AL308">
            <v>54315041.251000002</v>
          </cell>
          <cell r="AM308">
            <v>387266552.07459998</v>
          </cell>
          <cell r="AN308">
            <v>6489203.6880000001</v>
          </cell>
          <cell r="AO308">
            <v>159949051.12099999</v>
          </cell>
          <cell r="AP308">
            <v>701246.94200000004</v>
          </cell>
          <cell r="AQ308">
            <v>82219298.679000005</v>
          </cell>
          <cell r="AR308">
            <v>5307956.7460000003</v>
          </cell>
          <cell r="AS308">
            <v>17348165.833999999</v>
          </cell>
          <cell r="AT308">
            <v>5078438.0179999992</v>
          </cell>
          <cell r="AU308">
            <v>12269727.815999998</v>
          </cell>
          <cell r="AV308">
            <v>127750036.44060001</v>
          </cell>
          <cell r="AW308">
            <v>480000</v>
          </cell>
          <cell r="AX308">
            <v>453232.09499999997</v>
          </cell>
          <cell r="AY308">
            <v>21783914.818999998</v>
          </cell>
          <cell r="AZ308">
            <v>1559531.476</v>
          </cell>
          <cell r="BA308">
            <v>20186479.806000002</v>
          </cell>
          <cell r="BB308">
            <v>360913873.69099998</v>
          </cell>
          <cell r="BC308">
            <v>154840165.79699999</v>
          </cell>
          <cell r="BD308">
            <v>24836188.992000002</v>
          </cell>
          <cell r="BE308">
            <v>18321369.302000001</v>
          </cell>
          <cell r="BF308">
            <v>2609807.7149999999</v>
          </cell>
          <cell r="BG308">
            <v>0</v>
          </cell>
          <cell r="BH308">
            <v>203463900.17899999</v>
          </cell>
          <cell r="BI308">
            <v>107388217.25400001</v>
          </cell>
          <cell r="BJ308">
            <v>96075682.924999982</v>
          </cell>
          <cell r="BK308">
            <v>-14641147.600000001</v>
          </cell>
          <cell r="BL308">
            <v>-2818370.4139999999</v>
          </cell>
          <cell r="BM308">
            <v>-11822777.186000001</v>
          </cell>
          <cell r="BN308">
            <v>-171640467.54759991</v>
          </cell>
          <cell r="BO308">
            <v>-341620677.9925999</v>
          </cell>
          <cell r="BP308">
            <v>-324272512.15859985</v>
          </cell>
          <cell r="BQ308">
            <v>-138156777.81359982</v>
          </cell>
          <cell r="BR308">
            <v>37204846.281000003</v>
          </cell>
          <cell r="BS308">
            <v>7471076.5600000005</v>
          </cell>
          <cell r="BT308">
            <v>7471076.5600000005</v>
          </cell>
          <cell r="BU308">
            <v>0</v>
          </cell>
          <cell r="BV308">
            <v>22838757.088</v>
          </cell>
          <cell r="BW308">
            <v>0</v>
          </cell>
          <cell r="BX308">
            <v>6895012.6329999994</v>
          </cell>
          <cell r="BZ308">
            <v>-134435621.26659989</v>
          </cell>
          <cell r="CA308">
            <v>-304415831.71159989</v>
          </cell>
          <cell r="CB308">
            <v>130468281.69199997</v>
          </cell>
          <cell r="CC308">
            <v>130103843.93699998</v>
          </cell>
          <cell r="CD308">
            <v>154773093.39599997</v>
          </cell>
          <cell r="CE308">
            <v>96075682.924999982</v>
          </cell>
          <cell r="CF308">
            <v>43313000</v>
          </cell>
          <cell r="CG308">
            <v>15384410.470999997</v>
          </cell>
          <cell r="CH308">
            <v>-24669249.458999999</v>
          </cell>
          <cell r="CI308">
            <v>0</v>
          </cell>
          <cell r="CJ308">
            <v>364437.75500000175</v>
          </cell>
          <cell r="CK308">
            <v>5378366.8679999979</v>
          </cell>
          <cell r="CL308">
            <v>12973285.138</v>
          </cell>
          <cell r="CM308">
            <v>9913000</v>
          </cell>
          <cell r="CN308">
            <v>9913000</v>
          </cell>
          <cell r="CO308">
            <v>0</v>
          </cell>
          <cell r="CP308">
            <v>3060285.1380000003</v>
          </cell>
          <cell r="CQ308">
            <v>0</v>
          </cell>
          <cell r="CR308">
            <v>-3280714.8619999997</v>
          </cell>
          <cell r="CS308">
            <v>-391900</v>
          </cell>
          <cell r="CT308">
            <v>0</v>
          </cell>
          <cell r="CU308">
            <v>6732900</v>
          </cell>
          <cell r="CV308">
            <v>186700</v>
          </cell>
          <cell r="CW308">
            <v>0</v>
          </cell>
          <cell r="CX308">
            <v>-387267.85</v>
          </cell>
          <cell r="CY308">
            <v>-418184.51199999999</v>
          </cell>
          <cell r="CZ308">
            <v>-36223.770000000019</v>
          </cell>
          <cell r="DA308">
            <v>-350000</v>
          </cell>
          <cell r="DB308">
            <v>-797552.87</v>
          </cell>
          <cell r="DC308">
            <v>1111329.1000000001</v>
          </cell>
          <cell r="DD308">
            <v>67140.432000000001</v>
          </cell>
          <cell r="DE308">
            <v>-7207650.4200000027</v>
          </cell>
          <cell r="DF308">
            <v>0</v>
          </cell>
          <cell r="DG308">
            <v>-2416014.7920000032</v>
          </cell>
          <cell r="DH308">
            <v>-4791635.6279999996</v>
          </cell>
          <cell r="DI308">
            <v>-5013929.1129999962</v>
          </cell>
          <cell r="DJ308">
            <v>-8421598.6499999985</v>
          </cell>
          <cell r="DK308">
            <v>0</v>
          </cell>
          <cell r="DL308">
            <v>0</v>
          </cell>
          <cell r="DM308">
            <v>36403398.850000001</v>
          </cell>
          <cell r="DN308">
            <v>-44824997.5</v>
          </cell>
          <cell r="DO308">
            <v>11361662.006999999</v>
          </cell>
          <cell r="DP308">
            <v>-8453213.9139999989</v>
          </cell>
          <cell r="DQ308">
            <v>0</v>
          </cell>
          <cell r="DR308">
            <v>499221.44400000002</v>
          </cell>
          <cell r="DS308">
            <v>0</v>
          </cell>
          <cell r="DT308">
            <v>3967339.5745999217</v>
          </cell>
          <cell r="DU308">
            <v>57129092.544999994</v>
          </cell>
          <cell r="DV308">
            <v>39780926.710999995</v>
          </cell>
          <cell r="DW308">
            <v>17348165.833999999</v>
          </cell>
          <cell r="DX308">
            <v>20190115.27</v>
          </cell>
          <cell r="DY308">
            <v>15111677.252</v>
          </cell>
          <cell r="DZ308">
            <v>5078438.0179999992</v>
          </cell>
          <cell r="EA308">
            <v>36938977.274999999</v>
          </cell>
          <cell r="EB308">
            <v>24669249.458999999</v>
          </cell>
          <cell r="EC308">
            <v>12269727.815999998</v>
          </cell>
          <cell r="EF308">
            <v>28</v>
          </cell>
        </row>
        <row r="309">
          <cell r="E309">
            <v>39156.25</v>
          </cell>
          <cell r="F309">
            <v>146174412.22799999</v>
          </cell>
          <cell r="G309">
            <v>93738395.965999976</v>
          </cell>
          <cell r="H309">
            <v>93722844.715999991</v>
          </cell>
          <cell r="I309">
            <v>89260481.493999988</v>
          </cell>
          <cell r="J309">
            <v>18336489.930999998</v>
          </cell>
          <cell r="K309">
            <v>6127399.818</v>
          </cell>
          <cell r="L309">
            <v>1591982.6940000001</v>
          </cell>
          <cell r="M309">
            <v>571524.42300000007</v>
          </cell>
          <cell r="N309">
            <v>51800589.123999998</v>
          </cell>
          <cell r="O309">
            <v>37793630.167000003</v>
          </cell>
          <cell r="P309">
            <v>6486615.9000000004</v>
          </cell>
          <cell r="Q309">
            <v>7520343.0569999982</v>
          </cell>
          <cell r="R309">
            <v>15948984.888</v>
          </cell>
          <cell r="S309">
            <v>14177847.004000001</v>
          </cell>
          <cell r="T309">
            <v>1685729.6490000002</v>
          </cell>
          <cell r="U309">
            <v>85408.234999999986</v>
          </cell>
          <cell r="V309">
            <v>0</v>
          </cell>
          <cell r="W309">
            <v>1010910.434</v>
          </cell>
          <cell r="X309">
            <v>4462363.2220000001</v>
          </cell>
          <cell r="Y309">
            <v>186197.15600000002</v>
          </cell>
          <cell r="Z309">
            <v>3062542.4209999996</v>
          </cell>
          <cell r="AA309">
            <v>256613.372</v>
          </cell>
          <cell r="AB309">
            <v>63511.62</v>
          </cell>
          <cell r="AC309">
            <v>893498.65300000017</v>
          </cell>
          <cell r="AD309">
            <v>15551.249999979947</v>
          </cell>
          <cell r="AE309">
            <v>52436016.262000002</v>
          </cell>
          <cell r="AF309">
            <v>39439016.262000002</v>
          </cell>
          <cell r="AG309">
            <v>12997000</v>
          </cell>
          <cell r="AH309">
            <v>204247794.83099997</v>
          </cell>
          <cell r="AI309">
            <v>134414452.058</v>
          </cell>
          <cell r="AJ309">
            <v>133414500.00299999</v>
          </cell>
          <cell r="AK309">
            <v>33605454.869000003</v>
          </cell>
          <cell r="AL309">
            <v>8740584.2530000005</v>
          </cell>
          <cell r="AM309">
            <v>106538090.12199999</v>
          </cell>
          <cell r="AN309">
            <v>0</v>
          </cell>
          <cell r="AO309">
            <v>43367984.208999999</v>
          </cell>
          <cell r="AP309">
            <v>0</v>
          </cell>
          <cell r="AQ309">
            <v>35890413.656999998</v>
          </cell>
          <cell r="AR309">
            <v>0</v>
          </cell>
          <cell r="AS309">
            <v>1830669.557</v>
          </cell>
          <cell r="AT309">
            <v>999952.05499999993</v>
          </cell>
          <cell r="AU309">
            <v>830717.50200000009</v>
          </cell>
          <cell r="AV309">
            <v>25449022.698999997</v>
          </cell>
          <cell r="AW309">
            <v>0</v>
          </cell>
          <cell r="AX309">
            <v>0</v>
          </cell>
          <cell r="AY309">
            <v>4437231.7869999995</v>
          </cell>
          <cell r="AZ309">
            <v>466546.86099999998</v>
          </cell>
          <cell r="BA309">
            <v>156614.125</v>
          </cell>
          <cell r="BB309">
            <v>91516301.713</v>
          </cell>
          <cell r="BC309">
            <v>22513676.442000002</v>
          </cell>
          <cell r="BD309">
            <v>8039223.9560000002</v>
          </cell>
          <cell r="BE309">
            <v>0</v>
          </cell>
          <cell r="BF309">
            <v>6000000</v>
          </cell>
          <cell r="BG309">
            <v>0</v>
          </cell>
          <cell r="BH309">
            <v>63002625.270999998</v>
          </cell>
          <cell r="BI309">
            <v>39439016.262000002</v>
          </cell>
          <cell r="BJ309">
            <v>23563609.009</v>
          </cell>
          <cell r="BK309">
            <v>6193402.9960000003</v>
          </cell>
          <cell r="BL309">
            <v>-560754.41</v>
          </cell>
          <cell r="BM309">
            <v>6754157.4060000004</v>
          </cell>
          <cell r="BN309">
            <v>-58073382.602999985</v>
          </cell>
          <cell r="BO309">
            <v>-110509398.86499998</v>
          </cell>
          <cell r="BP309">
            <v>-108678729.30799998</v>
          </cell>
          <cell r="BQ309">
            <v>-47506773.593999997</v>
          </cell>
          <cell r="BR309">
            <v>-12959956.961999997</v>
          </cell>
          <cell r="BS309">
            <v>1330948.1399999999</v>
          </cell>
          <cell r="BT309">
            <v>1330948.1399999999</v>
          </cell>
          <cell r="BU309">
            <v>0</v>
          </cell>
          <cell r="BV309">
            <v>-24285977.847999997</v>
          </cell>
          <cell r="BW309">
            <v>-3067763.0109999999</v>
          </cell>
          <cell r="BX309">
            <v>13062835.756999999</v>
          </cell>
          <cell r="BZ309">
            <v>-71033339.564999983</v>
          </cell>
          <cell r="CA309">
            <v>-123469355.82699999</v>
          </cell>
          <cell r="CB309">
            <v>72787772.155999988</v>
          </cell>
          <cell r="CC309">
            <v>21304029.736000001</v>
          </cell>
          <cell r="CD309">
            <v>23563609.009</v>
          </cell>
          <cell r="CE309">
            <v>23563609.009</v>
          </cell>
          <cell r="CF309">
            <v>0</v>
          </cell>
          <cell r="CG309">
            <v>0</v>
          </cell>
          <cell r="CH309">
            <v>-2259579.273</v>
          </cell>
          <cell r="CI309">
            <v>0</v>
          </cell>
          <cell r="CJ309">
            <v>51483742.419999994</v>
          </cell>
          <cell r="CK309">
            <v>-65958985.732000001</v>
          </cell>
          <cell r="CL309">
            <v>-57909614.519000001</v>
          </cell>
          <cell r="CM309">
            <v>0</v>
          </cell>
          <cell r="CN309">
            <v>0</v>
          </cell>
          <cell r="CO309">
            <v>0</v>
          </cell>
          <cell r="CP309">
            <v>-57909614.519000001</v>
          </cell>
          <cell r="CQ309">
            <v>0</v>
          </cell>
          <cell r="CR309">
            <v>-835614.51899999997</v>
          </cell>
          <cell r="CS309">
            <v>629400</v>
          </cell>
          <cell r="CT309">
            <v>0</v>
          </cell>
          <cell r="CU309">
            <v>-57703400</v>
          </cell>
          <cell r="CV309">
            <v>-1800</v>
          </cell>
          <cell r="CW309">
            <v>0</v>
          </cell>
          <cell r="CX309">
            <v>-6085502.0060000001</v>
          </cell>
          <cell r="CY309">
            <v>-32892.743999999999</v>
          </cell>
          <cell r="CZ309">
            <v>-6660990</v>
          </cell>
          <cell r="DA309">
            <v>0</v>
          </cell>
          <cell r="DB309">
            <v>0</v>
          </cell>
          <cell r="DC309">
            <v>-6660990</v>
          </cell>
          <cell r="DD309">
            <v>608380.73800000001</v>
          </cell>
          <cell r="DE309">
            <v>-1963869.2070000004</v>
          </cell>
          <cell r="DF309">
            <v>0</v>
          </cell>
          <cell r="DG309">
            <v>-604003.69799999893</v>
          </cell>
          <cell r="DH309">
            <v>-1359865.5090000015</v>
          </cell>
          <cell r="DI309">
            <v>117442728.152</v>
          </cell>
          <cell r="DJ309">
            <v>-12846195</v>
          </cell>
          <cell r="DK309">
            <v>0</v>
          </cell>
          <cell r="DL309">
            <v>0</v>
          </cell>
          <cell r="DM309">
            <v>0</v>
          </cell>
          <cell r="DN309">
            <v>-12846195</v>
          </cell>
          <cell r="DO309">
            <v>-5207118.5520000001</v>
          </cell>
          <cell r="DP309">
            <v>-8814498.296000002</v>
          </cell>
          <cell r="DQ309">
            <v>-246599.20500000002</v>
          </cell>
          <cell r="DR309">
            <v>144310540</v>
          </cell>
          <cell r="DS309">
            <v>0</v>
          </cell>
          <cell r="DT309">
            <v>-1754432.5910000056</v>
          </cell>
          <cell r="DU309">
            <v>14623857.292000003</v>
          </cell>
          <cell r="DV309">
            <v>12793187.735000003</v>
          </cell>
          <cell r="DW309">
            <v>1830669.557</v>
          </cell>
          <cell r="DX309">
            <v>11533560.517000003</v>
          </cell>
          <cell r="DY309">
            <v>10533608.462000003</v>
          </cell>
          <cell r="DZ309">
            <v>999952.05499999993</v>
          </cell>
          <cell r="EA309">
            <v>3090296.7750000004</v>
          </cell>
          <cell r="EB309">
            <v>2259579.273</v>
          </cell>
          <cell r="EC309">
            <v>830717.50200000009</v>
          </cell>
          <cell r="EF309">
            <v>29</v>
          </cell>
        </row>
        <row r="310">
          <cell r="E310">
            <v>39247.5625</v>
          </cell>
          <cell r="F310">
            <v>346420711.26699996</v>
          </cell>
          <cell r="G310">
            <v>228063215.04999998</v>
          </cell>
          <cell r="H310">
            <v>227993801.375</v>
          </cell>
          <cell r="I310">
            <v>210511956.78400001</v>
          </cell>
          <cell r="J310">
            <v>59085815.855000004</v>
          </cell>
          <cell r="K310">
            <v>35457120.120999999</v>
          </cell>
          <cell r="L310">
            <v>2930334.031</v>
          </cell>
          <cell r="M310">
            <v>1033027.7590000001</v>
          </cell>
          <cell r="N310">
            <v>108107382.838</v>
          </cell>
          <cell r="O310">
            <v>78730494.905000001</v>
          </cell>
          <cell r="P310">
            <v>13607705.068</v>
          </cell>
          <cell r="Q310">
            <v>15769182.864999996</v>
          </cell>
          <cell r="R310">
            <v>37190349.530000001</v>
          </cell>
          <cell r="S310">
            <v>30660807.987000003</v>
          </cell>
          <cell r="T310">
            <v>3741731.926</v>
          </cell>
          <cell r="U310">
            <v>2787809.6170000001</v>
          </cell>
          <cell r="V310">
            <v>2600000</v>
          </cell>
          <cell r="W310">
            <v>2165046.7710000002</v>
          </cell>
          <cell r="X310">
            <v>17481844.590999998</v>
          </cell>
          <cell r="Y310">
            <v>735714.92</v>
          </cell>
          <cell r="Z310">
            <v>6607368.0039999997</v>
          </cell>
          <cell r="AA310">
            <v>596363.78</v>
          </cell>
          <cell r="AB310">
            <v>2588659.838</v>
          </cell>
          <cell r="AC310">
            <v>6953738.0490000006</v>
          </cell>
          <cell r="AD310">
            <v>69413.67499997995</v>
          </cell>
          <cell r="AE310">
            <v>118357496.21699999</v>
          </cell>
          <cell r="AF310">
            <v>71061496.216999993</v>
          </cell>
          <cell r="AG310">
            <v>47296000</v>
          </cell>
          <cell r="AH310">
            <v>463307881.32179999</v>
          </cell>
          <cell r="AI310">
            <v>321652941.0808</v>
          </cell>
          <cell r="AJ310">
            <v>319289847.83179998</v>
          </cell>
          <cell r="AK310">
            <v>68587967.810000002</v>
          </cell>
          <cell r="AL310">
            <v>24439865.616</v>
          </cell>
          <cell r="AM310">
            <v>249731231.9188</v>
          </cell>
          <cell r="AN310">
            <v>0</v>
          </cell>
          <cell r="AO310">
            <v>89229338.415000007</v>
          </cell>
          <cell r="AP310">
            <v>0</v>
          </cell>
          <cell r="AQ310">
            <v>70343409.302000001</v>
          </cell>
          <cell r="AR310">
            <v>0</v>
          </cell>
          <cell r="AS310">
            <v>5164025.8879999984</v>
          </cell>
          <cell r="AT310">
            <v>2363093.2489999989</v>
          </cell>
          <cell r="AU310">
            <v>2800932.6389999995</v>
          </cell>
          <cell r="AV310">
            <v>84994458.313799992</v>
          </cell>
          <cell r="AW310">
            <v>0</v>
          </cell>
          <cell r="AX310">
            <v>210437.38200000001</v>
          </cell>
          <cell r="AY310">
            <v>13838769.786</v>
          </cell>
          <cell r="AZ310">
            <v>721870.95600000001</v>
          </cell>
          <cell r="BA310">
            <v>3722187.648</v>
          </cell>
          <cell r="BB310">
            <v>210418591.29299998</v>
          </cell>
          <cell r="BC310">
            <v>71564583.691</v>
          </cell>
          <cell r="BD310">
            <v>10838913.005000001</v>
          </cell>
          <cell r="BE310">
            <v>0</v>
          </cell>
          <cell r="BF310">
            <v>17501617.457000002</v>
          </cell>
          <cell r="BG310">
            <v>0</v>
          </cell>
          <cell r="BH310">
            <v>121352390.14499998</v>
          </cell>
          <cell r="BI310">
            <v>71061496.216999993</v>
          </cell>
          <cell r="BJ310">
            <v>50290893.927999996</v>
          </cell>
          <cell r="BK310">
            <v>3158058.1100000003</v>
          </cell>
          <cell r="BL310">
            <v>-1544195.5760000001</v>
          </cell>
          <cell r="BM310">
            <v>4702253.6860000007</v>
          </cell>
          <cell r="BN310">
            <v>-116887170.05480003</v>
          </cell>
          <cell r="BO310">
            <v>-235244666.27180004</v>
          </cell>
          <cell r="BP310">
            <v>-230080640.3838</v>
          </cell>
          <cell r="BQ310">
            <v>-113892276.12680003</v>
          </cell>
          <cell r="BR310">
            <v>20067968.495999999</v>
          </cell>
          <cell r="BS310">
            <v>690406.50000000186</v>
          </cell>
          <cell r="BT310">
            <v>690406.50000000186</v>
          </cell>
          <cell r="BU310">
            <v>0</v>
          </cell>
          <cell r="BV310">
            <v>11324214.587999996</v>
          </cell>
          <cell r="BW310">
            <v>-3067764.0109999999</v>
          </cell>
          <cell r="BX310">
            <v>11121111.419</v>
          </cell>
          <cell r="BZ310">
            <v>-96819201.558800042</v>
          </cell>
          <cell r="CA310">
            <v>-215176697.77580005</v>
          </cell>
          <cell r="CB310">
            <v>92651097.105000019</v>
          </cell>
          <cell r="CC310">
            <v>42501049.494999997</v>
          </cell>
          <cell r="CD310">
            <v>50290893.927999996</v>
          </cell>
          <cell r="CE310">
            <v>50290893.927999996</v>
          </cell>
          <cell r="CF310">
            <v>0</v>
          </cell>
          <cell r="CG310">
            <v>0</v>
          </cell>
          <cell r="CH310">
            <v>-7789844.4330000002</v>
          </cell>
          <cell r="CI310">
            <v>0</v>
          </cell>
          <cell r="CJ310">
            <v>50150047.610000029</v>
          </cell>
          <cell r="CK310">
            <v>-86266607.505999997</v>
          </cell>
          <cell r="CL310">
            <v>-81319096.147</v>
          </cell>
          <cell r="CM310">
            <v>367000</v>
          </cell>
          <cell r="CN310">
            <v>367000</v>
          </cell>
          <cell r="CO310">
            <v>0</v>
          </cell>
          <cell r="CP310">
            <v>-81686096.147</v>
          </cell>
          <cell r="CQ310">
            <v>0</v>
          </cell>
          <cell r="CR310">
            <v>-1677496.1469999999</v>
          </cell>
          <cell r="CS310">
            <v>417800</v>
          </cell>
          <cell r="CT310">
            <v>0</v>
          </cell>
          <cell r="CU310">
            <v>-80426400</v>
          </cell>
          <cell r="CV310">
            <v>100100</v>
          </cell>
          <cell r="CW310">
            <v>0</v>
          </cell>
          <cell r="CX310">
            <v>-1782403.3660000002</v>
          </cell>
          <cell r="CY310">
            <v>-32892.743999999999</v>
          </cell>
          <cell r="CZ310">
            <v>-1958208.9950000001</v>
          </cell>
          <cell r="DA310">
            <v>0</v>
          </cell>
          <cell r="DB310">
            <v>-486738.89800000004</v>
          </cell>
          <cell r="DC310">
            <v>-1471470.0970000001</v>
          </cell>
          <cell r="DD310">
            <v>208698.37299999999</v>
          </cell>
          <cell r="DE310">
            <v>-3165107.9929999989</v>
          </cell>
          <cell r="DF310">
            <v>0</v>
          </cell>
          <cell r="DG310">
            <v>-1208007.3959999979</v>
          </cell>
          <cell r="DH310">
            <v>-1957100.597000001</v>
          </cell>
          <cell r="DI310">
            <v>136416655.11600003</v>
          </cell>
          <cell r="DJ310">
            <v>7911884.6120000035</v>
          </cell>
          <cell r="DK310">
            <v>0</v>
          </cell>
          <cell r="DL310">
            <v>0</v>
          </cell>
          <cell r="DM310">
            <v>20758079.612000003</v>
          </cell>
          <cell r="DN310">
            <v>-12846195</v>
          </cell>
          <cell r="DO310">
            <v>-5207118.5520000001</v>
          </cell>
          <cell r="DP310">
            <v>-10598650.944000002</v>
          </cell>
          <cell r="DQ310">
            <v>-493198.41</v>
          </cell>
          <cell r="DR310">
            <v>144310540</v>
          </cell>
          <cell r="DS310">
            <v>0</v>
          </cell>
          <cell r="DT310">
            <v>4168104.4538000226</v>
          </cell>
          <cell r="DU310">
            <v>27450854.859999999</v>
          </cell>
          <cell r="DV310">
            <v>22286828.972000003</v>
          </cell>
          <cell r="DW310">
            <v>5164025.8879999984</v>
          </cell>
          <cell r="DX310">
            <v>16860077.788000003</v>
          </cell>
          <cell r="DY310">
            <v>14496984.539000003</v>
          </cell>
          <cell r="DZ310">
            <v>2363093.2489999989</v>
          </cell>
          <cell r="EA310">
            <v>10590777.072000001</v>
          </cell>
          <cell r="EB310">
            <v>7789844.4330000002</v>
          </cell>
          <cell r="EC310">
            <v>2800932.6389999995</v>
          </cell>
          <cell r="EF310">
            <v>30</v>
          </cell>
        </row>
        <row r="311">
          <cell r="E311">
            <v>39338.875</v>
          </cell>
          <cell r="F311">
            <v>475481985.81000006</v>
          </cell>
          <cell r="G311">
            <v>324829709.73700005</v>
          </cell>
          <cell r="H311">
            <v>324748585.41200006</v>
          </cell>
          <cell r="I311">
            <v>301406740.66800004</v>
          </cell>
          <cell r="J311">
            <v>77849823.721000001</v>
          </cell>
          <cell r="K311">
            <v>43149588.659000002</v>
          </cell>
          <cell r="L311">
            <v>4083488.8639999996</v>
          </cell>
          <cell r="M311">
            <v>1443159.392</v>
          </cell>
          <cell r="N311">
            <v>160363329.17199999</v>
          </cell>
          <cell r="O311">
            <v>117235971.986</v>
          </cell>
          <cell r="P311">
            <v>19798078.756999999</v>
          </cell>
          <cell r="Q311">
            <v>23329278.428999998</v>
          </cell>
          <cell r="R311">
            <v>54449989.756999999</v>
          </cell>
          <cell r="S311">
            <v>46049498.620999999</v>
          </cell>
          <cell r="T311">
            <v>5518702.7009999994</v>
          </cell>
          <cell r="U311">
            <v>2881788.4350000001</v>
          </cell>
          <cell r="V311">
            <v>2600000</v>
          </cell>
          <cell r="W311">
            <v>3216949.7620000001</v>
          </cell>
          <cell r="X311">
            <v>23341844.744000003</v>
          </cell>
          <cell r="Y311">
            <v>1017018.6260000002</v>
          </cell>
          <cell r="Z311">
            <v>9813312.1980000008</v>
          </cell>
          <cell r="AA311">
            <v>850620.43800000008</v>
          </cell>
          <cell r="AB311">
            <v>3899980.4840000006</v>
          </cell>
          <cell r="AC311">
            <v>7760912.9979999997</v>
          </cell>
          <cell r="AD311">
            <v>81124.324999979945</v>
          </cell>
          <cell r="AE311">
            <v>150652276.07299998</v>
          </cell>
          <cell r="AF311">
            <v>93503276.072999984</v>
          </cell>
          <cell r="AG311">
            <v>57149000</v>
          </cell>
          <cell r="AH311">
            <v>663913536.03069997</v>
          </cell>
          <cell r="AI311">
            <v>460077811.82670003</v>
          </cell>
          <cell r="AJ311">
            <v>455073513.9777</v>
          </cell>
          <cell r="AK311">
            <v>107521099.29100001</v>
          </cell>
          <cell r="AL311">
            <v>33283169</v>
          </cell>
          <cell r="AM311">
            <v>356534520.36570001</v>
          </cell>
          <cell r="AN311">
            <v>0</v>
          </cell>
          <cell r="AO311">
            <v>140544721.78600001</v>
          </cell>
          <cell r="AP311">
            <v>0</v>
          </cell>
          <cell r="AQ311">
            <v>87182696.915000007</v>
          </cell>
          <cell r="AR311">
            <v>0</v>
          </cell>
          <cell r="AS311">
            <v>9089192.398</v>
          </cell>
          <cell r="AT311">
            <v>5004297.8489999995</v>
          </cell>
          <cell r="AU311">
            <v>4084894.5490000001</v>
          </cell>
          <cell r="AV311">
            <v>119717909.2667</v>
          </cell>
          <cell r="AW311">
            <v>0</v>
          </cell>
          <cell r="AX311">
            <v>1387925.56</v>
          </cell>
          <cell r="AY311">
            <v>19759720.728999998</v>
          </cell>
          <cell r="AZ311">
            <v>844680.522</v>
          </cell>
          <cell r="BA311">
            <v>11995727.036</v>
          </cell>
          <cell r="BB311">
            <v>304931850.329</v>
          </cell>
          <cell r="BC311">
            <v>105181020.67399999</v>
          </cell>
          <cell r="BD311">
            <v>13875940.646000002</v>
          </cell>
          <cell r="BE311">
            <v>0</v>
          </cell>
          <cell r="BF311">
            <v>31792808.695000004</v>
          </cell>
          <cell r="BG311">
            <v>0</v>
          </cell>
          <cell r="BH311">
            <v>167958020.95999998</v>
          </cell>
          <cell r="BI311">
            <v>93503276.072999984</v>
          </cell>
          <cell r="BJ311">
            <v>74454744.886999995</v>
          </cell>
          <cell r="BK311">
            <v>2447165.3360000011</v>
          </cell>
          <cell r="BL311">
            <v>-1946734.2270000002</v>
          </cell>
          <cell r="BM311">
            <v>4393899.563000001</v>
          </cell>
          <cell r="BN311">
            <v>-188431550.22069991</v>
          </cell>
          <cell r="BO311">
            <v>-339083826.29369986</v>
          </cell>
          <cell r="BP311">
            <v>-329994633.89569992</v>
          </cell>
          <cell r="BQ311">
            <v>-171125805.33369994</v>
          </cell>
          <cell r="BR311">
            <v>17241346.726000007</v>
          </cell>
          <cell r="BS311">
            <v>-1557742.646999998</v>
          </cell>
          <cell r="BT311">
            <v>-1557742.646999998</v>
          </cell>
          <cell r="BU311">
            <v>0</v>
          </cell>
          <cell r="BV311">
            <v>2827208.167000005</v>
          </cell>
          <cell r="BW311">
            <v>-3067764.0109999999</v>
          </cell>
          <cell r="BX311">
            <v>19039645.217</v>
          </cell>
          <cell r="BZ311">
            <v>-171190203.4946999</v>
          </cell>
          <cell r="CA311">
            <v>-321842479.56769991</v>
          </cell>
          <cell r="CB311">
            <v>168458238.23000002</v>
          </cell>
          <cell r="CC311">
            <v>116901629.93799999</v>
          </cell>
          <cell r="CD311">
            <v>127964744.88699999</v>
          </cell>
          <cell r="CE311">
            <v>74454744.886999995</v>
          </cell>
          <cell r="CF311">
            <v>53510000</v>
          </cell>
          <cell r="CG311">
            <v>0</v>
          </cell>
          <cell r="CH311">
            <v>-11063114.948999999</v>
          </cell>
          <cell r="CI311">
            <v>0</v>
          </cell>
          <cell r="CJ311">
            <v>51556608.292000026</v>
          </cell>
          <cell r="CK311">
            <v>-80468879.674999997</v>
          </cell>
          <cell r="CL311">
            <v>-113980191.88699999</v>
          </cell>
          <cell r="CM311">
            <v>367000</v>
          </cell>
          <cell r="CN311">
            <v>367000</v>
          </cell>
          <cell r="CO311">
            <v>0</v>
          </cell>
          <cell r="CP311">
            <v>-114347191.88699999</v>
          </cell>
          <cell r="CQ311">
            <v>0</v>
          </cell>
          <cell r="CR311">
            <v>-2525691.8870000001</v>
          </cell>
          <cell r="CS311">
            <v>-195800</v>
          </cell>
          <cell r="CT311">
            <v>0</v>
          </cell>
          <cell r="CU311">
            <v>-111625700</v>
          </cell>
          <cell r="CV311">
            <v>182700</v>
          </cell>
          <cell r="CW311">
            <v>0</v>
          </cell>
          <cell r="CX311">
            <v>36186725.740999997</v>
          </cell>
          <cell r="CY311">
            <v>-65785.487999999998</v>
          </cell>
          <cell r="CZ311">
            <v>36341791.004999995</v>
          </cell>
          <cell r="DA311">
            <v>0</v>
          </cell>
          <cell r="DB311">
            <v>-486738.89800000004</v>
          </cell>
          <cell r="DC311">
            <v>36828529.902999997</v>
          </cell>
          <cell r="DD311">
            <v>-89279.776000000071</v>
          </cell>
          <cell r="DE311">
            <v>-2675413.5289999992</v>
          </cell>
          <cell r="DF311">
            <v>0</v>
          </cell>
          <cell r="DG311">
            <v>-1812011.0939999986</v>
          </cell>
          <cell r="DH311">
            <v>-863402.43500000052</v>
          </cell>
          <cell r="DI311">
            <v>132025487.96700002</v>
          </cell>
          <cell r="DJ311">
            <v>10911884.612000003</v>
          </cell>
          <cell r="DK311">
            <v>0</v>
          </cell>
          <cell r="DL311">
            <v>0</v>
          </cell>
          <cell r="DM311">
            <v>23758079.612000003</v>
          </cell>
          <cell r="DN311">
            <v>-12846195</v>
          </cell>
          <cell r="DO311">
            <v>-5207118.5520000001</v>
          </cell>
          <cell r="DP311">
            <v>-12694296.930000002</v>
          </cell>
          <cell r="DQ311">
            <v>-739797.61499999999</v>
          </cell>
          <cell r="DR311">
            <v>139015018.83700001</v>
          </cell>
          <cell r="DS311">
            <v>0</v>
          </cell>
          <cell r="DT311">
            <v>2731965.2646998763</v>
          </cell>
          <cell r="DU311">
            <v>38476629.259000003</v>
          </cell>
          <cell r="DV311">
            <v>29387436.861000001</v>
          </cell>
          <cell r="DW311">
            <v>9089192.398</v>
          </cell>
          <cell r="DX311">
            <v>23328619.761000004</v>
          </cell>
          <cell r="DY311">
            <v>18324321.912000004</v>
          </cell>
          <cell r="DZ311">
            <v>5004297.8489999995</v>
          </cell>
          <cell r="EA311">
            <v>15148009.498</v>
          </cell>
          <cell r="EB311">
            <v>11063114.948999999</v>
          </cell>
          <cell r="EC311">
            <v>4084894.5490000001</v>
          </cell>
          <cell r="EF311">
            <v>31</v>
          </cell>
        </row>
        <row r="312">
          <cell r="E312">
            <v>39430.1875</v>
          </cell>
          <cell r="F312">
            <v>650547102.03999996</v>
          </cell>
          <cell r="G312">
            <v>440247173.02599996</v>
          </cell>
          <cell r="H312">
            <v>440090957.80000001</v>
          </cell>
          <cell r="I312">
            <v>405237667.80300003</v>
          </cell>
          <cell r="J312">
            <v>98150925.410000011</v>
          </cell>
          <cell r="K312">
            <v>50301924.838000007</v>
          </cell>
          <cell r="L312">
            <v>5270991.8449999997</v>
          </cell>
          <cell r="M312">
            <v>2039693.0629999998</v>
          </cell>
          <cell r="N312">
            <v>217313127.65200001</v>
          </cell>
          <cell r="O312">
            <v>159010474.62400001</v>
          </cell>
          <cell r="P312">
            <v>26301040.775999997</v>
          </cell>
          <cell r="Q312">
            <v>32001612.252</v>
          </cell>
          <cell r="R312">
            <v>78128013.298999995</v>
          </cell>
          <cell r="S312">
            <v>63674278.574999996</v>
          </cell>
          <cell r="T312">
            <v>7628825.686999999</v>
          </cell>
          <cell r="U312">
            <v>6824909.0370000005</v>
          </cell>
          <cell r="V312">
            <v>6444622.2489999998</v>
          </cell>
          <cell r="W312">
            <v>4334916.5340000009</v>
          </cell>
          <cell r="X312">
            <v>34853289.997000001</v>
          </cell>
          <cell r="Y312">
            <v>1434662.1220000002</v>
          </cell>
          <cell r="Z312">
            <v>13018109.128</v>
          </cell>
          <cell r="AA312">
            <v>1373022.987</v>
          </cell>
          <cell r="AB312">
            <v>8713808.6720000021</v>
          </cell>
          <cell r="AC312">
            <v>10313687.088</v>
          </cell>
          <cell r="AD312">
            <v>156215.22599997994</v>
          </cell>
          <cell r="AE312">
            <v>210299929.014</v>
          </cell>
          <cell r="AF312">
            <v>114673293.77199998</v>
          </cell>
          <cell r="AG312">
            <v>95626635.241999999</v>
          </cell>
          <cell r="AH312">
            <v>834762742.54189992</v>
          </cell>
          <cell r="AI312">
            <v>587551164.51559997</v>
          </cell>
          <cell r="AJ312">
            <v>581191889.6536001</v>
          </cell>
          <cell r="AK312">
            <v>116859073.06900001</v>
          </cell>
          <cell r="AL312">
            <v>44640099.947999999</v>
          </cell>
          <cell r="AM312">
            <v>450279430.14189994</v>
          </cell>
          <cell r="AN312">
            <v>0</v>
          </cell>
          <cell r="AO312">
            <v>187595715</v>
          </cell>
          <cell r="AP312">
            <v>0</v>
          </cell>
          <cell r="AQ312">
            <v>94837665</v>
          </cell>
          <cell r="AR312">
            <v>0</v>
          </cell>
          <cell r="AS312">
            <v>13054658.756299999</v>
          </cell>
          <cell r="AT312">
            <v>6359274.8619999997</v>
          </cell>
          <cell r="AU312">
            <v>6695383.8942999998</v>
          </cell>
          <cell r="AV312">
            <v>154791391.3856</v>
          </cell>
          <cell r="AW312">
            <v>0</v>
          </cell>
          <cell r="AX312">
            <v>550437.38199999998</v>
          </cell>
          <cell r="AY312">
            <v>25485723.763</v>
          </cell>
          <cell r="AZ312">
            <v>864432.15599999996</v>
          </cell>
          <cell r="BA312">
            <v>17507692.885000002</v>
          </cell>
          <cell r="BB312">
            <v>383308623.95299995</v>
          </cell>
          <cell r="BC312">
            <v>142792429.82099998</v>
          </cell>
          <cell r="BD312">
            <v>18814415.256999999</v>
          </cell>
          <cell r="BE312">
            <v>32877527.317000005</v>
          </cell>
          <cell r="BF312">
            <v>0</v>
          </cell>
          <cell r="BG312" t="e">
            <v>#REF!</v>
          </cell>
          <cell r="BH312">
            <v>207638666.815</v>
          </cell>
          <cell r="BI312">
            <v>114673293.77199998</v>
          </cell>
          <cell r="BJ312">
            <v>92965373.043000013</v>
          </cell>
          <cell r="BK312">
            <v>1174688.4469999997</v>
          </cell>
          <cell r="BL312">
            <v>-3323942.5350000001</v>
          </cell>
          <cell r="BM312">
            <v>4498630.9819999998</v>
          </cell>
          <cell r="BN312">
            <v>-184215640.50189996</v>
          </cell>
          <cell r="BO312">
            <v>-394515569.51589996</v>
          </cell>
          <cell r="BP312">
            <v>-381460910.75959998</v>
          </cell>
          <cell r="BQ312">
            <v>-186876902.7008999</v>
          </cell>
          <cell r="BR312">
            <v>14109839.011000006</v>
          </cell>
          <cell r="BS312">
            <v>-2935344.5209999979</v>
          </cell>
          <cell r="BT312">
            <v>-2935344.5209999979</v>
          </cell>
          <cell r="BU312">
            <v>0</v>
          </cell>
          <cell r="BV312">
            <v>8804799.5490000024</v>
          </cell>
          <cell r="BW312">
            <v>-3067764.0109999999</v>
          </cell>
          <cell r="BX312">
            <v>7320398.5260000005</v>
          </cell>
          <cell r="BY312">
            <v>3987749.4680000003</v>
          </cell>
          <cell r="BZ312">
            <v>-170105801.49089995</v>
          </cell>
          <cell r="CA312">
            <v>-380405730.50489998</v>
          </cell>
          <cell r="CB312">
            <v>172149947.53300005</v>
          </cell>
          <cell r="CC312">
            <v>99303486.540000007</v>
          </cell>
          <cell r="CD312">
            <v>114475529.23400001</v>
          </cell>
          <cell r="CE312">
            <v>92965373.043000013</v>
          </cell>
          <cell r="CF312">
            <v>21510156.191000003</v>
          </cell>
          <cell r="CG312">
            <v>0</v>
          </cell>
          <cell r="CH312">
            <v>-15172042.694</v>
          </cell>
          <cell r="CI312">
            <v>0</v>
          </cell>
          <cell r="CJ312">
            <v>72846460.993000031</v>
          </cell>
          <cell r="CK312">
            <v>-35862179.267999999</v>
          </cell>
          <cell r="CL312">
            <v>-63168049.094999999</v>
          </cell>
          <cell r="CM312">
            <v>367000</v>
          </cell>
          <cell r="CN312">
            <v>367000</v>
          </cell>
          <cell r="CO312">
            <v>0</v>
          </cell>
          <cell r="CP312">
            <v>-63535049.094999999</v>
          </cell>
          <cell r="CQ312">
            <v>0</v>
          </cell>
          <cell r="CR312">
            <v>-3380249.0950000002</v>
          </cell>
          <cell r="CS312">
            <v>-210800</v>
          </cell>
          <cell r="CT312">
            <v>0</v>
          </cell>
          <cell r="CU312">
            <v>-59944000</v>
          </cell>
          <cell r="CV312">
            <v>182700</v>
          </cell>
          <cell r="CW312">
            <v>0</v>
          </cell>
          <cell r="CX312">
            <v>30714832.677999996</v>
          </cell>
          <cell r="CY312">
            <v>-98678.231999999989</v>
          </cell>
          <cell r="CZ312">
            <v>30698424.947999995</v>
          </cell>
          <cell r="DA312">
            <v>0</v>
          </cell>
          <cell r="DB312">
            <v>-940585.05200000014</v>
          </cell>
          <cell r="DC312">
            <v>31639009.999999996</v>
          </cell>
          <cell r="DD312">
            <v>115085.96199999993</v>
          </cell>
          <cell r="DE312">
            <v>-3408962.8509999979</v>
          </cell>
          <cell r="DF312">
            <v>0</v>
          </cell>
          <cell r="DG312">
            <v>-2416014.7919999976</v>
          </cell>
          <cell r="DH312">
            <v>-992948.05900000036</v>
          </cell>
          <cell r="DI312">
            <v>108708640.26100002</v>
          </cell>
          <cell r="DJ312">
            <v>-9846195</v>
          </cell>
          <cell r="DK312">
            <v>0</v>
          </cell>
          <cell r="DL312">
            <v>0</v>
          </cell>
          <cell r="DM312">
            <v>23758079.612000003</v>
          </cell>
          <cell r="DN312">
            <v>-33604274.612000003</v>
          </cell>
          <cell r="DO312">
            <v>-5207118.5520000001</v>
          </cell>
          <cell r="DP312">
            <v>-15378465.792000003</v>
          </cell>
          <cell r="DQ312">
            <v>-1356602.477</v>
          </cell>
          <cell r="DR312">
            <v>139140419.60500002</v>
          </cell>
          <cell r="DS312">
            <v>0</v>
          </cell>
          <cell r="DT312">
            <v>-2044146.0421001017</v>
          </cell>
          <cell r="DU312">
            <v>50687293.618300006</v>
          </cell>
          <cell r="DV312">
            <v>37632634.862000003</v>
          </cell>
          <cell r="DW312">
            <v>13054658.756299999</v>
          </cell>
          <cell r="DX312">
            <v>28819867.030000005</v>
          </cell>
          <cell r="DY312">
            <v>22460592.168000005</v>
          </cell>
          <cell r="DZ312">
            <v>6359274.8619999997</v>
          </cell>
          <cell r="EA312">
            <v>21867426.588300001</v>
          </cell>
          <cell r="EB312">
            <v>15172042.694</v>
          </cell>
          <cell r="EC312">
            <v>6695383.8942999998</v>
          </cell>
          <cell r="EF312">
            <v>32</v>
          </cell>
        </row>
        <row r="313">
          <cell r="E313">
            <v>39521.5</v>
          </cell>
          <cell r="F313">
            <v>129504981.07700002</v>
          </cell>
          <cell r="G313">
            <v>102431825.79700002</v>
          </cell>
          <cell r="H313">
            <v>102431509.29700002</v>
          </cell>
          <cell r="I313">
            <v>97808263.199000016</v>
          </cell>
          <cell r="J313">
            <v>19363151.218000002</v>
          </cell>
          <cell r="K313">
            <v>8103004.7520000003</v>
          </cell>
          <cell r="L313">
            <v>1263416.263</v>
          </cell>
          <cell r="M313">
            <v>482818.78099999996</v>
          </cell>
          <cell r="N313">
            <v>57083328.987999998</v>
          </cell>
          <cell r="O313">
            <v>41026585.457000002</v>
          </cell>
          <cell r="P313">
            <v>6400310.9000000004</v>
          </cell>
          <cell r="Q313">
            <v>9656432.6309999973</v>
          </cell>
          <cell r="R313">
            <v>18548254.027000003</v>
          </cell>
          <cell r="S313">
            <v>16459703.108000001</v>
          </cell>
          <cell r="T313">
            <v>1999900.3979999998</v>
          </cell>
          <cell r="U313">
            <v>88650.521000000008</v>
          </cell>
          <cell r="V313">
            <v>0</v>
          </cell>
          <cell r="W313">
            <v>1067293.9220000003</v>
          </cell>
          <cell r="X313">
            <v>4623246.0979999993</v>
          </cell>
          <cell r="Y313">
            <v>184023.16500000001</v>
          </cell>
          <cell r="Z313">
            <v>3205449.8130000001</v>
          </cell>
          <cell r="AA313">
            <v>347290.55000000005</v>
          </cell>
          <cell r="AB313">
            <v>36060.292000000001</v>
          </cell>
          <cell r="AC313">
            <v>850422.2779999997</v>
          </cell>
          <cell r="AD313">
            <v>316.5</v>
          </cell>
          <cell r="AE313">
            <v>27073155.280000001</v>
          </cell>
          <cell r="AF313">
            <v>18327155.280000001</v>
          </cell>
          <cell r="AG313">
            <v>8746000</v>
          </cell>
          <cell r="AH313">
            <v>180721323.69599998</v>
          </cell>
          <cell r="AI313">
            <v>131926226.998</v>
          </cell>
          <cell r="AJ313">
            <v>131571640.51099998</v>
          </cell>
          <cell r="AK313">
            <v>31178814.211000003</v>
          </cell>
          <cell r="AL313">
            <v>12104625.5</v>
          </cell>
          <cell r="AM313">
            <v>105109614.28299999</v>
          </cell>
          <cell r="AN313">
            <v>0</v>
          </cell>
          <cell r="AO313">
            <v>43288404</v>
          </cell>
          <cell r="AP313">
            <v>0</v>
          </cell>
          <cell r="AQ313">
            <v>30854337.68</v>
          </cell>
          <cell r="AR313">
            <v>0</v>
          </cell>
          <cell r="AS313">
            <v>1386156.6070000001</v>
          </cell>
          <cell r="AT313">
            <v>354586.48700000002</v>
          </cell>
          <cell r="AU313">
            <v>1031570.12</v>
          </cell>
          <cell r="AV313">
            <v>29580715.995999999</v>
          </cell>
          <cell r="AW313">
            <v>0</v>
          </cell>
          <cell r="AX313">
            <v>0</v>
          </cell>
          <cell r="AY313">
            <v>5417053.8310000002</v>
          </cell>
          <cell r="AZ313">
            <v>907394.78599999996</v>
          </cell>
          <cell r="BA313">
            <v>7106244.932</v>
          </cell>
          <cell r="BB313">
            <v>75688189.876000002</v>
          </cell>
          <cell r="BC313">
            <v>27924663.297999997</v>
          </cell>
          <cell r="BD313">
            <v>10100519.658</v>
          </cell>
          <cell r="BE313">
            <v>0</v>
          </cell>
          <cell r="BF313">
            <v>4276675.2970000003</v>
          </cell>
          <cell r="BG313">
            <v>0</v>
          </cell>
          <cell r="BH313">
            <v>43486851.281000003</v>
          </cell>
          <cell r="BI313">
            <v>18327155.280000001</v>
          </cell>
          <cell r="BJ313">
            <v>25159696.001000002</v>
          </cell>
          <cell r="BK313">
            <v>-76480.463000000222</v>
          </cell>
          <cell r="BL313">
            <v>-581017.77300000004</v>
          </cell>
          <cell r="BM313">
            <v>504537.30999999982</v>
          </cell>
          <cell r="BN313">
            <v>-51216342.618999958</v>
          </cell>
          <cell r="BO313">
            <v>-78289497.898999959</v>
          </cell>
          <cell r="BP313">
            <v>-76903341.291999966</v>
          </cell>
          <cell r="BQ313">
            <v>-34802646.617999941</v>
          </cell>
          <cell r="BR313">
            <v>17207828.254500002</v>
          </cell>
          <cell r="BS313">
            <v>6986836.1910000006</v>
          </cell>
          <cell r="BT313">
            <v>6986836.1910000006</v>
          </cell>
          <cell r="BU313">
            <v>0</v>
          </cell>
          <cell r="BV313">
            <v>-5305509.249499999</v>
          </cell>
          <cell r="BW313">
            <v>0</v>
          </cell>
          <cell r="BX313">
            <v>15526501.313000001</v>
          </cell>
          <cell r="BY313">
            <v>0</v>
          </cell>
          <cell r="BZ313">
            <v>-34008514.364499956</v>
          </cell>
          <cell r="CA313">
            <v>-61081669.644499958</v>
          </cell>
          <cell r="CB313">
            <v>38802778.126000002</v>
          </cell>
          <cell r="CC313">
            <v>23081494.872000001</v>
          </cell>
          <cell r="CD313">
            <v>25159696.001000002</v>
          </cell>
          <cell r="CE313">
            <v>25159696.001000002</v>
          </cell>
          <cell r="CF313">
            <v>0</v>
          </cell>
          <cell r="CG313">
            <v>0</v>
          </cell>
          <cell r="CH313">
            <v>-2078201.1290000002</v>
          </cell>
          <cell r="CI313">
            <v>0</v>
          </cell>
          <cell r="CJ313">
            <v>15721283.254000001</v>
          </cell>
          <cell r="CK313">
            <v>-980495.78800000018</v>
          </cell>
          <cell r="CL313">
            <v>-3653013.1869999999</v>
          </cell>
          <cell r="CM313">
            <v>2503753.2000000002</v>
          </cell>
          <cell r="CN313">
            <v>2503753.2000000002</v>
          </cell>
          <cell r="CO313">
            <v>0</v>
          </cell>
          <cell r="CP313">
            <v>-6156766.3870000001</v>
          </cell>
          <cell r="CQ313">
            <v>0</v>
          </cell>
          <cell r="CR313">
            <v>-860966.3870000001</v>
          </cell>
          <cell r="CS313">
            <v>-475300</v>
          </cell>
          <cell r="CT313">
            <v>0</v>
          </cell>
          <cell r="CU313">
            <v>-4820500</v>
          </cell>
          <cell r="CV313">
            <v>0</v>
          </cell>
          <cell r="CW313">
            <v>0</v>
          </cell>
          <cell r="CX313">
            <v>5180154.449</v>
          </cell>
          <cell r="CY313">
            <v>0</v>
          </cell>
          <cell r="CZ313">
            <v>4797181.7580000004</v>
          </cell>
          <cell r="DA313">
            <v>0</v>
          </cell>
          <cell r="DB313">
            <v>-202818.242</v>
          </cell>
          <cell r="DC313">
            <v>5000000</v>
          </cell>
          <cell r="DD313">
            <v>382972.69099999999</v>
          </cell>
          <cell r="DE313">
            <v>-2507637.0500000003</v>
          </cell>
          <cell r="DF313">
            <v>0</v>
          </cell>
          <cell r="DG313">
            <v>-604006.98</v>
          </cell>
          <cell r="DH313">
            <v>-1903630.0700000003</v>
          </cell>
          <cell r="DI313">
            <v>16701779.042000001</v>
          </cell>
          <cell r="DJ313">
            <v>15000000</v>
          </cell>
          <cell r="DK313">
            <v>0</v>
          </cell>
          <cell r="DL313">
            <v>0</v>
          </cell>
          <cell r="DM313">
            <v>15000000</v>
          </cell>
          <cell r="DN313">
            <v>0</v>
          </cell>
          <cell r="DO313">
            <v>3247124.4</v>
          </cell>
          <cell r="DP313">
            <v>-1545375.358</v>
          </cell>
          <cell r="DQ313">
            <v>-768093.75399999996</v>
          </cell>
          <cell r="DR313">
            <v>30</v>
          </cell>
          <cell r="DS313">
            <v>0</v>
          </cell>
          <cell r="DT313">
            <v>-4794263.7615000457</v>
          </cell>
          <cell r="DU313">
            <v>7242800.2149999999</v>
          </cell>
          <cell r="DV313">
            <v>5856643.608</v>
          </cell>
          <cell r="DW313">
            <v>1386156.6070000001</v>
          </cell>
          <cell r="DX313">
            <v>4133028.966</v>
          </cell>
          <cell r="DY313">
            <v>3778442.4789999998</v>
          </cell>
          <cell r="DZ313">
            <v>354586.48700000002</v>
          </cell>
          <cell r="EA313">
            <v>3109771.2490000003</v>
          </cell>
          <cell r="EB313">
            <v>2078201.1290000002</v>
          </cell>
          <cell r="EC313">
            <v>1031570.12</v>
          </cell>
          <cell r="EF313">
            <v>33</v>
          </cell>
        </row>
        <row r="314">
          <cell r="E314">
            <v>39612.8125</v>
          </cell>
          <cell r="F314">
            <v>307349615.713</v>
          </cell>
          <cell r="G314">
            <v>245210589.60599998</v>
          </cell>
          <cell r="H314">
            <v>245205978.05799997</v>
          </cell>
          <cell r="I314">
            <v>230807545.32799998</v>
          </cell>
          <cell r="J314">
            <v>63063171.368000008</v>
          </cell>
          <cell r="K314">
            <v>39091217.54900001</v>
          </cell>
          <cell r="L314">
            <v>2550582.7609999999</v>
          </cell>
          <cell r="M314">
            <v>1219208.031</v>
          </cell>
          <cell r="N314">
            <v>122097603.919</v>
          </cell>
          <cell r="O314">
            <v>89749206.899000004</v>
          </cell>
          <cell r="P314">
            <v>13888417.737</v>
          </cell>
          <cell r="Q314">
            <v>18459979.283</v>
          </cell>
          <cell r="R314">
            <v>38873240.116000004</v>
          </cell>
          <cell r="S314">
            <v>34402821.973000005</v>
          </cell>
          <cell r="T314">
            <v>4280793.3870000001</v>
          </cell>
          <cell r="U314">
            <v>189624.75599999999</v>
          </cell>
          <cell r="V314">
            <v>0</v>
          </cell>
          <cell r="W314">
            <v>3003739.1330000004</v>
          </cell>
          <cell r="X314">
            <v>14398432.729999997</v>
          </cell>
          <cell r="Y314">
            <v>694820.33400000003</v>
          </cell>
          <cell r="Z314">
            <v>7340502.652999999</v>
          </cell>
          <cell r="AA314">
            <v>879951.34900000016</v>
          </cell>
          <cell r="AB314">
            <v>71410.074000000008</v>
          </cell>
          <cell r="AC314">
            <v>5411748.3199999994</v>
          </cell>
          <cell r="AD314">
            <v>4611.5479999999861</v>
          </cell>
          <cell r="AE314">
            <v>62139026.107000001</v>
          </cell>
          <cell r="AF314">
            <v>27437026.107000001</v>
          </cell>
          <cell r="AG314">
            <v>34702000</v>
          </cell>
          <cell r="AH314">
            <v>399187832.30770004</v>
          </cell>
          <cell r="AI314">
            <v>329302972.78470004</v>
          </cell>
          <cell r="AJ314">
            <v>328768950.41769999</v>
          </cell>
          <cell r="AK314">
            <v>69571999.945000008</v>
          </cell>
          <cell r="AL314">
            <v>30149789.5</v>
          </cell>
          <cell r="AM314">
            <v>240052774.46670002</v>
          </cell>
          <cell r="AN314">
            <v>0</v>
          </cell>
          <cell r="AO314">
            <v>95881588.5</v>
          </cell>
          <cell r="AP314">
            <v>0</v>
          </cell>
          <cell r="AQ314">
            <v>60598885.697999999</v>
          </cell>
          <cell r="AR314">
            <v>0</v>
          </cell>
          <cell r="AS314">
            <v>4014400.4159999997</v>
          </cell>
          <cell r="AT314">
            <v>534022.36700000009</v>
          </cell>
          <cell r="AU314">
            <v>3480378.0489999996</v>
          </cell>
          <cell r="AV314">
            <v>79557899.852699995</v>
          </cell>
          <cell r="AW314">
            <v>0</v>
          </cell>
          <cell r="AX314">
            <v>215437.38200000001</v>
          </cell>
          <cell r="AY314">
            <v>10666228.050000001</v>
          </cell>
          <cell r="AZ314">
            <v>1554917.17</v>
          </cell>
          <cell r="BA314">
            <v>11763553.711999999</v>
          </cell>
          <cell r="BB314">
            <v>159555748.94700003</v>
          </cell>
          <cell r="BC314">
            <v>93151267.473000005</v>
          </cell>
          <cell r="BD314">
            <v>15397977.759</v>
          </cell>
          <cell r="BE314">
            <v>0</v>
          </cell>
          <cell r="BF314">
            <v>5736211.3270000005</v>
          </cell>
          <cell r="BG314">
            <v>0</v>
          </cell>
          <cell r="BH314">
            <v>60668270.147</v>
          </cell>
          <cell r="BI314">
            <v>27437026.107000001</v>
          </cell>
          <cell r="BJ314">
            <v>33231244.039999999</v>
          </cell>
          <cell r="BK314">
            <v>-420691.10600000026</v>
          </cell>
          <cell r="BL314">
            <v>-1412940.169</v>
          </cell>
          <cell r="BM314">
            <v>992249.06299999973</v>
          </cell>
          <cell r="BN314">
            <v>-91838216.594700038</v>
          </cell>
          <cell r="BO314">
            <v>-153977242.70170003</v>
          </cell>
          <cell r="BP314">
            <v>-149962842.28570005</v>
          </cell>
          <cell r="BQ314">
            <v>-93308972.554700047</v>
          </cell>
          <cell r="BR314">
            <v>15107364.3636044</v>
          </cell>
          <cell r="BS314">
            <v>3849083.5890000002</v>
          </cell>
          <cell r="BT314">
            <v>3849083.5890000002</v>
          </cell>
          <cell r="BU314">
            <v>0</v>
          </cell>
          <cell r="BV314">
            <v>-29557476.076000001</v>
          </cell>
          <cell r="BW314">
            <v>0</v>
          </cell>
          <cell r="BX314">
            <v>40815756.8506044</v>
          </cell>
          <cell r="BY314">
            <v>0</v>
          </cell>
          <cell r="BZ314">
            <v>-76730852.231095642</v>
          </cell>
          <cell r="CA314">
            <v>-138869878.33809564</v>
          </cell>
          <cell r="CB314">
            <v>75747320.228000015</v>
          </cell>
          <cell r="CC314">
            <v>26810602.276000001</v>
          </cell>
          <cell r="CD314">
            <v>33231244.039000001</v>
          </cell>
          <cell r="CE314">
            <v>33231244.039000001</v>
          </cell>
          <cell r="CF314">
            <v>0</v>
          </cell>
          <cell r="CG314">
            <v>0</v>
          </cell>
          <cell r="CH314">
            <v>-6420641.7630000003</v>
          </cell>
          <cell r="CI314">
            <v>0</v>
          </cell>
          <cell r="CJ314">
            <v>48936717.952000007</v>
          </cell>
          <cell r="CK314">
            <v>37738073.528000005</v>
          </cell>
          <cell r="CL314">
            <v>34909863.178000003</v>
          </cell>
          <cell r="CM314">
            <v>2503753.2000000002</v>
          </cell>
          <cell r="CN314">
            <v>2503753.2000000002</v>
          </cell>
          <cell r="CO314">
            <v>0</v>
          </cell>
          <cell r="CP314">
            <v>32406109.978</v>
          </cell>
          <cell r="CQ314">
            <v>0</v>
          </cell>
          <cell r="CR314">
            <v>-1728390.0220000001</v>
          </cell>
          <cell r="CS314">
            <v>-176600</v>
          </cell>
          <cell r="CT314">
            <v>0</v>
          </cell>
          <cell r="CU314">
            <v>34311100</v>
          </cell>
          <cell r="CV314">
            <v>0</v>
          </cell>
          <cell r="CW314">
            <v>0</v>
          </cell>
          <cell r="CX314">
            <v>4556015.3080000002</v>
          </cell>
          <cell r="CY314">
            <v>0</v>
          </cell>
          <cell r="CZ314">
            <v>4797181.7580000004</v>
          </cell>
          <cell r="DA314">
            <v>0</v>
          </cell>
          <cell r="DB314">
            <v>-202818.242</v>
          </cell>
          <cell r="DC314">
            <v>5000000</v>
          </cell>
          <cell r="DD314">
            <v>-241166.45000000007</v>
          </cell>
          <cell r="DE314">
            <v>-1727804.9580000001</v>
          </cell>
          <cell r="DF314">
            <v>0</v>
          </cell>
          <cell r="DG314">
            <v>-604006.98</v>
          </cell>
          <cell r="DH314">
            <v>-1123797.9780000001</v>
          </cell>
          <cell r="DI314">
            <v>11198644.424000001</v>
          </cell>
          <cell r="DJ314">
            <v>15000000</v>
          </cell>
          <cell r="DK314">
            <v>0</v>
          </cell>
          <cell r="DL314">
            <v>0</v>
          </cell>
          <cell r="DM314">
            <v>15000000</v>
          </cell>
          <cell r="DN314">
            <v>0</v>
          </cell>
          <cell r="DO314">
            <v>3247124.4</v>
          </cell>
          <cell r="DP314">
            <v>-7048509.9759999998</v>
          </cell>
          <cell r="DQ314">
            <v>-1014692.959</v>
          </cell>
          <cell r="DR314">
            <v>30</v>
          </cell>
          <cell r="DS314">
            <v>0</v>
          </cell>
          <cell r="DT314">
            <v>983532.00309562683</v>
          </cell>
          <cell r="DU314">
            <v>20786857.870999999</v>
          </cell>
          <cell r="DV314">
            <v>16772457.455</v>
          </cell>
          <cell r="DW314">
            <v>4014400.4159999997</v>
          </cell>
          <cell r="DX314">
            <v>10885838.059</v>
          </cell>
          <cell r="DY314">
            <v>10351815.692</v>
          </cell>
          <cell r="DZ314">
            <v>534022.36700000009</v>
          </cell>
          <cell r="EA314">
            <v>9901019.811999999</v>
          </cell>
          <cell r="EB314">
            <v>6420641.7630000003</v>
          </cell>
          <cell r="EC314">
            <v>3480378.0489999996</v>
          </cell>
          <cell r="EF314">
            <v>34</v>
          </cell>
        </row>
        <row r="315">
          <cell r="E315">
            <v>39704.125</v>
          </cell>
          <cell r="F315">
            <v>475370896.48100007</v>
          </cell>
          <cell r="G315">
            <v>358414888.92100006</v>
          </cell>
          <cell r="H315">
            <v>358407564.27300006</v>
          </cell>
          <cell r="I315">
            <v>334608320.26100004</v>
          </cell>
          <cell r="J315">
            <v>83385950.554000005</v>
          </cell>
          <cell r="K315">
            <v>46604008.375000007</v>
          </cell>
          <cell r="L315">
            <v>3753237.5980000002</v>
          </cell>
          <cell r="M315">
            <v>1980782.925</v>
          </cell>
          <cell r="N315">
            <v>182749653.227</v>
          </cell>
          <cell r="O315">
            <v>135713533.796</v>
          </cell>
          <cell r="P315">
            <v>19893649.987</v>
          </cell>
          <cell r="Q315">
            <v>27142469.443999998</v>
          </cell>
          <cell r="R315">
            <v>58622235.600000001</v>
          </cell>
          <cell r="S315">
            <v>51880183.497000001</v>
          </cell>
          <cell r="T315">
            <v>6456748.1100000003</v>
          </cell>
          <cell r="U315">
            <v>285303.99300000002</v>
          </cell>
          <cell r="V315">
            <v>0</v>
          </cell>
          <cell r="W315">
            <v>4116460.3570000003</v>
          </cell>
          <cell r="X315">
            <v>23799244.011999998</v>
          </cell>
          <cell r="Y315">
            <v>1032276.7680000002</v>
          </cell>
          <cell r="Z315">
            <v>11025261.071</v>
          </cell>
          <cell r="AA315">
            <v>1275745.2439999999</v>
          </cell>
          <cell r="AB315">
            <v>3663744.7290000003</v>
          </cell>
          <cell r="AC315">
            <v>6802216.1999999993</v>
          </cell>
          <cell r="AD315">
            <v>7324.6480000001084</v>
          </cell>
          <cell r="AE315">
            <v>116956007.56</v>
          </cell>
          <cell r="AF315">
            <v>39632055.280000001</v>
          </cell>
          <cell r="AG315">
            <v>77323952.280000001</v>
          </cell>
          <cell r="AH315">
            <v>600515241.98370004</v>
          </cell>
          <cell r="AI315">
            <v>506056285.97670007</v>
          </cell>
          <cell r="AJ315">
            <v>502790981.57170004</v>
          </cell>
          <cell r="AK315">
            <v>104980436.72700001</v>
          </cell>
          <cell r="AL315">
            <v>49163814.309</v>
          </cell>
          <cell r="AM315">
            <v>349403736.43970001</v>
          </cell>
          <cell r="AN315">
            <v>0</v>
          </cell>
          <cell r="AO315">
            <v>149439610.89700001</v>
          </cell>
          <cell r="AP315">
            <v>0</v>
          </cell>
          <cell r="AQ315">
            <v>78788531.713</v>
          </cell>
          <cell r="AR315">
            <v>0</v>
          </cell>
          <cell r="AS315">
            <v>7637879.6509999996</v>
          </cell>
          <cell r="AT315">
            <v>3265304.4050000003</v>
          </cell>
          <cell r="AU315">
            <v>4372575.2459999993</v>
          </cell>
          <cell r="AV315">
            <v>113537714.1787</v>
          </cell>
          <cell r="AW315">
            <v>0</v>
          </cell>
          <cell r="AX315">
            <v>400000</v>
          </cell>
          <cell r="AY315">
            <v>18102859.328000002</v>
          </cell>
          <cell r="AZ315">
            <v>1554917.17</v>
          </cell>
          <cell r="BA315">
            <v>14969206.074999999</v>
          </cell>
          <cell r="BB315">
            <v>252108191.08200002</v>
          </cell>
          <cell r="BC315">
            <v>162021810.32100001</v>
          </cell>
          <cell r="BD315">
            <v>25837084.145999998</v>
          </cell>
          <cell r="BE315">
            <v>0</v>
          </cell>
          <cell r="BF315">
            <v>6172216.2630000003</v>
          </cell>
          <cell r="BG315">
            <v>0</v>
          </cell>
          <cell r="BH315">
            <v>83914164.498000011</v>
          </cell>
          <cell r="BI315">
            <v>39632055.280000001</v>
          </cell>
          <cell r="BJ315">
            <v>44282109.21800001</v>
          </cell>
          <cell r="BK315">
            <v>-996685.53800000018</v>
          </cell>
          <cell r="BL315">
            <v>-1982251.6609999998</v>
          </cell>
          <cell r="BM315">
            <v>985566.12299999967</v>
          </cell>
          <cell r="BN315">
            <v>-125144345.50269997</v>
          </cell>
          <cell r="BO315">
            <v>-242100353.06269997</v>
          </cell>
          <cell r="BP315">
            <v>-234462473.41169995</v>
          </cell>
          <cell r="BQ315">
            <v>-158186188.56469995</v>
          </cell>
          <cell r="BR315">
            <v>32267160.31286449</v>
          </cell>
          <cell r="BS315">
            <v>8914903.1100000013</v>
          </cell>
          <cell r="BT315">
            <v>8914903.1100000013</v>
          </cell>
          <cell r="BU315">
            <v>0</v>
          </cell>
          <cell r="BV315">
            <v>-8493038.1850000061</v>
          </cell>
          <cell r="BW315">
            <v>0</v>
          </cell>
          <cell r="BX315">
            <v>31845295.387864493</v>
          </cell>
          <cell r="BY315">
            <v>0</v>
          </cell>
          <cell r="BZ315">
            <v>-92877185.189835489</v>
          </cell>
          <cell r="CA315">
            <v>-209833192.74983549</v>
          </cell>
          <cell r="CB315">
            <v>93400965.763999999</v>
          </cell>
          <cell r="CC315">
            <v>35471878.20700001</v>
          </cell>
          <cell r="CD315">
            <v>44282109.21800001</v>
          </cell>
          <cell r="CE315">
            <v>44282109.21800001</v>
          </cell>
          <cell r="CF315">
            <v>0</v>
          </cell>
          <cell r="CG315">
            <v>0</v>
          </cell>
          <cell r="CH315">
            <v>-8810231.0109999999</v>
          </cell>
          <cell r="CI315">
            <v>0</v>
          </cell>
          <cell r="CJ315">
            <v>57929087.556999996</v>
          </cell>
          <cell r="CK315">
            <v>47830247.541000001</v>
          </cell>
          <cell r="CL315">
            <v>45908133.865000002</v>
          </cell>
          <cell r="CM315">
            <v>5227753.2</v>
          </cell>
          <cell r="CN315">
            <v>5227753.2</v>
          </cell>
          <cell r="CO315">
            <v>0</v>
          </cell>
          <cell r="CP315">
            <v>40680380.664999999</v>
          </cell>
          <cell r="CQ315">
            <v>0</v>
          </cell>
          <cell r="CR315">
            <v>-2602319.335</v>
          </cell>
          <cell r="CS315">
            <v>-676600</v>
          </cell>
          <cell r="CT315">
            <v>0</v>
          </cell>
          <cell r="CU315">
            <v>43959300</v>
          </cell>
          <cell r="CV315">
            <v>0</v>
          </cell>
          <cell r="CW315">
            <v>0</v>
          </cell>
          <cell r="CX315">
            <v>7893329.739000001</v>
          </cell>
          <cell r="CY315">
            <v>-200940.76</v>
          </cell>
          <cell r="CZ315">
            <v>8297181.7580000004</v>
          </cell>
          <cell r="DA315">
            <v>0</v>
          </cell>
          <cell r="DB315">
            <v>-202818.242</v>
          </cell>
          <cell r="DC315">
            <v>8500000</v>
          </cell>
          <cell r="DD315">
            <v>-202911.25900000005</v>
          </cell>
          <cell r="DE315">
            <v>-5971216.0629999992</v>
          </cell>
          <cell r="DF315">
            <v>0</v>
          </cell>
          <cell r="DG315">
            <v>-1208010.6779999998</v>
          </cell>
          <cell r="DH315">
            <v>-4763205.3849999998</v>
          </cell>
          <cell r="DI315">
            <v>10098840.015999999</v>
          </cell>
          <cell r="DJ315">
            <v>12930000</v>
          </cell>
          <cell r="DK315">
            <v>0</v>
          </cell>
          <cell r="DL315">
            <v>0</v>
          </cell>
          <cell r="DM315">
            <v>27930000</v>
          </cell>
          <cell r="DN315">
            <v>-15000000</v>
          </cell>
          <cell r="DO315">
            <v>3247124.4000000004</v>
          </cell>
          <cell r="DP315">
            <v>-7966996.7090000007</v>
          </cell>
          <cell r="DQ315">
            <v>-1261292.1640000001</v>
          </cell>
          <cell r="DR315">
            <v>1888712.325</v>
          </cell>
          <cell r="DS315">
            <v>0</v>
          </cell>
          <cell r="DT315">
            <v>-523780.57416450977</v>
          </cell>
          <cell r="DU315">
            <v>29397290.140000001</v>
          </cell>
          <cell r="DV315">
            <v>21759410.489</v>
          </cell>
          <cell r="DW315">
            <v>7637879.6509999996</v>
          </cell>
          <cell r="DX315">
            <v>16214483.883000001</v>
          </cell>
          <cell r="DY315">
            <v>12949179.478</v>
          </cell>
          <cell r="DZ315">
            <v>3265304.4050000003</v>
          </cell>
          <cell r="EA315">
            <v>13182806.256999999</v>
          </cell>
          <cell r="EB315">
            <v>8810231.0109999999</v>
          </cell>
          <cell r="EC315">
            <v>4372575.2459999993</v>
          </cell>
          <cell r="EF315">
            <v>35</v>
          </cell>
        </row>
        <row r="316">
          <cell r="E316">
            <v>39795.4375</v>
          </cell>
          <cell r="F316">
            <v>630752097.64899993</v>
          </cell>
          <cell r="G316">
            <v>483833897.67499995</v>
          </cell>
          <cell r="H316">
            <v>483826572.07199997</v>
          </cell>
          <cell r="I316">
            <v>444671069.16499996</v>
          </cell>
          <cell r="J316">
            <v>103469343.79799999</v>
          </cell>
          <cell r="K316">
            <v>54456211.589000009</v>
          </cell>
          <cell r="L316">
            <v>4989967.1670000004</v>
          </cell>
          <cell r="M316">
            <v>3208682.2810000004</v>
          </cell>
          <cell r="N316">
            <v>243815710.87</v>
          </cell>
          <cell r="O316">
            <v>181719408.35700002</v>
          </cell>
          <cell r="P316">
            <v>27056896.368000001</v>
          </cell>
          <cell r="Q316">
            <v>35039406.144999996</v>
          </cell>
          <cell r="R316">
            <v>81820979.912999988</v>
          </cell>
          <cell r="S316">
            <v>72499311.707999989</v>
          </cell>
          <cell r="T316">
            <v>8933758.4930000007</v>
          </cell>
          <cell r="U316">
            <v>387909.712</v>
          </cell>
          <cell r="V316">
            <v>0</v>
          </cell>
          <cell r="W316">
            <v>7366385.1359999999</v>
          </cell>
          <cell r="X316">
            <v>39155502.906999998</v>
          </cell>
          <cell r="Y316">
            <v>2153927.6100000003</v>
          </cell>
          <cell r="Z316">
            <v>15869638.739999998</v>
          </cell>
          <cell r="AA316">
            <v>1700360.8959999999</v>
          </cell>
          <cell r="AB316">
            <v>8004730.4979999997</v>
          </cell>
          <cell r="AC316">
            <v>11426845.162999999</v>
          </cell>
          <cell r="AD316">
            <v>7325.6030000000665</v>
          </cell>
          <cell r="AE316">
            <v>146918199.97400001</v>
          </cell>
          <cell r="AF316">
            <v>58684742.194000006</v>
          </cell>
          <cell r="AG316">
            <v>88233457.780000001</v>
          </cell>
          <cell r="AH316">
            <v>791858182.8678</v>
          </cell>
          <cell r="AI316">
            <v>652929066.31780005</v>
          </cell>
          <cell r="AJ316">
            <v>648350326.31780005</v>
          </cell>
          <cell r="AK316">
            <v>142368930.57700002</v>
          </cell>
          <cell r="AL316">
            <v>56429091.200000003</v>
          </cell>
          <cell r="AM316">
            <v>455189052.97579998</v>
          </cell>
          <cell r="AN316">
            <v>0</v>
          </cell>
          <cell r="AO316">
            <v>198826233</v>
          </cell>
          <cell r="AP316">
            <v>0</v>
          </cell>
          <cell r="AQ316">
            <v>95308772.342999995</v>
          </cell>
          <cell r="AR316">
            <v>0</v>
          </cell>
          <cell r="AS316">
            <v>12693274.999999998</v>
          </cell>
          <cell r="AT316">
            <v>4578740</v>
          </cell>
          <cell r="AU316">
            <v>8114534.9999999981</v>
          </cell>
          <cell r="AV316">
            <v>148360772.63279998</v>
          </cell>
          <cell r="AW316">
            <v>0</v>
          </cell>
          <cell r="AX316">
            <v>400000</v>
          </cell>
          <cell r="AY316">
            <v>25117546.478</v>
          </cell>
          <cell r="AZ316">
            <v>1554917.17</v>
          </cell>
          <cell r="BA316">
            <v>17914726.050999999</v>
          </cell>
          <cell r="BB316">
            <v>325066705.24000001</v>
          </cell>
          <cell r="BC316">
            <v>194252123.69</v>
          </cell>
          <cell r="BD316">
            <v>27084982.23</v>
          </cell>
          <cell r="BE316">
            <v>0</v>
          </cell>
          <cell r="BF316">
            <v>6172216.2630000003</v>
          </cell>
          <cell r="BG316">
            <v>0</v>
          </cell>
          <cell r="BH316">
            <v>124642365.28700002</v>
          </cell>
          <cell r="BI316">
            <v>55313362.291000009</v>
          </cell>
          <cell r="BJ316">
            <v>69329002.996000007</v>
          </cell>
          <cell r="BK316">
            <v>11602424.651999999</v>
          </cell>
          <cell r="BL316">
            <v>-3812340.5709999995</v>
          </cell>
          <cell r="BM316">
            <v>15414765.222999999</v>
          </cell>
          <cell r="BN316">
            <v>-161106085.21880007</v>
          </cell>
          <cell r="BO316">
            <v>-308024285.19280005</v>
          </cell>
          <cell r="BP316">
            <v>-295331010.19280005</v>
          </cell>
          <cell r="BQ316">
            <v>-183381919.90579998</v>
          </cell>
          <cell r="BR316">
            <v>19231370.995587822</v>
          </cell>
          <cell r="BS316">
            <v>1897325.0270000026</v>
          </cell>
          <cell r="BT316">
            <v>1897325.0270000026</v>
          </cell>
          <cell r="BU316">
            <v>0</v>
          </cell>
          <cell r="BV316">
            <v>-36865066.605000004</v>
          </cell>
          <cell r="BW316">
            <v>0</v>
          </cell>
          <cell r="BX316">
            <v>50748442.744587824</v>
          </cell>
          <cell r="BY316">
            <v>3450669.8289999999</v>
          </cell>
          <cell r="BZ316">
            <v>-141874714.22321224</v>
          </cell>
          <cell r="CA316">
            <v>-288792914.19721222</v>
          </cell>
          <cell r="CB316">
            <v>144781921.98800001</v>
          </cell>
          <cell r="CC316">
            <v>102279659.34500001</v>
          </cell>
          <cell r="CD316">
            <v>115258498.38300002</v>
          </cell>
          <cell r="CE316">
            <v>69329002.996000007</v>
          </cell>
          <cell r="CF316">
            <v>45929495.387000002</v>
          </cell>
          <cell r="CG316">
            <v>0</v>
          </cell>
          <cell r="CH316">
            <v>-12978839.037999999</v>
          </cell>
          <cell r="CI316">
            <v>0</v>
          </cell>
          <cell r="CJ316">
            <v>42502262.642999999</v>
          </cell>
          <cell r="CK316">
            <v>54431216.25</v>
          </cell>
          <cell r="CL316">
            <v>48372050.083000004</v>
          </cell>
          <cell r="CM316">
            <v>5227753.2</v>
          </cell>
          <cell r="CN316">
            <v>5227753.2</v>
          </cell>
          <cell r="CO316">
            <v>0</v>
          </cell>
          <cell r="CP316">
            <v>43144296.883000001</v>
          </cell>
          <cell r="CQ316">
            <v>0</v>
          </cell>
          <cell r="CR316">
            <v>-3482803.1170000001</v>
          </cell>
          <cell r="CS316">
            <v>-986800</v>
          </cell>
          <cell r="CT316">
            <v>0</v>
          </cell>
          <cell r="CU316">
            <v>47613900</v>
          </cell>
          <cell r="CV316">
            <v>0</v>
          </cell>
          <cell r="CW316">
            <v>0</v>
          </cell>
          <cell r="CX316">
            <v>15466194.364</v>
          </cell>
          <cell r="CY316">
            <v>-233833.50400000002</v>
          </cell>
          <cell r="CZ316">
            <v>15883335.604</v>
          </cell>
          <cell r="DA316">
            <v>0</v>
          </cell>
          <cell r="DB316">
            <v>-656664.39600000007</v>
          </cell>
          <cell r="DC316">
            <v>16540000</v>
          </cell>
          <cell r="DD316">
            <v>-183307.73600000003</v>
          </cell>
          <cell r="DE316">
            <v>-9407028.1970000006</v>
          </cell>
          <cell r="DF316">
            <v>0</v>
          </cell>
          <cell r="DG316">
            <v>-1812014.3759999997</v>
          </cell>
          <cell r="DH316">
            <v>-7595013.8210000005</v>
          </cell>
          <cell r="DI316">
            <v>-11928953.607000001</v>
          </cell>
          <cell r="DJ316">
            <v>3000000</v>
          </cell>
          <cell r="DK316">
            <v>0</v>
          </cell>
          <cell r="DL316">
            <v>0</v>
          </cell>
          <cell r="DM316">
            <v>30930000</v>
          </cell>
          <cell r="DN316">
            <v>-27930000</v>
          </cell>
          <cell r="DO316">
            <v>-2500000</v>
          </cell>
          <cell r="DP316">
            <v>-15339848.572000001</v>
          </cell>
          <cell r="DQ316">
            <v>-1507891.3690000002</v>
          </cell>
          <cell r="DR316">
            <v>2910894.9649999999</v>
          </cell>
          <cell r="DS316">
            <v>0</v>
          </cell>
          <cell r="DT316">
            <v>-2907207.7647877634</v>
          </cell>
          <cell r="DU316">
            <v>47965368.474999994</v>
          </cell>
          <cell r="DV316">
            <v>35272093.474999994</v>
          </cell>
          <cell r="DW316">
            <v>12693274.999999998</v>
          </cell>
          <cell r="DX316">
            <v>26871994.436999999</v>
          </cell>
          <cell r="DY316">
            <v>22293254.436999999</v>
          </cell>
          <cell r="DZ316">
            <v>4578740</v>
          </cell>
          <cell r="EA316">
            <v>21093374.037999995</v>
          </cell>
          <cell r="EB316">
            <v>12978839.037999999</v>
          </cell>
          <cell r="EC316">
            <v>8114534.9999999981</v>
          </cell>
          <cell r="EF316">
            <v>36</v>
          </cell>
        </row>
        <row r="317">
          <cell r="E317">
            <v>39886.75</v>
          </cell>
          <cell r="F317">
            <v>127659683.956</v>
          </cell>
          <cell r="G317">
            <v>117242139.969</v>
          </cell>
          <cell r="H317">
            <v>117242139.763</v>
          </cell>
          <cell r="I317">
            <v>110102282.69299999</v>
          </cell>
          <cell r="J317">
            <v>24869350.435000002</v>
          </cell>
          <cell r="K317">
            <v>9123874.3040000014</v>
          </cell>
          <cell r="L317">
            <v>1518068.257</v>
          </cell>
          <cell r="M317">
            <v>758496.65700000012</v>
          </cell>
          <cell r="N317">
            <v>62367763.055</v>
          </cell>
          <cell r="O317">
            <v>46183429.075999998</v>
          </cell>
          <cell r="P317">
            <v>6930937.8440000005</v>
          </cell>
          <cell r="Q317">
            <v>9253396.1349999998</v>
          </cell>
          <cell r="R317">
            <v>19412846.437999997</v>
          </cell>
          <cell r="S317">
            <v>17022342.783</v>
          </cell>
          <cell r="T317">
            <v>2015069.65</v>
          </cell>
          <cell r="U317">
            <v>375434.005</v>
          </cell>
          <cell r="V317">
            <v>0</v>
          </cell>
          <cell r="W317">
            <v>1175757.8509999998</v>
          </cell>
          <cell r="X317">
            <v>7139857.0700000012</v>
          </cell>
          <cell r="Y317">
            <v>190280.22200000001</v>
          </cell>
          <cell r="Z317">
            <v>3583198.6000000006</v>
          </cell>
          <cell r="AA317">
            <v>336548.98400000005</v>
          </cell>
          <cell r="AB317">
            <v>1500084.6709999999</v>
          </cell>
          <cell r="AC317">
            <v>1529744.5930000001</v>
          </cell>
          <cell r="AD317">
            <v>0.20600000000000002</v>
          </cell>
          <cell r="AE317">
            <v>10417543.987</v>
          </cell>
          <cell r="AF317">
            <v>6829234.754999999</v>
          </cell>
          <cell r="AG317">
            <v>3588309.2319999998</v>
          </cell>
          <cell r="AH317">
            <v>179383287.15140003</v>
          </cell>
          <cell r="AI317">
            <v>151605817.88440001</v>
          </cell>
          <cell r="AJ317">
            <v>150250411.83140001</v>
          </cell>
          <cell r="AK317">
            <v>31215143.142000001</v>
          </cell>
          <cell r="AL317">
            <v>14352809.069</v>
          </cell>
          <cell r="AM317">
            <v>126963691.20640001</v>
          </cell>
          <cell r="AN317">
            <v>0</v>
          </cell>
          <cell r="AO317">
            <v>53084098.129000001</v>
          </cell>
          <cell r="AP317">
            <v>0</v>
          </cell>
          <cell r="AQ317">
            <v>23753573.491</v>
          </cell>
          <cell r="AR317">
            <v>0</v>
          </cell>
          <cell r="AS317">
            <v>2595657.3089999999</v>
          </cell>
          <cell r="AT317">
            <v>1355406.0530000001</v>
          </cell>
          <cell r="AU317">
            <v>1240251.2559999998</v>
          </cell>
          <cell r="AV317">
            <v>47530362.277400002</v>
          </cell>
          <cell r="AW317">
            <v>0</v>
          </cell>
          <cell r="AX317">
            <v>7856403.7323999992</v>
          </cell>
          <cell r="AY317">
            <v>7889874.5030000005</v>
          </cell>
          <cell r="AZ317">
            <v>0</v>
          </cell>
          <cell r="BA317">
            <v>8287583.8289999999</v>
          </cell>
          <cell r="BB317">
            <v>54648152.885000005</v>
          </cell>
          <cell r="BC317">
            <v>28110934.874000002</v>
          </cell>
          <cell r="BD317">
            <v>6616076.0210000006</v>
          </cell>
          <cell r="BE317">
            <v>0</v>
          </cell>
          <cell r="BF317">
            <v>2191697.548</v>
          </cell>
          <cell r="BG317">
            <v>0</v>
          </cell>
          <cell r="BH317">
            <v>24345520.463</v>
          </cell>
          <cell r="BI317">
            <v>6829234.754999999</v>
          </cell>
          <cell r="BJ317">
            <v>17516285.708000001</v>
          </cell>
          <cell r="BK317">
            <v>-2228556.94</v>
          </cell>
          <cell r="BL317">
            <v>-225439.58900000001</v>
          </cell>
          <cell r="BM317">
            <v>-2003117.351</v>
          </cell>
          <cell r="BN317">
            <v>-51723603.195400029</v>
          </cell>
          <cell r="BO317">
            <v>-62141147.182400033</v>
          </cell>
          <cell r="BP317">
            <v>-59545489.873400047</v>
          </cell>
          <cell r="BQ317">
            <v>-37795626.719400033</v>
          </cell>
          <cell r="BR317">
            <v>41990589.817412078</v>
          </cell>
          <cell r="BS317">
            <v>8274591.5639999844</v>
          </cell>
          <cell r="BT317">
            <v>8274591.5639999844</v>
          </cell>
          <cell r="BU317">
            <v>0</v>
          </cell>
          <cell r="BV317">
            <v>14414439.419000044</v>
          </cell>
          <cell r="BW317">
            <v>0</v>
          </cell>
          <cell r="BX317">
            <v>19301558.83441205</v>
          </cell>
          <cell r="BY317">
            <v>0</v>
          </cell>
          <cell r="BZ317">
            <v>-9733013.377987951</v>
          </cell>
          <cell r="CA317">
            <v>-20150557.364987951</v>
          </cell>
          <cell r="CB317">
            <v>9901840.7010000013</v>
          </cell>
          <cell r="CC317">
            <v>15449808.503</v>
          </cell>
          <cell r="CD317">
            <v>17516285.708000001</v>
          </cell>
          <cell r="CE317">
            <v>17516285.708000001</v>
          </cell>
          <cell r="CF317">
            <v>0</v>
          </cell>
          <cell r="CG317">
            <v>0</v>
          </cell>
          <cell r="CH317">
            <v>-2066477.2050000001</v>
          </cell>
          <cell r="CI317">
            <v>0</v>
          </cell>
          <cell r="CJ317">
            <v>-5547967.8019999992</v>
          </cell>
          <cell r="CK317">
            <v>-14504036.285</v>
          </cell>
          <cell r="CL317">
            <v>-3191187.4110000003</v>
          </cell>
          <cell r="CM317">
            <v>2900100</v>
          </cell>
          <cell r="CN317">
            <v>2900100</v>
          </cell>
          <cell r="CO317">
            <v>0</v>
          </cell>
          <cell r="CP317">
            <v>-6091287.4110000003</v>
          </cell>
          <cell r="CQ317">
            <v>0</v>
          </cell>
          <cell r="CR317">
            <v>-887087.41099999996</v>
          </cell>
          <cell r="CS317">
            <v>116900</v>
          </cell>
          <cell r="CT317">
            <v>0</v>
          </cell>
          <cell r="CU317">
            <v>-5321100</v>
          </cell>
          <cell r="CV317">
            <v>0</v>
          </cell>
          <cell r="CW317">
            <v>0</v>
          </cell>
          <cell r="CX317">
            <v>-10909535.196</v>
          </cell>
          <cell r="CY317">
            <v>-32892.743999999999</v>
          </cell>
          <cell r="CZ317">
            <v>-10864102</v>
          </cell>
          <cell r="DA317">
            <v>0</v>
          </cell>
          <cell r="DB317">
            <v>0</v>
          </cell>
          <cell r="DC317">
            <v>-10864102</v>
          </cell>
          <cell r="DD317">
            <v>-12540.452000000019</v>
          </cell>
          <cell r="DE317">
            <v>-403313.67799999891</v>
          </cell>
          <cell r="DF317">
            <v>0</v>
          </cell>
          <cell r="DG317">
            <v>-2778709.3560000001</v>
          </cell>
          <cell r="DH317">
            <v>2375395.6780000012</v>
          </cell>
          <cell r="DI317">
            <v>8956068.4830000009</v>
          </cell>
          <cell r="DJ317">
            <v>8351796</v>
          </cell>
          <cell r="DK317">
            <v>0</v>
          </cell>
          <cell r="DL317">
            <v>0</v>
          </cell>
          <cell r="DM317">
            <v>11351796</v>
          </cell>
          <cell r="DN317">
            <v>-3000000</v>
          </cell>
          <cell r="DO317">
            <v>0</v>
          </cell>
          <cell r="DP317">
            <v>-1468746.0889999999</v>
          </cell>
          <cell r="DQ317">
            <v>-246599.20499999999</v>
          </cell>
          <cell r="DR317">
            <v>2073018.5719999999</v>
          </cell>
          <cell r="DS317">
            <v>0</v>
          </cell>
          <cell r="DT317">
            <v>-168827.32301205024</v>
          </cell>
          <cell r="DU317">
            <v>9829570.1140000001</v>
          </cell>
          <cell r="DV317">
            <v>7233912.8049999997</v>
          </cell>
          <cell r="DW317">
            <v>2595657.3089999999</v>
          </cell>
          <cell r="DX317">
            <v>6522841.6529999999</v>
          </cell>
          <cell r="DY317">
            <v>5167435.5999999996</v>
          </cell>
          <cell r="DZ317">
            <v>1355406.0530000001</v>
          </cell>
          <cell r="EA317">
            <v>3306728.4610000001</v>
          </cell>
          <cell r="EB317">
            <v>2066477.2050000001</v>
          </cell>
          <cell r="EC317">
            <v>1240251.2559999998</v>
          </cell>
          <cell r="EF317">
            <v>37</v>
          </cell>
        </row>
        <row r="318">
          <cell r="E318">
            <v>39978.0625</v>
          </cell>
          <cell r="F318">
            <v>343933664.56800002</v>
          </cell>
          <cell r="G318">
            <v>264205943.551</v>
          </cell>
          <cell r="H318">
            <v>264202197.09299999</v>
          </cell>
          <cell r="I318">
            <v>244148423.14899999</v>
          </cell>
          <cell r="J318">
            <v>64023581.954999991</v>
          </cell>
          <cell r="K318">
            <v>34535509.848000005</v>
          </cell>
          <cell r="L318">
            <v>3053110.0279999999</v>
          </cell>
          <cell r="M318">
            <v>1725950.486</v>
          </cell>
          <cell r="N318">
            <v>131942105.95199999</v>
          </cell>
          <cell r="O318">
            <v>97919488.420999989</v>
          </cell>
          <cell r="P318">
            <v>14245632.624</v>
          </cell>
          <cell r="Q318">
            <v>19776984.907000002</v>
          </cell>
          <cell r="R318">
            <v>40825884.809999995</v>
          </cell>
          <cell r="S318">
            <v>36051708.336999997</v>
          </cell>
          <cell r="T318">
            <v>4294424.4009999996</v>
          </cell>
          <cell r="U318">
            <v>479752.07200000004</v>
          </cell>
          <cell r="V318">
            <v>0</v>
          </cell>
          <cell r="W318">
            <v>2577789.9179999996</v>
          </cell>
          <cell r="X318">
            <v>20053773.943999998</v>
          </cell>
          <cell r="Y318">
            <v>1303731.2339999999</v>
          </cell>
          <cell r="Z318">
            <v>7134229.5500000007</v>
          </cell>
          <cell r="AA318">
            <v>1251575.47</v>
          </cell>
          <cell r="AB318">
            <v>5812792.7479999997</v>
          </cell>
          <cell r="AC318">
            <v>4551444.9419999998</v>
          </cell>
          <cell r="AD318">
            <v>3746.4580000000005</v>
          </cell>
          <cell r="AE318">
            <v>79727721.017000005</v>
          </cell>
          <cell r="AF318">
            <v>47272206.901000001</v>
          </cell>
          <cell r="AG318">
            <v>32455514.116</v>
          </cell>
          <cell r="AH318">
            <v>409019638.21639997</v>
          </cell>
          <cell r="AI318">
            <v>313908329.75040001</v>
          </cell>
          <cell r="AJ318">
            <v>311274045.65939999</v>
          </cell>
          <cell r="AK318">
            <v>68257736.975999996</v>
          </cell>
          <cell r="AL318">
            <v>26421365.265000001</v>
          </cell>
          <cell r="AM318">
            <v>246777531.20840001</v>
          </cell>
          <cell r="AN318">
            <v>0</v>
          </cell>
          <cell r="AO318">
            <v>110736674.32600001</v>
          </cell>
          <cell r="AP318">
            <v>0</v>
          </cell>
          <cell r="AQ318">
            <v>49054544.843000002</v>
          </cell>
          <cell r="AR318">
            <v>0</v>
          </cell>
          <cell r="AS318">
            <v>6950095.3930000011</v>
          </cell>
          <cell r="AT318">
            <v>2634284.0910000005</v>
          </cell>
          <cell r="AU318">
            <v>4315811.3020000001</v>
          </cell>
          <cell r="AV318">
            <v>80036216.64639999</v>
          </cell>
          <cell r="AW318">
            <v>0</v>
          </cell>
          <cell r="AX318">
            <v>8700123.2104000002</v>
          </cell>
          <cell r="AY318">
            <v>14839310.039000001</v>
          </cell>
          <cell r="AZ318">
            <v>0</v>
          </cell>
          <cell r="BA318">
            <v>9981967.5030000005</v>
          </cell>
          <cell r="BB318">
            <v>166288892.35299999</v>
          </cell>
          <cell r="BC318">
            <v>75493395.188999996</v>
          </cell>
          <cell r="BD318">
            <v>14911916.293</v>
          </cell>
          <cell r="BE318">
            <v>0</v>
          </cell>
          <cell r="BF318">
            <v>2454364.548</v>
          </cell>
          <cell r="BG318">
            <v>0</v>
          </cell>
          <cell r="BH318">
            <v>88341132.615999997</v>
          </cell>
          <cell r="BI318">
            <v>47272206.901000001</v>
          </cell>
          <cell r="BJ318">
            <v>41068925.715000004</v>
          </cell>
          <cell r="BK318">
            <v>-4046785.3450000002</v>
          </cell>
          <cell r="BL318">
            <v>-1065762.659</v>
          </cell>
          <cell r="BM318">
            <v>-2981022.6860000002</v>
          </cell>
          <cell r="BN318">
            <v>-65085973.648399949</v>
          </cell>
          <cell r="BO318">
            <v>-144813694.66539997</v>
          </cell>
          <cell r="BP318">
            <v>-137863599.27239996</v>
          </cell>
          <cell r="BQ318">
            <v>-56472562.049399972</v>
          </cell>
          <cell r="BR318">
            <v>33778717.057412073</v>
          </cell>
          <cell r="BS318">
            <v>3601879.5289999796</v>
          </cell>
          <cell r="BT318">
            <v>3601879.5289999796</v>
          </cell>
          <cell r="BU318">
            <v>0</v>
          </cell>
          <cell r="BV318">
            <v>19120876.428000048</v>
          </cell>
          <cell r="BW318">
            <v>0</v>
          </cell>
          <cell r="BX318">
            <v>21574677.454412047</v>
          </cell>
          <cell r="BY318">
            <v>-10518716.354</v>
          </cell>
          <cell r="BZ318">
            <v>-31307256.590987876</v>
          </cell>
          <cell r="CA318">
            <v>-111034977.60798788</v>
          </cell>
          <cell r="CB318">
            <v>35938345.261000007</v>
          </cell>
          <cell r="CC318">
            <v>33549606.164000005</v>
          </cell>
          <cell r="CD318">
            <v>41068925.715000004</v>
          </cell>
          <cell r="CE318">
            <v>41068925.715000004</v>
          </cell>
          <cell r="CF318">
            <v>0</v>
          </cell>
          <cell r="CG318">
            <v>0</v>
          </cell>
          <cell r="CH318">
            <v>-7519319.551</v>
          </cell>
          <cell r="CI318">
            <v>0</v>
          </cell>
          <cell r="CJ318">
            <v>2388739.0970000029</v>
          </cell>
          <cell r="CK318">
            <v>-46543383.851999998</v>
          </cell>
          <cell r="CL318">
            <v>-36177227.976999998</v>
          </cell>
          <cell r="CM318">
            <v>2900100</v>
          </cell>
          <cell r="CN318">
            <v>2900100</v>
          </cell>
          <cell r="CO318">
            <v>0</v>
          </cell>
          <cell r="CP318">
            <v>-39077327.976999998</v>
          </cell>
          <cell r="CQ318">
            <v>0</v>
          </cell>
          <cell r="CR318">
            <v>-1780827.977</v>
          </cell>
          <cell r="CS318">
            <v>-139800</v>
          </cell>
          <cell r="CT318">
            <v>0</v>
          </cell>
          <cell r="CU318">
            <v>-37156700</v>
          </cell>
          <cell r="CV318">
            <v>0</v>
          </cell>
          <cell r="CW318">
            <v>0</v>
          </cell>
          <cell r="CX318">
            <v>-4353125.034</v>
          </cell>
          <cell r="CY318">
            <v>-65785.487999999998</v>
          </cell>
          <cell r="CZ318">
            <v>-4317493.5640000002</v>
          </cell>
          <cell r="DA318">
            <v>0</v>
          </cell>
          <cell r="DB318">
            <v>-453846.16399999999</v>
          </cell>
          <cell r="DC318">
            <v>-3863647.4000000004</v>
          </cell>
          <cell r="DD318">
            <v>30154.017999999978</v>
          </cell>
          <cell r="DE318">
            <v>-6013030.8409999982</v>
          </cell>
          <cell r="DF318">
            <v>0</v>
          </cell>
          <cell r="DG318">
            <v>-6750179.3619999997</v>
          </cell>
          <cell r="DH318">
            <v>737148.52100000158</v>
          </cell>
          <cell r="DI318">
            <v>48932122.949000001</v>
          </cell>
          <cell r="DJ318">
            <v>38501098</v>
          </cell>
          <cell r="DK318">
            <v>0</v>
          </cell>
          <cell r="DL318">
            <v>0</v>
          </cell>
          <cell r="DM318">
            <v>53501098</v>
          </cell>
          <cell r="DN318">
            <v>-15000000</v>
          </cell>
          <cell r="DO318">
            <v>-13500000</v>
          </cell>
          <cell r="DP318">
            <v>-4692004.1569999997</v>
          </cell>
          <cell r="DQ318">
            <v>-493198.41</v>
          </cell>
          <cell r="DR318">
            <v>28623029.105999999</v>
          </cell>
          <cell r="DS318">
            <v>0</v>
          </cell>
          <cell r="DT318">
            <v>-4631088.6700121313</v>
          </cell>
          <cell r="DU318">
            <v>24240588.086000003</v>
          </cell>
          <cell r="DV318">
            <v>17290492.693</v>
          </cell>
          <cell r="DW318">
            <v>6950095.3930000011</v>
          </cell>
          <cell r="DX318">
            <v>12405457.232999999</v>
          </cell>
          <cell r="DY318">
            <v>9771173.1419999991</v>
          </cell>
          <cell r="DZ318">
            <v>2634284.0910000005</v>
          </cell>
          <cell r="EA318">
            <v>11835130.853</v>
          </cell>
          <cell r="EB318">
            <v>7519319.551</v>
          </cell>
          <cell r="EC318">
            <v>4315811.3020000001</v>
          </cell>
          <cell r="EF318">
            <v>38</v>
          </cell>
        </row>
        <row r="319">
          <cell r="E319">
            <v>40069.375</v>
          </cell>
          <cell r="F319">
            <v>564799365.40799999</v>
          </cell>
          <cell r="G319">
            <v>392086381.46100003</v>
          </cell>
          <cell r="H319">
            <v>392082503.838</v>
          </cell>
          <cell r="I319">
            <v>359377651.32800001</v>
          </cell>
          <cell r="J319">
            <v>84899733.283999994</v>
          </cell>
          <cell r="K319">
            <v>41759876.421000004</v>
          </cell>
          <cell r="L319">
            <v>4371280.9179999996</v>
          </cell>
          <cell r="M319">
            <v>2283870.676</v>
          </cell>
          <cell r="N319">
            <v>200434284.93399999</v>
          </cell>
          <cell r="O319">
            <v>150799913.778</v>
          </cell>
          <cell r="P319">
            <v>20622397.359000001</v>
          </cell>
          <cell r="Q319">
            <v>29011973.797000002</v>
          </cell>
          <cell r="R319">
            <v>63628793.127999999</v>
          </cell>
          <cell r="S319">
            <v>56435444.914999999</v>
          </cell>
          <cell r="T319">
            <v>6608554.5899999999</v>
          </cell>
          <cell r="U319">
            <v>584793.62300000002</v>
          </cell>
          <cell r="V319">
            <v>0</v>
          </cell>
          <cell r="W319">
            <v>3759688.3879999998</v>
          </cell>
          <cell r="X319">
            <v>32704852.509999998</v>
          </cell>
          <cell r="Y319">
            <v>2021505.4180000001</v>
          </cell>
          <cell r="Z319">
            <v>10485510.848999999</v>
          </cell>
          <cell r="AA319">
            <v>1828201.6840000001</v>
          </cell>
          <cell r="AB319">
            <v>9045775.8509999979</v>
          </cell>
          <cell r="AC319">
            <v>9323858.7080000006</v>
          </cell>
          <cell r="AD319">
            <v>3877.6230000000005</v>
          </cell>
          <cell r="AE319">
            <v>172712983.947</v>
          </cell>
          <cell r="AF319">
            <v>78366247.677000001</v>
          </cell>
          <cell r="AG319">
            <v>94346736.269999996</v>
          </cell>
          <cell r="AH319">
            <v>647263940.0029</v>
          </cell>
          <cell r="AI319">
            <v>476175179.08090001</v>
          </cell>
          <cell r="AJ319">
            <v>468436194.76489997</v>
          </cell>
          <cell r="AK319">
            <v>111508403.78199999</v>
          </cell>
          <cell r="AL319">
            <v>39487195.476999998</v>
          </cell>
          <cell r="AM319">
            <v>362645966.19490004</v>
          </cell>
          <cell r="AN319">
            <v>0</v>
          </cell>
          <cell r="AO319">
            <v>166594822.83500001</v>
          </cell>
          <cell r="AP319">
            <v>0</v>
          </cell>
          <cell r="AQ319">
            <v>70137696.207000002</v>
          </cell>
          <cell r="AR319">
            <v>0</v>
          </cell>
          <cell r="AS319">
            <v>13047991.244000003</v>
          </cell>
          <cell r="AT319">
            <v>7738984.3160000006</v>
          </cell>
          <cell r="AU319">
            <v>5309006.9280000012</v>
          </cell>
          <cell r="AV319">
            <v>112865455.90889999</v>
          </cell>
          <cell r="AW319">
            <v>0</v>
          </cell>
          <cell r="AX319">
            <v>9337799.6839000005</v>
          </cell>
          <cell r="AY319">
            <v>24041879.690000001</v>
          </cell>
          <cell r="AZ319">
            <v>0</v>
          </cell>
          <cell r="BA319">
            <v>13376344.966</v>
          </cell>
          <cell r="BB319">
            <v>288713755.30999994</v>
          </cell>
          <cell r="BC319">
            <v>122934001.316</v>
          </cell>
          <cell r="BD319">
            <v>21849567.177999996</v>
          </cell>
          <cell r="BE319">
            <v>0</v>
          </cell>
          <cell r="BF319">
            <v>4134111.372</v>
          </cell>
          <cell r="BG319">
            <v>0</v>
          </cell>
          <cell r="BH319">
            <v>161645642.62199998</v>
          </cell>
          <cell r="BI319">
            <v>78366247.677000001</v>
          </cell>
          <cell r="BJ319">
            <v>83279394.944999993</v>
          </cell>
          <cell r="BK319">
            <v>-4095781.5020000013</v>
          </cell>
          <cell r="BL319">
            <v>-1205710.0050000001</v>
          </cell>
          <cell r="BM319">
            <v>-2890071.4970000014</v>
          </cell>
          <cell r="BN319">
            <v>-82464574.594900012</v>
          </cell>
          <cell r="BO319">
            <v>-255177558.54190001</v>
          </cell>
          <cell r="BP319">
            <v>-242129567.29790002</v>
          </cell>
          <cell r="BQ319">
            <v>-93531915.9199</v>
          </cell>
          <cell r="BR319">
            <v>16882795.726412077</v>
          </cell>
          <cell r="BS319">
            <v>-244074.3910000287</v>
          </cell>
          <cell r="BT319">
            <v>-244074.3910000287</v>
          </cell>
          <cell r="BU319">
            <v>0</v>
          </cell>
          <cell r="BV319">
            <v>35661865.905000053</v>
          </cell>
          <cell r="BW319">
            <v>0</v>
          </cell>
          <cell r="BX319">
            <v>-8759629.3595879544</v>
          </cell>
          <cell r="BY319">
            <v>-9775366.4279999994</v>
          </cell>
          <cell r="BZ319">
            <v>-65581778.868487939</v>
          </cell>
          <cell r="CA319">
            <v>-238294762.81548792</v>
          </cell>
          <cell r="CB319">
            <v>68141101.486000016</v>
          </cell>
          <cell r="CC319">
            <v>87712866.262000009</v>
          </cell>
          <cell r="CD319">
            <v>97759252.146000013</v>
          </cell>
          <cell r="CE319">
            <v>83279394.945000008</v>
          </cell>
          <cell r="CF319">
            <v>14479857.200999999</v>
          </cell>
          <cell r="CG319">
            <v>0</v>
          </cell>
          <cell r="CH319">
            <v>-10046385.884</v>
          </cell>
          <cell r="CI319">
            <v>0</v>
          </cell>
          <cell r="CJ319">
            <v>-19571764.775999993</v>
          </cell>
          <cell r="CK319">
            <v>-57570159.888999991</v>
          </cell>
          <cell r="CL319">
            <v>-79653671.607999995</v>
          </cell>
          <cell r="CM319">
            <v>35495100</v>
          </cell>
          <cell r="CN319">
            <v>35495100</v>
          </cell>
          <cell r="CO319">
            <v>0</v>
          </cell>
          <cell r="CP319">
            <v>-115148771.608</v>
          </cell>
          <cell r="CQ319">
            <v>0</v>
          </cell>
          <cell r="CR319">
            <v>-2681271.608</v>
          </cell>
          <cell r="CS319">
            <v>-150600</v>
          </cell>
          <cell r="CT319">
            <v>0</v>
          </cell>
          <cell r="CU319">
            <v>-112316900</v>
          </cell>
          <cell r="CV319">
            <v>0</v>
          </cell>
          <cell r="CW319">
            <v>0</v>
          </cell>
          <cell r="CX319">
            <v>30662340.093000002</v>
          </cell>
          <cell r="CY319">
            <v>-222320.20500000002</v>
          </cell>
          <cell r="CZ319">
            <v>29687051.835999999</v>
          </cell>
          <cell r="DA319">
            <v>0</v>
          </cell>
          <cell r="DB319">
            <v>-453846.16399999999</v>
          </cell>
          <cell r="DC319">
            <v>30140898</v>
          </cell>
          <cell r="DD319">
            <v>1197608.4620000001</v>
          </cell>
          <cell r="DE319">
            <v>-8578828.373999998</v>
          </cell>
          <cell r="DF319">
            <v>0</v>
          </cell>
          <cell r="DG319">
            <v>-6750179.3619999997</v>
          </cell>
          <cell r="DH319">
            <v>-1828649.0119999982</v>
          </cell>
          <cell r="DI319">
            <v>37998395.112999998</v>
          </cell>
          <cell r="DJ319">
            <v>30072796</v>
          </cell>
          <cell r="DK319">
            <v>0</v>
          </cell>
          <cell r="DL319">
            <v>0</v>
          </cell>
          <cell r="DM319">
            <v>55451098</v>
          </cell>
          <cell r="DN319">
            <v>-25378302</v>
          </cell>
          <cell r="DO319">
            <v>-13500000</v>
          </cell>
          <cell r="DP319">
            <v>-7197429.9930000007</v>
          </cell>
          <cell r="DQ319">
            <v>-493198.41</v>
          </cell>
          <cell r="DR319">
            <v>28623029.105999999</v>
          </cell>
          <cell r="DS319">
            <v>0</v>
          </cell>
          <cell r="DT319">
            <v>-2559322.6175120771</v>
          </cell>
          <cell r="DU319">
            <v>36427954.454000004</v>
          </cell>
          <cell r="DV319">
            <v>23379963.210000001</v>
          </cell>
          <cell r="DW319">
            <v>13047991.244000003</v>
          </cell>
          <cell r="DX319">
            <v>21072561.642000001</v>
          </cell>
          <cell r="DY319">
            <v>13333577.325999999</v>
          </cell>
          <cell r="DZ319">
            <v>7738984.3160000006</v>
          </cell>
          <cell r="EA319">
            <v>15355392.812000001</v>
          </cell>
          <cell r="EB319">
            <v>10046385.884</v>
          </cell>
          <cell r="EC319">
            <v>5309006.9280000012</v>
          </cell>
          <cell r="EF319">
            <v>39</v>
          </cell>
        </row>
        <row r="320">
          <cell r="E320">
            <v>40160.6875</v>
          </cell>
          <cell r="F320">
            <v>771523641.87599993</v>
          </cell>
          <cell r="G320">
            <v>539095255.45399988</v>
          </cell>
          <cell r="H320">
            <v>539091338.72299993</v>
          </cell>
          <cell r="I320">
            <v>494578784.54999989</v>
          </cell>
          <cell r="J320">
            <v>106686379.778</v>
          </cell>
          <cell r="K320">
            <v>48844655.973999999</v>
          </cell>
          <cell r="L320">
            <v>6243252.4079999998</v>
          </cell>
          <cell r="M320">
            <v>3487125.7019999996</v>
          </cell>
          <cell r="N320">
            <v>282942741.93699998</v>
          </cell>
          <cell r="O320">
            <v>214409013.417</v>
          </cell>
          <cell r="P320">
            <v>28043699.026000001</v>
          </cell>
          <cell r="Q320">
            <v>40490029.494000003</v>
          </cell>
          <cell r="R320">
            <v>89729070.288000003</v>
          </cell>
          <cell r="S320">
            <v>79668371.422000006</v>
          </cell>
          <cell r="T320">
            <v>9356594.2180000003</v>
          </cell>
          <cell r="U320">
            <v>704104.64799999993</v>
          </cell>
          <cell r="V320">
            <v>0</v>
          </cell>
          <cell r="W320">
            <v>5490214.436999999</v>
          </cell>
          <cell r="X320">
            <v>44512554.172999993</v>
          </cell>
          <cell r="Y320">
            <v>2766417.2080000001</v>
          </cell>
          <cell r="Z320">
            <v>14442049.429</v>
          </cell>
          <cell r="AA320">
            <v>2713455.4249999998</v>
          </cell>
          <cell r="AB320">
            <v>9561119.4339999966</v>
          </cell>
          <cell r="AC320">
            <v>15029512.677000001</v>
          </cell>
          <cell r="AD320">
            <v>3916.7310000000007</v>
          </cell>
          <cell r="AE320">
            <v>232428386.42200002</v>
          </cell>
          <cell r="AF320">
            <v>86924439.897000015</v>
          </cell>
          <cell r="AG320">
            <v>145503946.52500001</v>
          </cell>
          <cell r="AH320">
            <v>959595011.11559999</v>
          </cell>
          <cell r="AI320">
            <v>729087890.51260006</v>
          </cell>
          <cell r="AJ320">
            <v>720966154.4605999</v>
          </cell>
          <cell r="AK320">
            <v>155412735.11500001</v>
          </cell>
          <cell r="AL320">
            <v>60090075.931999989</v>
          </cell>
          <cell r="AM320">
            <v>499074562.36659998</v>
          </cell>
          <cell r="AN320">
            <v>0</v>
          </cell>
          <cell r="AO320">
            <v>228436133</v>
          </cell>
          <cell r="AP320">
            <v>0</v>
          </cell>
          <cell r="AQ320">
            <v>95120137.459000006</v>
          </cell>
          <cell r="AR320">
            <v>0</v>
          </cell>
          <cell r="AS320">
            <v>16870967.228000004</v>
          </cell>
          <cell r="AT320">
            <v>8121736.0520000001</v>
          </cell>
          <cell r="AU320">
            <v>8749231.1760000028</v>
          </cell>
          <cell r="AV320">
            <v>158647324.6796</v>
          </cell>
          <cell r="AW320">
            <v>0</v>
          </cell>
          <cell r="AX320">
            <v>10169179.8506</v>
          </cell>
          <cell r="AY320">
            <v>30732332.412999999</v>
          </cell>
          <cell r="AZ320">
            <v>0</v>
          </cell>
          <cell r="BA320">
            <v>14612144.275</v>
          </cell>
          <cell r="BB320">
            <v>457364172.33899999</v>
          </cell>
          <cell r="BC320">
            <v>235606282.912</v>
          </cell>
          <cell r="BD320">
            <v>36453056.870999992</v>
          </cell>
          <cell r="BE320">
            <v>0</v>
          </cell>
          <cell r="BF320">
            <v>25423713.083999999</v>
          </cell>
          <cell r="BG320">
            <v>0</v>
          </cell>
          <cell r="BH320">
            <v>196334176.34299999</v>
          </cell>
          <cell r="BI320">
            <v>86924439.897000015</v>
          </cell>
          <cell r="BJ320">
            <v>109409736.44599998</v>
          </cell>
          <cell r="BK320">
            <v>3156276.4099999988</v>
          </cell>
          <cell r="BL320">
            <v>-2466720.997</v>
          </cell>
          <cell r="BM320">
            <v>5622997.4069999987</v>
          </cell>
          <cell r="BN320">
            <v>-188071369.23960006</v>
          </cell>
          <cell r="BO320">
            <v>-420499755.66160011</v>
          </cell>
          <cell r="BP320">
            <v>-403628788.43360007</v>
          </cell>
          <cell r="BQ320">
            <v>-224165579.31860006</v>
          </cell>
          <cell r="BR320">
            <v>95474026.419412106</v>
          </cell>
          <cell r="BS320">
            <v>63599155.720999993</v>
          </cell>
          <cell r="BT320">
            <v>63599155.720999993</v>
          </cell>
          <cell r="BU320">
            <v>0</v>
          </cell>
          <cell r="BV320">
            <v>56142719.881000057</v>
          </cell>
          <cell r="BW320">
            <v>-16700651.155999999</v>
          </cell>
          <cell r="BX320">
            <v>4055517.6924120458</v>
          </cell>
          <cell r="BY320">
            <v>-11622715.718999997</v>
          </cell>
          <cell r="BZ320">
            <v>-92597342.820187956</v>
          </cell>
          <cell r="CA320">
            <v>-325025729.24218798</v>
          </cell>
          <cell r="CB320">
            <v>93654884.721000016</v>
          </cell>
          <cell r="CC320">
            <v>109562809.90200001</v>
          </cell>
          <cell r="CD320">
            <v>123889593.64700001</v>
          </cell>
          <cell r="CE320">
            <v>109409736.44600001</v>
          </cell>
          <cell r="CF320">
            <v>14479857.200999999</v>
          </cell>
          <cell r="CG320">
            <v>0</v>
          </cell>
          <cell r="CH320">
            <v>-14326783.744999999</v>
          </cell>
          <cell r="CI320">
            <v>0</v>
          </cell>
          <cell r="CJ320">
            <v>-15907925.180999994</v>
          </cell>
          <cell r="CK320">
            <v>-44034343.665999994</v>
          </cell>
          <cell r="CL320">
            <v>-61745317.355999991</v>
          </cell>
          <cell r="CM320">
            <v>35495100</v>
          </cell>
          <cell r="CN320">
            <v>35495100</v>
          </cell>
          <cell r="CO320">
            <v>0</v>
          </cell>
          <cell r="CP320">
            <v>-97240417.355999991</v>
          </cell>
          <cell r="CQ320">
            <v>0</v>
          </cell>
          <cell r="CR320">
            <v>-3588468.5559999999</v>
          </cell>
          <cell r="CS320">
            <v>384970</v>
          </cell>
          <cell r="CT320">
            <v>0</v>
          </cell>
          <cell r="CU320">
            <v>-94036918.799999997</v>
          </cell>
          <cell r="CV320">
            <v>0</v>
          </cell>
          <cell r="CW320">
            <v>0</v>
          </cell>
          <cell r="CX320">
            <v>29677463.279999997</v>
          </cell>
          <cell r="CY320">
            <v>-255212.94900000002</v>
          </cell>
          <cell r="CZ320">
            <v>29687051.835999999</v>
          </cell>
          <cell r="DA320">
            <v>0</v>
          </cell>
          <cell r="DB320">
            <v>-453846.16399999999</v>
          </cell>
          <cell r="DC320">
            <v>30140898</v>
          </cell>
          <cell r="DD320">
            <v>245624.3930000001</v>
          </cell>
          <cell r="DE320">
            <v>-11966489.589999996</v>
          </cell>
          <cell r="DF320">
            <v>0</v>
          </cell>
          <cell r="DG320">
            <v>-6750179.3619999997</v>
          </cell>
          <cell r="DH320">
            <v>-5216310.2279999964</v>
          </cell>
          <cell r="DI320">
            <v>28126418.484999999</v>
          </cell>
          <cell r="DJ320">
            <v>30072796</v>
          </cell>
          <cell r="DK320">
            <v>0</v>
          </cell>
          <cell r="DL320">
            <v>0</v>
          </cell>
          <cell r="DM320">
            <v>55451098</v>
          </cell>
          <cell r="DN320">
            <v>-25378302</v>
          </cell>
          <cell r="DO320">
            <v>-20000000</v>
          </cell>
          <cell r="DP320">
            <v>-12077961.225999998</v>
          </cell>
          <cell r="DQ320">
            <v>-986396.82</v>
          </cell>
          <cell r="DR320">
            <v>30131583.710999999</v>
          </cell>
          <cell r="DS320">
            <v>0</v>
          </cell>
          <cell r="DT320">
            <v>-1057541.9008120596</v>
          </cell>
          <cell r="DU320">
            <v>50351949.224000007</v>
          </cell>
          <cell r="DV320">
            <v>33480981.995999999</v>
          </cell>
          <cell r="DW320">
            <v>16870967.228000004</v>
          </cell>
          <cell r="DX320">
            <v>27275934.302999999</v>
          </cell>
          <cell r="DY320">
            <v>19154198.250999998</v>
          </cell>
          <cell r="DZ320">
            <v>8121736.0520000001</v>
          </cell>
          <cell r="EA320">
            <v>23076014.921000004</v>
          </cell>
          <cell r="EB320">
            <v>14326783.744999999</v>
          </cell>
          <cell r="EC320">
            <v>8749231.1760000028</v>
          </cell>
          <cell r="EF320">
            <v>40</v>
          </cell>
        </row>
        <row r="321">
          <cell r="E321">
            <v>40252</v>
          </cell>
          <cell r="F321">
            <v>150900928.02199998</v>
          </cell>
          <cell r="G321">
            <v>132867403.95499998</v>
          </cell>
          <cell r="H321">
            <v>132867367.90199998</v>
          </cell>
          <cell r="I321">
            <v>124289843.15899998</v>
          </cell>
          <cell r="J321">
            <v>26131307.557999998</v>
          </cell>
          <cell r="K321">
            <v>9738620.8320000004</v>
          </cell>
          <cell r="L321">
            <v>1612096.8090000001</v>
          </cell>
          <cell r="M321">
            <v>762343.51799999992</v>
          </cell>
          <cell r="N321">
            <v>72574446.682999998</v>
          </cell>
          <cell r="O321">
            <v>54651435.203000002</v>
          </cell>
          <cell r="P321">
            <v>7041711.3259999994</v>
          </cell>
          <cell r="Q321">
            <v>10881300.153999999</v>
          </cell>
          <cell r="R321">
            <v>21925376.476</v>
          </cell>
          <cell r="S321">
            <v>19430835.417999998</v>
          </cell>
          <cell r="T321">
            <v>2389509.9249999998</v>
          </cell>
          <cell r="U321">
            <v>105031.133</v>
          </cell>
          <cell r="V321">
            <v>0</v>
          </cell>
          <cell r="W321">
            <v>1284272.115</v>
          </cell>
          <cell r="X321">
            <v>8577524.7429999989</v>
          </cell>
          <cell r="Y321">
            <v>625775.08799999999</v>
          </cell>
          <cell r="Z321">
            <v>4583970.2359999996</v>
          </cell>
          <cell r="AA321">
            <v>556051.20400000003</v>
          </cell>
          <cell r="AB321">
            <v>113</v>
          </cell>
          <cell r="AC321">
            <v>2811615.2149999999</v>
          </cell>
          <cell r="AD321">
            <v>36.052999999999997</v>
          </cell>
          <cell r="AE321">
            <v>18033524.067000002</v>
          </cell>
          <cell r="AF321">
            <v>13643524.067</v>
          </cell>
          <cell r="AG321">
            <v>4390000</v>
          </cell>
          <cell r="AH321">
            <v>235141730.25584966</v>
          </cell>
          <cell r="AI321">
            <v>152255672.71184969</v>
          </cell>
          <cell r="AJ321">
            <v>150539907.29760003</v>
          </cell>
          <cell r="AK321">
            <v>38053699.847999997</v>
          </cell>
          <cell r="AL321">
            <v>11998954.75</v>
          </cell>
          <cell r="AM321">
            <v>123773740.18484968</v>
          </cell>
          <cell r="AN321">
            <v>0</v>
          </cell>
          <cell r="AO321">
            <v>54018863.681000002</v>
          </cell>
          <cell r="AP321">
            <v>0</v>
          </cell>
          <cell r="AQ321">
            <v>24356873.486000001</v>
          </cell>
          <cell r="AR321">
            <v>0</v>
          </cell>
          <cell r="AS321">
            <v>3001832.9402496931</v>
          </cell>
          <cell r="AT321">
            <v>1715765.414249693</v>
          </cell>
          <cell r="AU321">
            <v>1286067.5260000001</v>
          </cell>
          <cell r="AV321">
            <v>42396170.077599995</v>
          </cell>
          <cell r="AW321">
            <v>0</v>
          </cell>
          <cell r="AX321">
            <v>7553662.1326000001</v>
          </cell>
          <cell r="AY321">
            <v>8995230.2180000003</v>
          </cell>
          <cell r="AZ321">
            <v>0</v>
          </cell>
          <cell r="BA321">
            <v>2765386.6089999997</v>
          </cell>
          <cell r="BB321">
            <v>75659369.135000005</v>
          </cell>
          <cell r="BC321">
            <v>30700969.727000002</v>
          </cell>
          <cell r="BD321">
            <v>2756084.7090000003</v>
          </cell>
          <cell r="BE321">
            <v>0</v>
          </cell>
          <cell r="BF321">
            <v>12250</v>
          </cell>
          <cell r="BG321">
            <v>0</v>
          </cell>
          <cell r="BH321">
            <v>44946149.408</v>
          </cell>
          <cell r="BI321">
            <v>13643524.067</v>
          </cell>
          <cell r="BJ321">
            <v>31302625.340999998</v>
          </cell>
          <cell r="BK321">
            <v>-932969.6739999993</v>
          </cell>
          <cell r="BL321">
            <v>-832845.701</v>
          </cell>
          <cell r="BM321">
            <v>-100123.9729999993</v>
          </cell>
          <cell r="BN321">
            <v>-84240802.233849674</v>
          </cell>
          <cell r="BO321">
            <v>-102274326.30084968</v>
          </cell>
          <cell r="BP321">
            <v>-99272493.360599995</v>
          </cell>
          <cell r="BQ321">
            <v>-57328176.892849684</v>
          </cell>
          <cell r="BR321">
            <v>-20820456.181333363</v>
          </cell>
          <cell r="BS321">
            <v>-67537236.779000029</v>
          </cell>
          <cell r="BT321">
            <v>-67537236.779000029</v>
          </cell>
          <cell r="BU321">
            <v>0</v>
          </cell>
          <cell r="BV321">
            <v>-28620028.081333324</v>
          </cell>
          <cell r="BW321">
            <v>0</v>
          </cell>
          <cell r="BX321">
            <v>75336808.67899999</v>
          </cell>
          <cell r="BY321">
            <v>0</v>
          </cell>
          <cell r="BZ321">
            <v>-105061258.41518304</v>
          </cell>
          <cell r="CA321">
            <v>-123094782.48218304</v>
          </cell>
          <cell r="CB321">
            <v>111158087.02669862</v>
          </cell>
          <cell r="CC321">
            <v>29289341.500999998</v>
          </cell>
          <cell r="CD321">
            <v>31302625.340999998</v>
          </cell>
          <cell r="CE321">
            <v>31302625.340999998</v>
          </cell>
          <cell r="CF321">
            <v>0</v>
          </cell>
          <cell r="CG321">
            <v>0</v>
          </cell>
          <cell r="CH321">
            <v>-2013283.8399999999</v>
          </cell>
          <cell r="CI321">
            <v>0</v>
          </cell>
          <cell r="CJ321">
            <v>81868745.525698617</v>
          </cell>
          <cell r="CK321">
            <v>72106954.503860384</v>
          </cell>
          <cell r="CL321">
            <v>58405757.878000006</v>
          </cell>
          <cell r="CM321">
            <v>24380000</v>
          </cell>
          <cell r="CN321">
            <v>24380000</v>
          </cell>
          <cell r="CO321">
            <v>0</v>
          </cell>
          <cell r="CP321">
            <v>34025757.878000006</v>
          </cell>
          <cell r="CQ321">
            <v>0</v>
          </cell>
          <cell r="CR321">
            <v>-914000.92500000005</v>
          </cell>
          <cell r="CS321">
            <v>-517660</v>
          </cell>
          <cell r="CT321">
            <v>0</v>
          </cell>
          <cell r="CU321">
            <v>35457218.803000003</v>
          </cell>
          <cell r="CV321">
            <v>0</v>
          </cell>
          <cell r="CW321">
            <v>200</v>
          </cell>
          <cell r="CX321">
            <v>17759234.678860381</v>
          </cell>
          <cell r="CY321">
            <v>-42101.648000000001</v>
          </cell>
          <cell r="CZ321">
            <v>17797746.031860378</v>
          </cell>
          <cell r="DA321">
            <v>0</v>
          </cell>
          <cell r="DB321">
            <v>0</v>
          </cell>
          <cell r="DC321">
            <v>17797746.031860378</v>
          </cell>
          <cell r="DD321">
            <v>3590.2950000000128</v>
          </cell>
          <cell r="DE321">
            <v>-4058038.0530000031</v>
          </cell>
          <cell r="DF321">
            <v>0</v>
          </cell>
          <cell r="DG321">
            <v>0</v>
          </cell>
          <cell r="DH321">
            <v>-4058038.0530000031</v>
          </cell>
          <cell r="DI321">
            <v>9761791.0218382385</v>
          </cell>
          <cell r="DJ321">
            <v>10676979.257838238</v>
          </cell>
          <cell r="DK321">
            <v>0</v>
          </cell>
          <cell r="DL321">
            <v>0</v>
          </cell>
          <cell r="DM321">
            <v>10676979.257838238</v>
          </cell>
          <cell r="DN321">
            <v>0</v>
          </cell>
          <cell r="DO321">
            <v>0</v>
          </cell>
          <cell r="DP321">
            <v>-994412.72600000002</v>
          </cell>
          <cell r="DQ321">
            <v>-246599.20499999999</v>
          </cell>
          <cell r="DR321">
            <v>79224.490000000005</v>
          </cell>
          <cell r="DS321">
            <v>0</v>
          </cell>
          <cell r="DT321">
            <v>-6096828.6115155816</v>
          </cell>
          <cell r="DU321">
            <v>6965632.0792496931</v>
          </cell>
          <cell r="DV321">
            <v>3963799.139</v>
          </cell>
          <cell r="DW321">
            <v>3001832.9402496931</v>
          </cell>
          <cell r="DX321">
            <v>3666280.7132496932</v>
          </cell>
          <cell r="DY321">
            <v>1950515.2990000001</v>
          </cell>
          <cell r="DZ321">
            <v>1715765.414249693</v>
          </cell>
          <cell r="EA321">
            <v>3299351.3659999999</v>
          </cell>
          <cell r="EB321">
            <v>2013283.8399999999</v>
          </cell>
          <cell r="EC321">
            <v>1286067.5260000001</v>
          </cell>
          <cell r="EF321">
            <v>41</v>
          </cell>
        </row>
        <row r="322">
          <cell r="E322">
            <v>40343.3125</v>
          </cell>
          <cell r="F322">
            <v>365769747.62799996</v>
          </cell>
          <cell r="G322">
            <v>310940528.06799996</v>
          </cell>
          <cell r="H322">
            <v>310940376.81367248</v>
          </cell>
          <cell r="I322">
            <v>287012390.5682497</v>
          </cell>
          <cell r="J322">
            <v>82360474.117951661</v>
          </cell>
          <cell r="K322">
            <v>49734848.378445163</v>
          </cell>
          <cell r="L322">
            <v>3188396.6980483383</v>
          </cell>
          <cell r="M322">
            <v>1686586.3790000002</v>
          </cell>
          <cell r="N322">
            <v>151513157.37982154</v>
          </cell>
          <cell r="O322">
            <v>111409712.92461923</v>
          </cell>
          <cell r="P322">
            <v>15882056.995999997</v>
          </cell>
          <cell r="Q322">
            <v>24221387.459202312</v>
          </cell>
          <cell r="R322">
            <v>45382616.684999995</v>
          </cell>
          <cell r="S322">
            <v>40131388.957999997</v>
          </cell>
          <cell r="T322">
            <v>5034328.9340000004</v>
          </cell>
          <cell r="U322">
            <v>216898.79300000001</v>
          </cell>
          <cell r="V322">
            <v>0</v>
          </cell>
          <cell r="W322">
            <v>2881159.3084281771</v>
          </cell>
          <cell r="X322">
            <v>23927986.245422803</v>
          </cell>
          <cell r="Y322">
            <v>1351766.7110000001</v>
          </cell>
          <cell r="Z322">
            <v>9027745.8164228052</v>
          </cell>
          <cell r="AA322">
            <v>1280126.5220000001</v>
          </cell>
          <cell r="AB322">
            <v>609297.85699999996</v>
          </cell>
          <cell r="AC322">
            <v>11659049.339</v>
          </cell>
          <cell r="AD322">
            <v>151.25432748583847</v>
          </cell>
          <cell r="AE322">
            <v>54829219.560000002</v>
          </cell>
          <cell r="AF322">
            <v>25028823.425999999</v>
          </cell>
          <cell r="AG322">
            <v>29800396.134</v>
          </cell>
          <cell r="AH322">
            <v>516234400.9098497</v>
          </cell>
          <cell r="AI322">
            <v>347107060.03684968</v>
          </cell>
          <cell r="AJ322">
            <v>342314750.21560001</v>
          </cell>
          <cell r="AK322">
            <v>76839330.425999999</v>
          </cell>
          <cell r="AL322">
            <v>28662774.5</v>
          </cell>
          <cell r="AM322">
            <v>263900702.77284968</v>
          </cell>
          <cell r="AN322">
            <v>0</v>
          </cell>
          <cell r="AO322">
            <v>110646508.502</v>
          </cell>
          <cell r="AP322">
            <v>0</v>
          </cell>
          <cell r="AQ322">
            <v>52933568.104999997</v>
          </cell>
          <cell r="AR322">
            <v>0</v>
          </cell>
          <cell r="AS322">
            <v>9526341.3972496931</v>
          </cell>
          <cell r="AT322">
            <v>4792309.8212496927</v>
          </cell>
          <cell r="AU322">
            <v>4734031.5760000004</v>
          </cell>
          <cell r="AV322">
            <v>90794284.768599987</v>
          </cell>
          <cell r="AW322">
            <v>0</v>
          </cell>
          <cell r="AX322">
            <v>8929772.4076000005</v>
          </cell>
          <cell r="AY322">
            <v>17252369.570999999</v>
          </cell>
          <cell r="AZ322">
            <v>784595.94900000002</v>
          </cell>
          <cell r="BA322">
            <v>13959575.796</v>
          </cell>
          <cell r="BB322">
            <v>186842579.095</v>
          </cell>
          <cell r="BC322">
            <v>90139403.376000002</v>
          </cell>
          <cell r="BD322">
            <v>9295178.2369999997</v>
          </cell>
          <cell r="BE322">
            <v>0</v>
          </cell>
          <cell r="BF322">
            <v>499317.429</v>
          </cell>
          <cell r="BG322">
            <v>0</v>
          </cell>
          <cell r="BH322">
            <v>96203858.289999992</v>
          </cell>
          <cell r="BI322">
            <v>25028823.425999999</v>
          </cell>
          <cell r="BJ322">
            <v>71175034.863999993</v>
          </cell>
          <cell r="BK322">
            <v>-2199014.5359999994</v>
          </cell>
          <cell r="BL322">
            <v>-1722305.325</v>
          </cell>
          <cell r="BM322">
            <v>-476709.2109999992</v>
          </cell>
          <cell r="BN322">
            <v>-150464653.28184974</v>
          </cell>
          <cell r="BO322">
            <v>-205293872.84184974</v>
          </cell>
          <cell r="BP322">
            <v>-195767531.44460005</v>
          </cell>
          <cell r="BQ322">
            <v>-109090014.55184972</v>
          </cell>
          <cell r="BR322">
            <v>-16738989.857000023</v>
          </cell>
          <cell r="BS322">
            <v>-51693612.054000013</v>
          </cell>
          <cell r="BT322">
            <v>-51693612.054000013</v>
          </cell>
          <cell r="BU322">
            <v>0</v>
          </cell>
          <cell r="BV322">
            <v>-32531771.338999987</v>
          </cell>
          <cell r="BW322">
            <v>0</v>
          </cell>
          <cell r="BX322">
            <v>73682867.631999984</v>
          </cell>
          <cell r="BY322">
            <v>-6196474.0960000008</v>
          </cell>
          <cell r="BZ322">
            <v>-167203643.13884977</v>
          </cell>
          <cell r="CA322">
            <v>-222032862.69884977</v>
          </cell>
          <cell r="CB322">
            <v>169092858.99700001</v>
          </cell>
          <cell r="CC322">
            <v>64270327.556999996</v>
          </cell>
          <cell r="CD322">
            <v>71175034.863999993</v>
          </cell>
          <cell r="CE322">
            <v>71175034.863999993</v>
          </cell>
          <cell r="CF322">
            <v>0</v>
          </cell>
          <cell r="CG322">
            <v>0</v>
          </cell>
          <cell r="CH322">
            <v>-6904707.307</v>
          </cell>
          <cell r="CI322">
            <v>0</v>
          </cell>
          <cell r="CJ322">
            <v>104822531.44000001</v>
          </cell>
          <cell r="CK322">
            <v>97682370.082000017</v>
          </cell>
          <cell r="CL322">
            <v>73118351.94600001</v>
          </cell>
          <cell r="CM322">
            <v>24380000</v>
          </cell>
          <cell r="CN322">
            <v>24380000</v>
          </cell>
          <cell r="CO322">
            <v>0</v>
          </cell>
          <cell r="CP322">
            <v>48738351.946000002</v>
          </cell>
          <cell r="CQ322">
            <v>0</v>
          </cell>
          <cell r="CR322">
            <v>-9789056.8570000008</v>
          </cell>
          <cell r="CS322">
            <v>-2142600</v>
          </cell>
          <cell r="CT322">
            <v>0</v>
          </cell>
          <cell r="CU322">
            <v>60669808.803000003</v>
          </cell>
          <cell r="CV322">
            <v>0</v>
          </cell>
          <cell r="CW322">
            <v>200</v>
          </cell>
          <cell r="CX322">
            <v>35881571.472000003</v>
          </cell>
          <cell r="CY322">
            <v>-43252.760999999999</v>
          </cell>
          <cell r="CZ322">
            <v>35998107.256000005</v>
          </cell>
          <cell r="DA322">
            <v>0</v>
          </cell>
          <cell r="DB322">
            <v>-32892.743999999999</v>
          </cell>
          <cell r="DC322">
            <v>36031000.000000007</v>
          </cell>
          <cell r="DD322">
            <v>-73283.022999999972</v>
          </cell>
          <cell r="DE322">
            <v>-11317553.335999999</v>
          </cell>
          <cell r="DF322">
            <v>0</v>
          </cell>
          <cell r="DG322">
            <v>0</v>
          </cell>
          <cell r="DH322">
            <v>-11317553.335999999</v>
          </cell>
          <cell r="DI322">
            <v>7140161.3579999991</v>
          </cell>
          <cell r="DJ322">
            <v>7251999.9999999981</v>
          </cell>
          <cell r="DK322">
            <v>0</v>
          </cell>
          <cell r="DL322">
            <v>0</v>
          </cell>
          <cell r="DM322">
            <v>17928979.257838238</v>
          </cell>
          <cell r="DN322">
            <v>-10676979.25783824</v>
          </cell>
          <cell r="DO322">
            <v>0</v>
          </cell>
          <cell r="DP322">
            <v>-4781063.1319999993</v>
          </cell>
          <cell r="DQ322">
            <v>-493198.41</v>
          </cell>
          <cell r="DR322">
            <v>4669224.49</v>
          </cell>
          <cell r="DS322">
            <v>0</v>
          </cell>
          <cell r="DT322">
            <v>-1889215.8581502438</v>
          </cell>
          <cell r="DU322">
            <v>31077314.19824969</v>
          </cell>
          <cell r="DV322">
            <v>21550972.800999999</v>
          </cell>
          <cell r="DW322">
            <v>9526341.3972496931</v>
          </cell>
          <cell r="DX322">
            <v>19438575.315249693</v>
          </cell>
          <cell r="DY322">
            <v>14646265.494000001</v>
          </cell>
          <cell r="DZ322">
            <v>4792309.8212496927</v>
          </cell>
          <cell r="EA322">
            <v>11638738.883000001</v>
          </cell>
          <cell r="EB322">
            <v>6904707.307</v>
          </cell>
          <cell r="EC322">
            <v>4734031.5760000004</v>
          </cell>
          <cell r="EF322">
            <v>42</v>
          </cell>
        </row>
        <row r="323">
          <cell r="E323">
            <v>40434.625</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v>0</v>
          </cell>
          <cell r="DT323">
            <v>0</v>
          </cell>
          <cell r="DU323">
            <v>0</v>
          </cell>
          <cell r="DV323">
            <v>0</v>
          </cell>
          <cell r="DW323">
            <v>0</v>
          </cell>
          <cell r="DX323">
            <v>0</v>
          </cell>
          <cell r="DY323">
            <v>0</v>
          </cell>
          <cell r="DZ323">
            <v>0</v>
          </cell>
          <cell r="EA323">
            <v>0</v>
          </cell>
          <cell r="EB323">
            <v>0</v>
          </cell>
          <cell r="EC323">
            <v>0</v>
          </cell>
          <cell r="EF323">
            <v>0</v>
          </cell>
        </row>
        <row r="324">
          <cell r="E324">
            <v>40525.9375</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v>
          </cell>
          <cell r="DW324">
            <v>0</v>
          </cell>
          <cell r="DX324">
            <v>0</v>
          </cell>
          <cell r="DY324">
            <v>0</v>
          </cell>
          <cell r="DZ324">
            <v>0</v>
          </cell>
          <cell r="EA324">
            <v>0</v>
          </cell>
          <cell r="EB324">
            <v>0</v>
          </cell>
          <cell r="EC324">
            <v>0</v>
          </cell>
          <cell r="EF324">
            <v>0</v>
          </cell>
        </row>
        <row r="325">
          <cell r="E325">
            <v>40617.25</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cell r="DJ325">
            <v>0</v>
          </cell>
          <cell r="DK325">
            <v>0</v>
          </cell>
          <cell r="DL325">
            <v>0</v>
          </cell>
          <cell r="DM325">
            <v>0</v>
          </cell>
          <cell r="DN325">
            <v>0</v>
          </cell>
          <cell r="DO325">
            <v>0</v>
          </cell>
          <cell r="DP325">
            <v>0</v>
          </cell>
          <cell r="DQ325">
            <v>0</v>
          </cell>
          <cell r="DR325">
            <v>0</v>
          </cell>
          <cell r="DS325">
            <v>0</v>
          </cell>
          <cell r="DT325">
            <v>0</v>
          </cell>
          <cell r="DU325">
            <v>0</v>
          </cell>
          <cell r="DV325">
            <v>0</v>
          </cell>
          <cell r="DW325">
            <v>0</v>
          </cell>
          <cell r="DX325">
            <v>0</v>
          </cell>
          <cell r="DY325">
            <v>0</v>
          </cell>
          <cell r="DZ325">
            <v>0</v>
          </cell>
          <cell r="EA325">
            <v>0</v>
          </cell>
          <cell r="EB325">
            <v>0</v>
          </cell>
          <cell r="EC325">
            <v>0</v>
          </cell>
          <cell r="EF325">
            <v>0</v>
          </cell>
        </row>
        <row r="326">
          <cell r="E326">
            <v>40708.5625</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v>
          </cell>
          <cell r="DO326">
            <v>0</v>
          </cell>
          <cell r="DP326">
            <v>0</v>
          </cell>
          <cell r="DQ326">
            <v>0</v>
          </cell>
          <cell r="DR326">
            <v>0</v>
          </cell>
          <cell r="DS326">
            <v>0</v>
          </cell>
          <cell r="DT326">
            <v>0</v>
          </cell>
          <cell r="DU326">
            <v>0</v>
          </cell>
          <cell r="DV326">
            <v>0</v>
          </cell>
          <cell r="DW326">
            <v>0</v>
          </cell>
          <cell r="DX326">
            <v>0</v>
          </cell>
          <cell r="DY326">
            <v>0</v>
          </cell>
          <cell r="DZ326">
            <v>0</v>
          </cell>
          <cell r="EA326">
            <v>0</v>
          </cell>
          <cell r="EB326">
            <v>0</v>
          </cell>
          <cell r="EC326">
            <v>0</v>
          </cell>
          <cell r="EF326">
            <v>0</v>
          </cell>
        </row>
        <row r="327">
          <cell r="E327">
            <v>40799.875</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0</v>
          </cell>
          <cell r="CM327">
            <v>0</v>
          </cell>
          <cell r="CN327">
            <v>0</v>
          </cell>
          <cell r="CO327">
            <v>0</v>
          </cell>
          <cell r="CP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cell r="DJ327">
            <v>0</v>
          </cell>
          <cell r="DK327">
            <v>0</v>
          </cell>
          <cell r="DL327">
            <v>0</v>
          </cell>
          <cell r="DM327">
            <v>0</v>
          </cell>
          <cell r="DN327">
            <v>0</v>
          </cell>
          <cell r="DO327">
            <v>0</v>
          </cell>
          <cell r="DP327">
            <v>0</v>
          </cell>
          <cell r="DQ327">
            <v>0</v>
          </cell>
          <cell r="DR327">
            <v>0</v>
          </cell>
          <cell r="DS327">
            <v>0</v>
          </cell>
          <cell r="DT327">
            <v>0</v>
          </cell>
          <cell r="DU327">
            <v>0</v>
          </cell>
          <cell r="DV327">
            <v>0</v>
          </cell>
          <cell r="DW327">
            <v>0</v>
          </cell>
          <cell r="DX327">
            <v>0</v>
          </cell>
          <cell r="DY327">
            <v>0</v>
          </cell>
          <cell r="DZ327">
            <v>0</v>
          </cell>
          <cell r="EA327">
            <v>0</v>
          </cell>
          <cell r="EB327">
            <v>0</v>
          </cell>
          <cell r="EC327">
            <v>0</v>
          </cell>
          <cell r="EF327">
            <v>0</v>
          </cell>
        </row>
        <row r="328">
          <cell r="E328">
            <v>40891.1875</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cell r="DJ328">
            <v>0</v>
          </cell>
          <cell r="DK328">
            <v>0</v>
          </cell>
          <cell r="DL328">
            <v>0</v>
          </cell>
          <cell r="DM328">
            <v>0</v>
          </cell>
          <cell r="DN328">
            <v>0</v>
          </cell>
          <cell r="DO328">
            <v>0</v>
          </cell>
          <cell r="DP328">
            <v>0</v>
          </cell>
          <cell r="DQ328">
            <v>0</v>
          </cell>
          <cell r="DR328">
            <v>0</v>
          </cell>
          <cell r="DS328">
            <v>0</v>
          </cell>
          <cell r="DT328">
            <v>0</v>
          </cell>
          <cell r="DU328">
            <v>0</v>
          </cell>
          <cell r="DV328">
            <v>0</v>
          </cell>
          <cell r="DW328">
            <v>0</v>
          </cell>
          <cell r="DX328">
            <v>0</v>
          </cell>
          <cell r="DY328">
            <v>0</v>
          </cell>
          <cell r="DZ328">
            <v>0</v>
          </cell>
          <cell r="EA328">
            <v>0</v>
          </cell>
          <cell r="EB328">
            <v>0</v>
          </cell>
          <cell r="EC328">
            <v>0</v>
          </cell>
          <cell r="EF328">
            <v>0</v>
          </cell>
        </row>
        <row r="329">
          <cell r="E329">
            <v>40982.5</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cell r="DJ329">
            <v>0</v>
          </cell>
          <cell r="DK329">
            <v>0</v>
          </cell>
          <cell r="DL329">
            <v>0</v>
          </cell>
          <cell r="DM329">
            <v>0</v>
          </cell>
          <cell r="DN329">
            <v>0</v>
          </cell>
          <cell r="DO329">
            <v>0</v>
          </cell>
          <cell r="DP329">
            <v>0</v>
          </cell>
          <cell r="DQ329">
            <v>0</v>
          </cell>
          <cell r="DR329">
            <v>0</v>
          </cell>
          <cell r="DS329">
            <v>0</v>
          </cell>
          <cell r="DT329">
            <v>0</v>
          </cell>
          <cell r="DU329">
            <v>0</v>
          </cell>
          <cell r="DV329">
            <v>0</v>
          </cell>
          <cell r="DW329">
            <v>0</v>
          </cell>
          <cell r="DX329">
            <v>0</v>
          </cell>
          <cell r="DY329">
            <v>0</v>
          </cell>
          <cell r="DZ329">
            <v>0</v>
          </cell>
          <cell r="EA329">
            <v>0</v>
          </cell>
          <cell r="EB329">
            <v>0</v>
          </cell>
          <cell r="EC329">
            <v>0</v>
          </cell>
          <cell r="EF329">
            <v>0</v>
          </cell>
        </row>
        <row r="330">
          <cell r="E330">
            <v>41073.8125</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0</v>
          </cell>
          <cell r="DL330">
            <v>0</v>
          </cell>
          <cell r="DM330">
            <v>0</v>
          </cell>
          <cell r="DN330">
            <v>0</v>
          </cell>
          <cell r="DO330">
            <v>0</v>
          </cell>
          <cell r="DP330">
            <v>0</v>
          </cell>
          <cell r="DQ330">
            <v>0</v>
          </cell>
          <cell r="DR330">
            <v>0</v>
          </cell>
          <cell r="DS330">
            <v>0</v>
          </cell>
          <cell r="DT330">
            <v>0</v>
          </cell>
          <cell r="DU330">
            <v>0</v>
          </cell>
          <cell r="DV330">
            <v>0</v>
          </cell>
          <cell r="DW330">
            <v>0</v>
          </cell>
          <cell r="DX330">
            <v>0</v>
          </cell>
          <cell r="DY330">
            <v>0</v>
          </cell>
          <cell r="DZ330">
            <v>0</v>
          </cell>
          <cell r="EA330">
            <v>0</v>
          </cell>
          <cell r="EB330">
            <v>0</v>
          </cell>
          <cell r="EC330">
            <v>0</v>
          </cell>
          <cell r="EF330">
            <v>0</v>
          </cell>
        </row>
        <row r="331">
          <cell r="E331">
            <v>41165.125</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0</v>
          </cell>
          <cell r="DY331">
            <v>0</v>
          </cell>
          <cell r="DZ331">
            <v>0</v>
          </cell>
          <cell r="EA331">
            <v>0</v>
          </cell>
          <cell r="EB331">
            <v>0</v>
          </cell>
          <cell r="EC331">
            <v>0</v>
          </cell>
          <cell r="EF331">
            <v>0</v>
          </cell>
        </row>
        <row r="332">
          <cell r="E332">
            <v>41256.4375</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cell r="DJ332">
            <v>0</v>
          </cell>
          <cell r="DK332">
            <v>0</v>
          </cell>
          <cell r="DL332">
            <v>0</v>
          </cell>
          <cell r="DM332">
            <v>0</v>
          </cell>
          <cell r="DN332">
            <v>0</v>
          </cell>
          <cell r="DO332">
            <v>0</v>
          </cell>
          <cell r="DP332">
            <v>0</v>
          </cell>
          <cell r="DQ332">
            <v>0</v>
          </cell>
          <cell r="DR332">
            <v>0</v>
          </cell>
          <cell r="DS332">
            <v>0</v>
          </cell>
          <cell r="DT332">
            <v>0</v>
          </cell>
          <cell r="DU332">
            <v>0</v>
          </cell>
          <cell r="DV332">
            <v>0</v>
          </cell>
          <cell r="DW332">
            <v>0</v>
          </cell>
          <cell r="DX332">
            <v>0</v>
          </cell>
          <cell r="DY332">
            <v>0</v>
          </cell>
          <cell r="DZ332">
            <v>0</v>
          </cell>
          <cell r="EA332">
            <v>0</v>
          </cell>
          <cell r="EB332">
            <v>0</v>
          </cell>
          <cell r="EC332">
            <v>0</v>
          </cell>
          <cell r="EF332">
            <v>0</v>
          </cell>
        </row>
        <row r="333">
          <cell r="E333">
            <v>41347.75</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cell r="DJ333">
            <v>0</v>
          </cell>
          <cell r="DK333">
            <v>0</v>
          </cell>
          <cell r="DL333">
            <v>0</v>
          </cell>
          <cell r="DM333">
            <v>0</v>
          </cell>
          <cell r="DN333">
            <v>0</v>
          </cell>
          <cell r="DO333">
            <v>0</v>
          </cell>
          <cell r="DP333">
            <v>0</v>
          </cell>
          <cell r="DQ333">
            <v>0</v>
          </cell>
          <cell r="DR333">
            <v>0</v>
          </cell>
          <cell r="DS333">
            <v>0</v>
          </cell>
          <cell r="DT333">
            <v>0</v>
          </cell>
          <cell r="DU333">
            <v>0</v>
          </cell>
          <cell r="DV333">
            <v>0</v>
          </cell>
          <cell r="DW333">
            <v>0</v>
          </cell>
          <cell r="DX333">
            <v>0</v>
          </cell>
          <cell r="DY333">
            <v>0</v>
          </cell>
          <cell r="DZ333">
            <v>0</v>
          </cell>
          <cell r="EA333">
            <v>0</v>
          </cell>
          <cell r="EB333">
            <v>0</v>
          </cell>
          <cell r="EC333">
            <v>0</v>
          </cell>
          <cell r="EF333">
            <v>0</v>
          </cell>
        </row>
        <row r="334">
          <cell r="E334">
            <v>41439.0625</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cell r="DJ334">
            <v>0</v>
          </cell>
          <cell r="DK334">
            <v>0</v>
          </cell>
          <cell r="DL334">
            <v>0</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v>
          </cell>
          <cell r="EC334">
            <v>0</v>
          </cell>
          <cell r="EF334">
            <v>0</v>
          </cell>
        </row>
        <row r="335">
          <cell r="E335">
            <v>41530.375</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F335">
            <v>0</v>
          </cell>
        </row>
        <row r="336">
          <cell r="E336">
            <v>41621.6875</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0</v>
          </cell>
          <cell r="EA336">
            <v>0</v>
          </cell>
          <cell r="EB336">
            <v>0</v>
          </cell>
          <cell r="EC336">
            <v>0</v>
          </cell>
          <cell r="EF336">
            <v>0</v>
          </cell>
        </row>
        <row r="337">
          <cell r="E337">
            <v>41713</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0</v>
          </cell>
          <cell r="EA337">
            <v>0</v>
          </cell>
          <cell r="EB337">
            <v>0</v>
          </cell>
          <cell r="EC337">
            <v>0</v>
          </cell>
          <cell r="EF337">
            <v>0</v>
          </cell>
        </row>
        <row r="338">
          <cell r="E338">
            <v>41804.3125</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0</v>
          </cell>
          <cell r="DY338">
            <v>0</v>
          </cell>
          <cell r="DZ338">
            <v>0</v>
          </cell>
          <cell r="EA338">
            <v>0</v>
          </cell>
          <cell r="EB338">
            <v>0</v>
          </cell>
          <cell r="EC338">
            <v>0</v>
          </cell>
          <cell r="EF338">
            <v>0</v>
          </cell>
        </row>
        <row r="339">
          <cell r="E339">
            <v>41895.625</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0</v>
          </cell>
          <cell r="DY339">
            <v>0</v>
          </cell>
          <cell r="DZ339">
            <v>0</v>
          </cell>
          <cell r="EA339">
            <v>0</v>
          </cell>
          <cell r="EB339">
            <v>0</v>
          </cell>
          <cell r="EC339">
            <v>0</v>
          </cell>
          <cell r="EF339">
            <v>0</v>
          </cell>
        </row>
        <row r="340">
          <cell r="E340">
            <v>41986.9375</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F340">
            <v>0</v>
          </cell>
        </row>
        <row r="341">
          <cell r="E341">
            <v>42078.25</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0</v>
          </cell>
          <cell r="DY341">
            <v>0</v>
          </cell>
          <cell r="DZ341">
            <v>0</v>
          </cell>
          <cell r="EA341">
            <v>0</v>
          </cell>
          <cell r="EB341">
            <v>0</v>
          </cell>
          <cell r="EC341">
            <v>0</v>
          </cell>
          <cell r="EF341">
            <v>0</v>
          </cell>
        </row>
        <row r="342">
          <cell r="E342">
            <v>42169.5625</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0</v>
          </cell>
          <cell r="DY342">
            <v>0</v>
          </cell>
          <cell r="DZ342">
            <v>0</v>
          </cell>
          <cell r="EA342">
            <v>0</v>
          </cell>
          <cell r="EB342">
            <v>0</v>
          </cell>
          <cell r="EC342">
            <v>0</v>
          </cell>
          <cell r="EF342">
            <v>0</v>
          </cell>
        </row>
        <row r="343">
          <cell r="E343">
            <v>42260.875</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F343">
            <v>0</v>
          </cell>
        </row>
        <row r="344">
          <cell r="E344">
            <v>42352.1875</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F344">
            <v>0</v>
          </cell>
        </row>
        <row r="345">
          <cell r="E345">
            <v>42443.5</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F345">
            <v>0</v>
          </cell>
        </row>
        <row r="346">
          <cell r="E346">
            <v>42534.8125</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F346">
            <v>0</v>
          </cell>
        </row>
        <row r="347">
          <cell r="E347">
            <v>42626.125</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0</v>
          </cell>
          <cell r="DY347">
            <v>0</v>
          </cell>
          <cell r="DZ347">
            <v>0</v>
          </cell>
          <cell r="EA347">
            <v>0</v>
          </cell>
          <cell r="EB347">
            <v>0</v>
          </cell>
          <cell r="EC347">
            <v>0</v>
          </cell>
          <cell r="EF347">
            <v>0</v>
          </cell>
        </row>
        <row r="348">
          <cell r="E348">
            <v>42717.4375</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F348">
            <v>0</v>
          </cell>
        </row>
        <row r="349">
          <cell r="E349">
            <v>42808.75</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F349">
            <v>0</v>
          </cell>
        </row>
        <row r="350">
          <cell r="E350">
            <v>42900.0625</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F350">
            <v>0</v>
          </cell>
        </row>
        <row r="351">
          <cell r="E351">
            <v>42991.375</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F351">
            <v>0</v>
          </cell>
        </row>
        <row r="352">
          <cell r="E352">
            <v>43082.6875</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F352">
            <v>0</v>
          </cell>
        </row>
      </sheetData>
      <sheetData sheetId="11">
        <row r="174">
          <cell r="E174">
            <v>37238.6875</v>
          </cell>
          <cell r="BW174">
            <v>1</v>
          </cell>
        </row>
        <row r="175">
          <cell r="E175">
            <v>37330</v>
          </cell>
          <cell r="BW175">
            <v>0</v>
          </cell>
        </row>
        <row r="176">
          <cell r="E176">
            <v>37421.3125</v>
          </cell>
          <cell r="BW176">
            <v>0</v>
          </cell>
        </row>
        <row r="177">
          <cell r="E177">
            <v>37512.625</v>
          </cell>
          <cell r="BW177">
            <v>4</v>
          </cell>
        </row>
        <row r="178">
          <cell r="E178">
            <v>37603.9375</v>
          </cell>
          <cell r="BW178">
            <v>0</v>
          </cell>
        </row>
        <row r="179">
          <cell r="E179">
            <v>37695.25</v>
          </cell>
          <cell r="BW179">
            <v>0</v>
          </cell>
        </row>
        <row r="180">
          <cell r="E180">
            <v>37786.5625</v>
          </cell>
          <cell r="BW180">
            <v>0</v>
          </cell>
        </row>
        <row r="181">
          <cell r="E181">
            <v>37877.875</v>
          </cell>
          <cell r="BW181">
            <v>8</v>
          </cell>
        </row>
        <row r="182">
          <cell r="E182">
            <v>37969.1875</v>
          </cell>
          <cell r="BW182">
            <v>0</v>
          </cell>
        </row>
        <row r="183">
          <cell r="E183">
            <v>38060.5</v>
          </cell>
          <cell r="BW183">
            <v>0</v>
          </cell>
        </row>
        <row r="184">
          <cell r="E184">
            <v>38151.8125</v>
          </cell>
          <cell r="BW184">
            <v>0</v>
          </cell>
        </row>
        <row r="185">
          <cell r="E185">
            <v>38243.125</v>
          </cell>
          <cell r="BW185">
            <v>0</v>
          </cell>
        </row>
        <row r="186">
          <cell r="E186">
            <v>38334.4375</v>
          </cell>
          <cell r="BW186">
            <v>0</v>
          </cell>
        </row>
        <row r="187">
          <cell r="E187">
            <v>38425.75</v>
          </cell>
          <cell r="BW187">
            <v>0</v>
          </cell>
        </row>
        <row r="188">
          <cell r="E188">
            <v>38517.0625</v>
          </cell>
          <cell r="BW188">
            <v>0</v>
          </cell>
        </row>
        <row r="189">
          <cell r="E189">
            <v>38608.375</v>
          </cell>
          <cell r="BW189">
            <v>0</v>
          </cell>
        </row>
        <row r="190">
          <cell r="E190">
            <v>38699.6875</v>
          </cell>
          <cell r="BW190">
            <v>0</v>
          </cell>
        </row>
        <row r="191">
          <cell r="E191">
            <v>38791</v>
          </cell>
          <cell r="BW191">
            <v>0</v>
          </cell>
        </row>
        <row r="192">
          <cell r="E192">
            <v>38882.3125</v>
          </cell>
          <cell r="BW192">
            <v>0</v>
          </cell>
        </row>
        <row r="193">
          <cell r="E193">
            <v>38973.625</v>
          </cell>
          <cell r="BW193">
            <v>0</v>
          </cell>
        </row>
        <row r="194">
          <cell r="E194">
            <v>39064.9375</v>
          </cell>
          <cell r="BW194">
            <v>0</v>
          </cell>
        </row>
        <row r="195">
          <cell r="E195">
            <v>39156.25</v>
          </cell>
          <cell r="BW195">
            <v>0</v>
          </cell>
        </row>
        <row r="196">
          <cell r="E196">
            <v>39247.5625</v>
          </cell>
          <cell r="BW196">
            <v>0</v>
          </cell>
        </row>
        <row r="197">
          <cell r="E197">
            <v>39338.875</v>
          </cell>
          <cell r="BW197">
            <v>0</v>
          </cell>
        </row>
        <row r="198">
          <cell r="E198">
            <v>39430.1875</v>
          </cell>
          <cell r="BW198">
            <v>0</v>
          </cell>
        </row>
        <row r="199">
          <cell r="E199">
            <v>39521.5</v>
          </cell>
          <cell r="BW199">
            <v>0</v>
          </cell>
        </row>
        <row r="200">
          <cell r="E200">
            <v>39612.8125</v>
          </cell>
          <cell r="BW200">
            <v>0</v>
          </cell>
        </row>
        <row r="201">
          <cell r="E201">
            <v>39704.125</v>
          </cell>
          <cell r="BW201">
            <v>0</v>
          </cell>
        </row>
        <row r="202">
          <cell r="E202">
            <v>39795.4375</v>
          </cell>
          <cell r="BW202">
            <v>0</v>
          </cell>
        </row>
        <row r="203">
          <cell r="E203">
            <v>39886.75</v>
          </cell>
          <cell r="BW203">
            <v>0</v>
          </cell>
        </row>
        <row r="204">
          <cell r="E204">
            <v>39978.0625</v>
          </cell>
          <cell r="BW204">
            <v>0</v>
          </cell>
        </row>
        <row r="205">
          <cell r="E205">
            <v>40069.375</v>
          </cell>
          <cell r="BW205">
            <v>0</v>
          </cell>
        </row>
        <row r="206">
          <cell r="E206">
            <v>40160.6875</v>
          </cell>
          <cell r="BW206">
            <v>0</v>
          </cell>
        </row>
        <row r="207">
          <cell r="E207">
            <v>40252</v>
          </cell>
          <cell r="BW207">
            <v>0</v>
          </cell>
        </row>
        <row r="208">
          <cell r="E208">
            <v>40343.3125</v>
          </cell>
          <cell r="BW208">
            <v>0</v>
          </cell>
        </row>
        <row r="209">
          <cell r="E209">
            <v>40434.625</v>
          </cell>
          <cell r="BW209">
            <v>0</v>
          </cell>
        </row>
        <row r="210">
          <cell r="E210">
            <v>40525.9375</v>
          </cell>
          <cell r="BW210">
            <v>0</v>
          </cell>
        </row>
        <row r="211">
          <cell r="E211">
            <v>40617.25</v>
          </cell>
          <cell r="BW211">
            <v>0</v>
          </cell>
        </row>
        <row r="212">
          <cell r="E212">
            <v>40708.5625</v>
          </cell>
          <cell r="BW212">
            <v>0</v>
          </cell>
        </row>
        <row r="213">
          <cell r="E213">
            <v>40799.875</v>
          </cell>
          <cell r="BW213">
            <v>0</v>
          </cell>
        </row>
        <row r="214">
          <cell r="E214">
            <v>40891.1875</v>
          </cell>
          <cell r="BW214">
            <v>0</v>
          </cell>
        </row>
        <row r="215">
          <cell r="E215">
            <v>40982.5</v>
          </cell>
          <cell r="BW215">
            <v>0</v>
          </cell>
        </row>
        <row r="216">
          <cell r="E216">
            <v>41073.8125</v>
          </cell>
          <cell r="BW216">
            <v>0</v>
          </cell>
        </row>
        <row r="217">
          <cell r="E217">
            <v>41165.125</v>
          </cell>
          <cell r="BW217">
            <v>0</v>
          </cell>
        </row>
        <row r="218">
          <cell r="E218">
            <v>41256.4375</v>
          </cell>
          <cell r="BW218">
            <v>0</v>
          </cell>
        </row>
        <row r="219">
          <cell r="E219">
            <v>41347.75</v>
          </cell>
          <cell r="BW219">
            <v>0</v>
          </cell>
        </row>
        <row r="220">
          <cell r="E220">
            <v>41439.0625</v>
          </cell>
          <cell r="BW220">
            <v>0</v>
          </cell>
        </row>
        <row r="221">
          <cell r="E221">
            <v>41530.375</v>
          </cell>
          <cell r="BW221">
            <v>0</v>
          </cell>
        </row>
        <row r="222">
          <cell r="E222">
            <v>41621.6875</v>
          </cell>
          <cell r="BW222">
            <v>0</v>
          </cell>
        </row>
        <row r="223">
          <cell r="E223">
            <v>41713</v>
          </cell>
          <cell r="BW223">
            <v>0</v>
          </cell>
        </row>
        <row r="224">
          <cell r="E224">
            <v>41804.3125</v>
          </cell>
          <cell r="BW224">
            <v>0</v>
          </cell>
        </row>
        <row r="225">
          <cell r="E225">
            <v>41895.625</v>
          </cell>
          <cell r="BW225">
            <v>0</v>
          </cell>
        </row>
        <row r="226">
          <cell r="E226">
            <v>41986.9375</v>
          </cell>
          <cell r="BW226">
            <v>0</v>
          </cell>
        </row>
        <row r="227">
          <cell r="E227">
            <v>42078.25</v>
          </cell>
          <cell r="BW227">
            <v>0</v>
          </cell>
        </row>
        <row r="228">
          <cell r="E228">
            <v>42169.5625</v>
          </cell>
          <cell r="BW228">
            <v>0</v>
          </cell>
        </row>
        <row r="229">
          <cell r="E229">
            <v>42260.875</v>
          </cell>
          <cell r="BW229">
            <v>0</v>
          </cell>
        </row>
        <row r="230">
          <cell r="E230">
            <v>42352.1875</v>
          </cell>
          <cell r="BW230">
            <v>0</v>
          </cell>
        </row>
        <row r="231">
          <cell r="E231">
            <v>42443.5</v>
          </cell>
          <cell r="BW231">
            <v>0</v>
          </cell>
        </row>
        <row r="232">
          <cell r="E232">
            <v>42534.8125</v>
          </cell>
          <cell r="BW232">
            <v>0</v>
          </cell>
        </row>
        <row r="233">
          <cell r="E233">
            <v>42626.125</v>
          </cell>
          <cell r="BW233">
            <v>0</v>
          </cell>
        </row>
        <row r="234">
          <cell r="E234">
            <v>42717.4375</v>
          </cell>
          <cell r="BW234">
            <v>0</v>
          </cell>
        </row>
        <row r="235">
          <cell r="E235">
            <v>42808.75</v>
          </cell>
          <cell r="BW235">
            <v>0</v>
          </cell>
        </row>
        <row r="236">
          <cell r="E236">
            <v>42900.0625</v>
          </cell>
          <cell r="BW236">
            <v>0</v>
          </cell>
        </row>
        <row r="237">
          <cell r="E237">
            <v>42991.375</v>
          </cell>
          <cell r="BW237">
            <v>0</v>
          </cell>
        </row>
        <row r="238">
          <cell r="E238">
            <v>43082.6875</v>
          </cell>
          <cell r="BW238">
            <v>0</v>
          </cell>
        </row>
        <row r="239">
          <cell r="E239">
            <v>43174</v>
          </cell>
          <cell r="BW239">
            <v>0</v>
          </cell>
        </row>
        <row r="240">
          <cell r="E240">
            <v>43265.3125</v>
          </cell>
          <cell r="BW240">
            <v>0</v>
          </cell>
        </row>
        <row r="241">
          <cell r="E241">
            <v>43356.625</v>
          </cell>
          <cell r="BW241">
            <v>0</v>
          </cell>
        </row>
        <row r="242">
          <cell r="E242">
            <v>43447.9375</v>
          </cell>
          <cell r="BW242">
            <v>0</v>
          </cell>
        </row>
        <row r="243">
          <cell r="E243">
            <v>43539.25</v>
          </cell>
          <cell r="BW243">
            <v>0</v>
          </cell>
        </row>
        <row r="244">
          <cell r="E244">
            <v>43630.5625</v>
          </cell>
          <cell r="BW244">
            <v>0</v>
          </cell>
        </row>
        <row r="245">
          <cell r="E245">
            <v>43721.875</v>
          </cell>
          <cell r="BW245">
            <v>0</v>
          </cell>
        </row>
      </sheetData>
      <sheetData sheetId="12">
        <row r="282">
          <cell r="F282">
            <v>36233.5</v>
          </cell>
          <cell r="G282">
            <v>1524.0349529999999</v>
          </cell>
          <cell r="H282">
            <v>6088.8595609999993</v>
          </cell>
          <cell r="I282">
            <v>1269.3468639999999</v>
          </cell>
          <cell r="J282">
            <v>4200.0508929999996</v>
          </cell>
          <cell r="K282">
            <v>10526.122948999999</v>
          </cell>
          <cell r="L282">
            <v>9570.4822540000005</v>
          </cell>
          <cell r="M282">
            <v>2848.8153229999998</v>
          </cell>
          <cell r="N282">
            <v>54.200820999999998</v>
          </cell>
          <cell r="O282">
            <v>523.27547099999992</v>
          </cell>
          <cell r="P282">
            <v>1571.9860699999999</v>
          </cell>
          <cell r="Q282">
            <v>2133.8738069999999</v>
          </cell>
          <cell r="R282">
            <v>323.02950199999998</v>
          </cell>
          <cell r="S282">
            <v>624.84566099999995</v>
          </cell>
          <cell r="T282">
            <v>12.545349</v>
          </cell>
          <cell r="U282">
            <v>8081.0955399999993</v>
          </cell>
          <cell r="V282">
            <v>11898.419352999999</v>
          </cell>
          <cell r="W282">
            <v>11045.142903</v>
          </cell>
          <cell r="X282">
            <v>903.38287099999991</v>
          </cell>
          <cell r="Y282">
            <v>66.149428999999998</v>
          </cell>
          <cell r="Z282">
            <v>454.28112499999997</v>
          </cell>
          <cell r="AA282">
            <v>9.5105500000000003</v>
          </cell>
          <cell r="AB282">
            <v>73729.451248999991</v>
          </cell>
          <cell r="AC282">
            <v>4142.7740919999997</v>
          </cell>
          <cell r="AD282">
            <v>1769.136309</v>
          </cell>
          <cell r="AE282">
            <v>13.295396999999999</v>
          </cell>
          <cell r="AF282">
            <v>76.50677499999999</v>
          </cell>
          <cell r="AG282">
            <v>185.97344799999999</v>
          </cell>
          <cell r="AH282">
            <v>10.418958</v>
          </cell>
          <cell r="AI282">
            <v>86.830139000000003</v>
          </cell>
          <cell r="AJ282">
            <v>64.404427999999996</v>
          </cell>
          <cell r="AK282">
            <v>807.22614999999996</v>
          </cell>
          <cell r="AL282">
            <v>37.394934999999997</v>
          </cell>
          <cell r="AM282">
            <v>164.52801099999999</v>
          </cell>
          <cell r="AN282">
            <v>47895.901848000001</v>
          </cell>
          <cell r="AO282">
            <v>47522.975163000003</v>
          </cell>
          <cell r="AP282">
            <v>0</v>
          </cell>
          <cell r="AQ282">
            <v>2.159675</v>
          </cell>
          <cell r="AR282">
            <v>795.09479999999996</v>
          </cell>
          <cell r="AS282">
            <v>794.68079999999998</v>
          </cell>
          <cell r="AT282">
            <v>838.11415899999997</v>
          </cell>
          <cell r="AU282">
            <v>725.72588199999996</v>
          </cell>
          <cell r="AV282">
            <v>674.05482599999993</v>
          </cell>
          <cell r="AW282">
            <v>23.223951</v>
          </cell>
          <cell r="AX282">
            <v>0</v>
          </cell>
          <cell r="AY282">
            <v>43.068049999999999</v>
          </cell>
          <cell r="AZ282">
            <v>9.0779999999999994</v>
          </cell>
          <cell r="BA282">
            <v>58351.614435999996</v>
          </cell>
          <cell r="BB282">
            <v>0</v>
          </cell>
          <cell r="BC282">
            <v>1524.0349529999999</v>
          </cell>
          <cell r="BD282">
            <v>6088.8595609999993</v>
          </cell>
          <cell r="BE282">
            <v>1269.3468639999999</v>
          </cell>
          <cell r="BF282">
            <v>4200.0508929999996</v>
          </cell>
          <cell r="BG282">
            <v>10526.122948999999</v>
          </cell>
          <cell r="BH282">
            <v>9570.4822540000005</v>
          </cell>
          <cell r="BI282">
            <v>2848.8153229999998</v>
          </cell>
          <cell r="BJ282">
            <v>54.200820999999998</v>
          </cell>
          <cell r="BK282">
            <v>523.27547099999992</v>
          </cell>
          <cell r="BL282">
            <v>1571.9860699999999</v>
          </cell>
          <cell r="BM282">
            <v>2133.8738069999999</v>
          </cell>
          <cell r="BN282">
            <v>323.02950199999998</v>
          </cell>
          <cell r="BO282">
            <v>624.84566099999995</v>
          </cell>
          <cell r="BP282">
            <v>12.545349</v>
          </cell>
          <cell r="BQ282">
            <v>8081.0955399999993</v>
          </cell>
          <cell r="BR282">
            <v>11898.419352999999</v>
          </cell>
          <cell r="BS282">
            <v>11045.142903</v>
          </cell>
          <cell r="BT282">
            <v>903.38287099999991</v>
          </cell>
          <cell r="BU282">
            <v>66.149428999999998</v>
          </cell>
          <cell r="BV282">
            <v>454.28112499999997</v>
          </cell>
          <cell r="BW282">
            <v>9.5105500000000003</v>
          </cell>
          <cell r="BX282">
            <v>73729.451248999991</v>
          </cell>
          <cell r="BY282">
            <v>0</v>
          </cell>
          <cell r="BZ282">
            <v>4142.7740919999997</v>
          </cell>
          <cell r="CA282">
            <v>1769.136309</v>
          </cell>
          <cell r="CB282">
            <v>13.295396999999999</v>
          </cell>
          <cell r="CC282">
            <v>76.50677499999999</v>
          </cell>
          <cell r="CD282">
            <v>185.97344799999999</v>
          </cell>
          <cell r="CE282">
            <v>10.418958</v>
          </cell>
          <cell r="CF282">
            <v>86.830139000000003</v>
          </cell>
          <cell r="CG282">
            <v>64.404427999999996</v>
          </cell>
          <cell r="CH282">
            <v>807.22614999999996</v>
          </cell>
          <cell r="CI282">
            <v>37.394934999999997</v>
          </cell>
          <cell r="CJ282">
            <v>164.52801099999999</v>
          </cell>
          <cell r="CK282">
            <v>47895.901848000001</v>
          </cell>
          <cell r="CL282">
            <v>47522.975163000003</v>
          </cell>
          <cell r="CM282">
            <v>0</v>
          </cell>
          <cell r="CN282">
            <v>2.159675</v>
          </cell>
          <cell r="CO282">
            <v>795.09479999999996</v>
          </cell>
          <cell r="CP282">
            <v>794.68079999999998</v>
          </cell>
          <cell r="CQ282">
            <v>838.11415899999997</v>
          </cell>
          <cell r="CR282">
            <v>725.72588199999996</v>
          </cell>
          <cell r="CS282">
            <v>674.05482599999993</v>
          </cell>
          <cell r="CT282">
            <v>23.223951</v>
          </cell>
          <cell r="CU282">
            <v>0</v>
          </cell>
          <cell r="CV282">
            <v>43.068049999999999</v>
          </cell>
          <cell r="CW282">
            <v>9.0779999999999994</v>
          </cell>
          <cell r="CX282">
            <v>58351.614435999996</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v>0</v>
          </cell>
          <cell r="DT282">
            <v>0</v>
          </cell>
          <cell r="DU282">
            <v>0</v>
          </cell>
          <cell r="DV282">
            <v>0</v>
          </cell>
          <cell r="DY282">
            <v>1</v>
          </cell>
        </row>
        <row r="283">
          <cell r="F283">
            <v>36324.8125</v>
          </cell>
          <cell r="G283">
            <v>2081.3026030000001</v>
          </cell>
          <cell r="H283">
            <v>10983.822570999999</v>
          </cell>
          <cell r="I283">
            <v>1897.3702569999998</v>
          </cell>
          <cell r="J283">
            <v>7059.7405599999993</v>
          </cell>
          <cell r="K283">
            <v>15087.32072</v>
          </cell>
          <cell r="L283">
            <v>20127.479877999998</v>
          </cell>
          <cell r="M283">
            <v>2901.3283200000001</v>
          </cell>
          <cell r="N283">
            <v>66.128991999999997</v>
          </cell>
          <cell r="O283">
            <v>680.52636299999995</v>
          </cell>
          <cell r="P283">
            <v>2561.2075219999997</v>
          </cell>
          <cell r="Q283">
            <v>1953.9002229999999</v>
          </cell>
          <cell r="R283">
            <v>381.25577099999998</v>
          </cell>
          <cell r="S283">
            <v>741.06900199999995</v>
          </cell>
          <cell r="T283">
            <v>11.267042999999999</v>
          </cell>
          <cell r="U283">
            <v>9079.5680269999993</v>
          </cell>
          <cell r="V283">
            <v>13472.157251999999</v>
          </cell>
          <cell r="W283">
            <v>10824.002657999999</v>
          </cell>
          <cell r="X283">
            <v>988.69915499999991</v>
          </cell>
          <cell r="Y283">
            <v>76.583927000000003</v>
          </cell>
          <cell r="Z283">
            <v>622.68755899999996</v>
          </cell>
          <cell r="AA283">
            <v>27.417812999999999</v>
          </cell>
          <cell r="AB283">
            <v>101624.83621599998</v>
          </cell>
          <cell r="AC283">
            <v>3993.5844499999998</v>
          </cell>
          <cell r="AD283">
            <v>2105.6713880000002</v>
          </cell>
          <cell r="AE283">
            <v>77.991</v>
          </cell>
          <cell r="AF283">
            <v>26.846169</v>
          </cell>
          <cell r="AG283">
            <v>557.05717500000003</v>
          </cell>
          <cell r="AH283">
            <v>56.412413999999998</v>
          </cell>
          <cell r="AI283">
            <v>203.04456399999998</v>
          </cell>
          <cell r="AJ283">
            <v>118.306477</v>
          </cell>
          <cell r="AK283">
            <v>675.90046499999994</v>
          </cell>
          <cell r="AL283">
            <v>62.320802999999998</v>
          </cell>
          <cell r="AM283">
            <v>280.85281699999996</v>
          </cell>
          <cell r="AN283">
            <v>26503.024067999999</v>
          </cell>
          <cell r="AO283">
            <v>26058.822443000001</v>
          </cell>
          <cell r="AP283">
            <v>0.48253699999999999</v>
          </cell>
          <cell r="AQ283">
            <v>6.1757659999999994</v>
          </cell>
          <cell r="AR283">
            <v>1055.709067</v>
          </cell>
          <cell r="AS283">
            <v>1055.709067</v>
          </cell>
          <cell r="AT283">
            <v>1050.1224159999999</v>
          </cell>
          <cell r="AU283">
            <v>375.41683499999999</v>
          </cell>
          <cell r="AV283">
            <v>493.93883</v>
          </cell>
          <cell r="AW283">
            <v>122.30358899999999</v>
          </cell>
          <cell r="AX283">
            <v>0</v>
          </cell>
          <cell r="AY283">
            <v>5.7310530000000002</v>
          </cell>
          <cell r="AZ283">
            <v>43.201370999999995</v>
          </cell>
          <cell r="BA283">
            <v>37736.102254000005</v>
          </cell>
          <cell r="BB283">
            <v>0</v>
          </cell>
          <cell r="BC283">
            <v>2081.3026030000001</v>
          </cell>
          <cell r="BD283">
            <v>10983.822570999999</v>
          </cell>
          <cell r="BE283">
            <v>1897.3702569999998</v>
          </cell>
          <cell r="BF283">
            <v>7059.7405599999993</v>
          </cell>
          <cell r="BG283">
            <v>15087.32072</v>
          </cell>
          <cell r="BH283">
            <v>20127.479877999998</v>
          </cell>
          <cell r="BI283">
            <v>2901.3283200000001</v>
          </cell>
          <cell r="BJ283">
            <v>66.128991999999997</v>
          </cell>
          <cell r="BK283">
            <v>680.52636299999995</v>
          </cell>
          <cell r="BL283">
            <v>2561.2075219999997</v>
          </cell>
          <cell r="BM283">
            <v>1953.9002229999999</v>
          </cell>
          <cell r="BN283">
            <v>381.25577099999998</v>
          </cell>
          <cell r="BO283">
            <v>741.06900199999995</v>
          </cell>
          <cell r="BP283">
            <v>11.267042999999999</v>
          </cell>
          <cell r="BQ283">
            <v>9079.5680269999993</v>
          </cell>
          <cell r="BR283">
            <v>13472.157251999999</v>
          </cell>
          <cell r="BS283">
            <v>10824.002657999999</v>
          </cell>
          <cell r="BT283">
            <v>988.69915499999991</v>
          </cell>
          <cell r="BU283">
            <v>76.583927000000003</v>
          </cell>
          <cell r="BV283">
            <v>622.68755899999996</v>
          </cell>
          <cell r="BW283">
            <v>27.417812999999999</v>
          </cell>
          <cell r="BX283">
            <v>101624.83621599998</v>
          </cell>
          <cell r="BY283">
            <v>0</v>
          </cell>
          <cell r="BZ283">
            <v>3993.5844499999998</v>
          </cell>
          <cell r="CA283">
            <v>2105.6713880000002</v>
          </cell>
          <cell r="CB283">
            <v>77.991</v>
          </cell>
          <cell r="CC283">
            <v>26.846169</v>
          </cell>
          <cell r="CD283">
            <v>557.05717500000003</v>
          </cell>
          <cell r="CE283">
            <v>56.412413999999998</v>
          </cell>
          <cell r="CF283">
            <v>203.04456399999998</v>
          </cell>
          <cell r="CG283">
            <v>118.306477</v>
          </cell>
          <cell r="CH283">
            <v>675.90046499999994</v>
          </cell>
          <cell r="CI283">
            <v>62.320802999999998</v>
          </cell>
          <cell r="CJ283">
            <v>280.85281699999996</v>
          </cell>
          <cell r="CK283">
            <v>26503.024067999999</v>
          </cell>
          <cell r="CL283">
            <v>26058.822443000001</v>
          </cell>
          <cell r="CM283">
            <v>0.48253699999999999</v>
          </cell>
          <cell r="CN283">
            <v>6.1757659999999994</v>
          </cell>
          <cell r="CO283">
            <v>1055.709067</v>
          </cell>
          <cell r="CP283">
            <v>1055.709067</v>
          </cell>
          <cell r="CQ283">
            <v>1050.1224159999999</v>
          </cell>
          <cell r="CR283">
            <v>375.41683499999999</v>
          </cell>
          <cell r="CS283">
            <v>493.93883</v>
          </cell>
          <cell r="CT283">
            <v>122.30358899999999</v>
          </cell>
          <cell r="CU283">
            <v>0</v>
          </cell>
          <cell r="CV283">
            <v>5.7310530000000002</v>
          </cell>
          <cell r="CW283">
            <v>43.201370999999995</v>
          </cell>
          <cell r="CX283">
            <v>37736.102254000005</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v>0</v>
          </cell>
          <cell r="DT283">
            <v>0</v>
          </cell>
          <cell r="DU283">
            <v>0</v>
          </cell>
          <cell r="DV283">
            <v>0</v>
          </cell>
          <cell r="DY283">
            <v>2</v>
          </cell>
        </row>
        <row r="284">
          <cell r="F284">
            <v>36416.125</v>
          </cell>
          <cell r="G284">
            <v>1514.9092819999998</v>
          </cell>
          <cell r="H284">
            <v>10599.895091999999</v>
          </cell>
          <cell r="I284">
            <v>1917.1152619999998</v>
          </cell>
          <cell r="J284">
            <v>4386.9202930000001</v>
          </cell>
          <cell r="K284">
            <v>14820.424317999999</v>
          </cell>
          <cell r="L284">
            <v>11928.693522</v>
          </cell>
          <cell r="M284">
            <v>1609.2046329999998</v>
          </cell>
          <cell r="N284">
            <v>123.122321</v>
          </cell>
          <cell r="O284">
            <v>421.39513299999999</v>
          </cell>
          <cell r="P284">
            <v>3509.5315889999997</v>
          </cell>
          <cell r="Q284">
            <v>1539.6543549999999</v>
          </cell>
          <cell r="R284">
            <v>286.04184099999998</v>
          </cell>
          <cell r="S284">
            <v>836.76998499999991</v>
          </cell>
          <cell r="T284">
            <v>41.964745000000001</v>
          </cell>
          <cell r="U284">
            <v>4955.1673940000001</v>
          </cell>
          <cell r="V284">
            <v>9765.2805929999995</v>
          </cell>
          <cell r="W284">
            <v>10032.308755</v>
          </cell>
          <cell r="X284">
            <v>1444.247435</v>
          </cell>
          <cell r="Y284">
            <v>59.014609</v>
          </cell>
          <cell r="Z284">
            <v>614.87671699999999</v>
          </cell>
          <cell r="AA284">
            <v>2.3808699999999998</v>
          </cell>
          <cell r="AB284">
            <v>80408.91874400001</v>
          </cell>
          <cell r="AC284">
            <v>2495.3374349999999</v>
          </cell>
          <cell r="AD284">
            <v>1690.513815</v>
          </cell>
          <cell r="AE284">
            <v>1.53</v>
          </cell>
          <cell r="AF284">
            <v>27.729627999999998</v>
          </cell>
          <cell r="AG284">
            <v>36.427999999999997</v>
          </cell>
          <cell r="AH284">
            <v>20.659167999999998</v>
          </cell>
          <cell r="AI284">
            <v>81.202556000000001</v>
          </cell>
          <cell r="AJ284">
            <v>88.834125</v>
          </cell>
          <cell r="AK284">
            <v>836.80888999999991</v>
          </cell>
          <cell r="AL284">
            <v>39.313505999999997</v>
          </cell>
          <cell r="AM284">
            <v>187.87219999999999</v>
          </cell>
          <cell r="AN284">
            <v>16302.075219999999</v>
          </cell>
          <cell r="AO284">
            <v>16044.351736000001</v>
          </cell>
          <cell r="AP284">
            <v>1.4999999999999999E-2</v>
          </cell>
          <cell r="AQ284">
            <v>3.426275</v>
          </cell>
          <cell r="AR284">
            <v>629.20972999999992</v>
          </cell>
          <cell r="AS284">
            <v>629.20973000000004</v>
          </cell>
          <cell r="AT284">
            <v>865.13610499999993</v>
          </cell>
          <cell r="AU284">
            <v>1123.565566</v>
          </cell>
          <cell r="AV284">
            <v>563.41526899999997</v>
          </cell>
          <cell r="AW284">
            <v>13.322203999999999</v>
          </cell>
          <cell r="AX284">
            <v>0</v>
          </cell>
          <cell r="AY284">
            <v>14.491499999999998</v>
          </cell>
          <cell r="AZ284">
            <v>11.972474999999999</v>
          </cell>
          <cell r="BA284">
            <v>25031.328667000002</v>
          </cell>
          <cell r="BB284">
            <v>0</v>
          </cell>
          <cell r="BC284">
            <v>1514.9092819999998</v>
          </cell>
          <cell r="BD284">
            <v>10599.895091999999</v>
          </cell>
          <cell r="BE284">
            <v>1917.1152619999998</v>
          </cell>
          <cell r="BF284">
            <v>4386.9202930000001</v>
          </cell>
          <cell r="BG284">
            <v>14820.424317999999</v>
          </cell>
          <cell r="BH284">
            <v>11928.693522</v>
          </cell>
          <cell r="BI284">
            <v>1609.2046329999998</v>
          </cell>
          <cell r="BJ284">
            <v>123.122321</v>
          </cell>
          <cell r="BK284">
            <v>421.39513299999999</v>
          </cell>
          <cell r="BL284">
            <v>3509.5315889999997</v>
          </cell>
          <cell r="BM284">
            <v>1539.6543549999999</v>
          </cell>
          <cell r="BN284">
            <v>286.04184099999998</v>
          </cell>
          <cell r="BO284">
            <v>836.76998499999991</v>
          </cell>
          <cell r="BP284">
            <v>41.964745000000001</v>
          </cell>
          <cell r="BQ284">
            <v>4955.1673940000001</v>
          </cell>
          <cell r="BR284">
            <v>9765.2805929999995</v>
          </cell>
          <cell r="BS284">
            <v>10032.308755</v>
          </cell>
          <cell r="BT284">
            <v>1444.247435</v>
          </cell>
          <cell r="BU284">
            <v>59.014609</v>
          </cell>
          <cell r="BV284">
            <v>614.87671699999999</v>
          </cell>
          <cell r="BW284">
            <v>2.3808699999999998</v>
          </cell>
          <cell r="BX284">
            <v>80408.91874400001</v>
          </cell>
          <cell r="BY284">
            <v>0</v>
          </cell>
          <cell r="BZ284">
            <v>2495.3374349999999</v>
          </cell>
          <cell r="CA284">
            <v>1690.513815</v>
          </cell>
          <cell r="CB284">
            <v>1.53</v>
          </cell>
          <cell r="CC284">
            <v>27.729627999999998</v>
          </cell>
          <cell r="CD284">
            <v>36.427999999999997</v>
          </cell>
          <cell r="CE284">
            <v>20.659167999999998</v>
          </cell>
          <cell r="CF284">
            <v>81.202556000000001</v>
          </cell>
          <cell r="CG284">
            <v>88.834125</v>
          </cell>
          <cell r="CH284">
            <v>836.80888999999991</v>
          </cell>
          <cell r="CI284">
            <v>39.313505999999997</v>
          </cell>
          <cell r="CJ284">
            <v>187.87219999999999</v>
          </cell>
          <cell r="CK284">
            <v>16302.075219999999</v>
          </cell>
          <cell r="CL284">
            <v>16044.351736000001</v>
          </cell>
          <cell r="CM284">
            <v>1.4999999999999999E-2</v>
          </cell>
          <cell r="CN284">
            <v>3.426275</v>
          </cell>
          <cell r="CO284">
            <v>629.20972999999992</v>
          </cell>
          <cell r="CP284">
            <v>629.20973000000004</v>
          </cell>
          <cell r="CQ284">
            <v>865.13610499999993</v>
          </cell>
          <cell r="CR284">
            <v>1123.565566</v>
          </cell>
          <cell r="CS284">
            <v>563.41526899999997</v>
          </cell>
          <cell r="CT284">
            <v>13.322203999999999</v>
          </cell>
          <cell r="CU284">
            <v>0</v>
          </cell>
          <cell r="CV284">
            <v>14.491499999999998</v>
          </cell>
          <cell r="CW284">
            <v>11.972474999999999</v>
          </cell>
          <cell r="CX284">
            <v>25031.328667000002</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v>
          </cell>
          <cell r="DY284">
            <v>3</v>
          </cell>
        </row>
        <row r="285">
          <cell r="F285">
            <v>36507.4375</v>
          </cell>
          <cell r="G285">
            <v>1950.183309</v>
          </cell>
          <cell r="H285">
            <v>7938.658684</v>
          </cell>
          <cell r="I285">
            <v>1591.369205</v>
          </cell>
          <cell r="J285">
            <v>5318.7981179999997</v>
          </cell>
          <cell r="K285">
            <v>15552.548417999998</v>
          </cell>
          <cell r="L285">
            <v>13685.803078999999</v>
          </cell>
          <cell r="M285">
            <v>3018.8117969999998</v>
          </cell>
          <cell r="N285">
            <v>37.785013999999997</v>
          </cell>
          <cell r="O285">
            <v>445.94957799999997</v>
          </cell>
          <cell r="P285">
            <v>2788.7824489999998</v>
          </cell>
          <cell r="Q285">
            <v>2454.2828850000001</v>
          </cell>
          <cell r="R285">
            <v>527.21489499999996</v>
          </cell>
          <cell r="S285">
            <v>537.89404999999999</v>
          </cell>
          <cell r="T285">
            <v>4.9774329999999996</v>
          </cell>
          <cell r="U285">
            <v>6176.1870959999997</v>
          </cell>
          <cell r="V285">
            <v>19745.208762999999</v>
          </cell>
          <cell r="W285">
            <v>10570.005184</v>
          </cell>
          <cell r="X285">
            <v>1837.12726</v>
          </cell>
          <cell r="Y285">
            <v>194.522605</v>
          </cell>
          <cell r="Z285">
            <v>600.85537799999997</v>
          </cell>
          <cell r="AA285">
            <v>0.46949999999999997</v>
          </cell>
          <cell r="AB285">
            <v>94977.434699999998</v>
          </cell>
          <cell r="AC285">
            <v>3096.0798</v>
          </cell>
          <cell r="AD285">
            <v>1104.3657459999999</v>
          </cell>
          <cell r="AE285">
            <v>7.5324999999999998</v>
          </cell>
          <cell r="AF285">
            <v>23.394448999999998</v>
          </cell>
          <cell r="AG285">
            <v>230.19106299999999</v>
          </cell>
          <cell r="AH285">
            <v>16.909921000000001</v>
          </cell>
          <cell r="AI285">
            <v>81.931522999999999</v>
          </cell>
          <cell r="AJ285">
            <v>97.501329999999996</v>
          </cell>
          <cell r="AK285">
            <v>924.45767999999998</v>
          </cell>
          <cell r="AL285">
            <v>55.549419</v>
          </cell>
          <cell r="AM285">
            <v>186.24285</v>
          </cell>
          <cell r="AN285">
            <v>2819.8817779999999</v>
          </cell>
          <cell r="AO285">
            <v>2658.4676300000001</v>
          </cell>
          <cell r="AP285">
            <v>1.975E-2</v>
          </cell>
          <cell r="AQ285">
            <v>4.2210469999999995</v>
          </cell>
          <cell r="AR285">
            <v>680.26409799999999</v>
          </cell>
          <cell r="AS285">
            <v>680.26409799999999</v>
          </cell>
          <cell r="AT285">
            <v>696.98840099999995</v>
          </cell>
          <cell r="AU285">
            <v>571.52045199999998</v>
          </cell>
          <cell r="AV285">
            <v>364.99413899999996</v>
          </cell>
          <cell r="AW285">
            <v>84.853574999999992</v>
          </cell>
          <cell r="AX285">
            <v>0</v>
          </cell>
          <cell r="AY285">
            <v>14.864773999999999</v>
          </cell>
          <cell r="AZ285">
            <v>14.760133999999999</v>
          </cell>
          <cell r="BA285">
            <v>11068.991929000002</v>
          </cell>
          <cell r="BB285">
            <v>0</v>
          </cell>
          <cell r="BC285">
            <v>1950.183309</v>
          </cell>
          <cell r="BD285">
            <v>7938.658684</v>
          </cell>
          <cell r="BE285">
            <v>1591.369205</v>
          </cell>
          <cell r="BF285">
            <v>5318.7981179999997</v>
          </cell>
          <cell r="BG285">
            <v>15552.548417999998</v>
          </cell>
          <cell r="BH285">
            <v>13685.803078999999</v>
          </cell>
          <cell r="BI285">
            <v>3018.8117969999998</v>
          </cell>
          <cell r="BJ285">
            <v>37.785013999999997</v>
          </cell>
          <cell r="BK285">
            <v>445.94957799999997</v>
          </cell>
          <cell r="BL285">
            <v>2788.7824489999998</v>
          </cell>
          <cell r="BM285">
            <v>2454.2828850000001</v>
          </cell>
          <cell r="BN285">
            <v>527.21489499999996</v>
          </cell>
          <cell r="BO285">
            <v>537.89404999999999</v>
          </cell>
          <cell r="BP285">
            <v>4.9774329999999996</v>
          </cell>
          <cell r="BQ285">
            <v>6176.1870959999997</v>
          </cell>
          <cell r="BR285">
            <v>19745.208762999999</v>
          </cell>
          <cell r="BS285">
            <v>10570.005184</v>
          </cell>
          <cell r="BT285">
            <v>1837.12726</v>
          </cell>
          <cell r="BU285">
            <v>194.522605</v>
          </cell>
          <cell r="BV285">
            <v>600.85537799999997</v>
          </cell>
          <cell r="BW285">
            <v>0.46949999999999997</v>
          </cell>
          <cell r="BX285">
            <v>94977.434699999998</v>
          </cell>
          <cell r="BY285">
            <v>0</v>
          </cell>
          <cell r="BZ285">
            <v>3096.0798</v>
          </cell>
          <cell r="CA285">
            <v>1104.3657459999999</v>
          </cell>
          <cell r="CB285">
            <v>7.5324999999999998</v>
          </cell>
          <cell r="CC285">
            <v>23.394448999999998</v>
          </cell>
          <cell r="CD285">
            <v>230.19106299999999</v>
          </cell>
          <cell r="CE285">
            <v>16.909921000000001</v>
          </cell>
          <cell r="CF285">
            <v>81.931522999999999</v>
          </cell>
          <cell r="CG285">
            <v>97.501329999999996</v>
          </cell>
          <cell r="CH285">
            <v>924.45767999999998</v>
          </cell>
          <cell r="CI285">
            <v>55.549419</v>
          </cell>
          <cell r="CJ285">
            <v>186.24285</v>
          </cell>
          <cell r="CK285">
            <v>2819.8817779999999</v>
          </cell>
          <cell r="CL285">
            <v>2658.4676300000001</v>
          </cell>
          <cell r="CM285">
            <v>1.975E-2</v>
          </cell>
          <cell r="CN285">
            <v>4.2210469999999995</v>
          </cell>
          <cell r="CO285">
            <v>680.26409799999999</v>
          </cell>
          <cell r="CP285">
            <v>680.26409799999999</v>
          </cell>
          <cell r="CQ285">
            <v>696.98840099999995</v>
          </cell>
          <cell r="CR285">
            <v>571.52045199999998</v>
          </cell>
          <cell r="CS285">
            <v>364.99413899999996</v>
          </cell>
          <cell r="CT285">
            <v>84.853574999999992</v>
          </cell>
          <cell r="CU285">
            <v>0</v>
          </cell>
          <cell r="CV285">
            <v>14.864773999999999</v>
          </cell>
          <cell r="CW285">
            <v>14.760133999999999</v>
          </cell>
          <cell r="CX285">
            <v>11068.991929000002</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11.65433870051662</v>
          </cell>
          <cell r="DM285">
            <v>0</v>
          </cell>
          <cell r="DN285">
            <v>0</v>
          </cell>
          <cell r="DO285">
            <v>0</v>
          </cell>
          <cell r="DP285">
            <v>0</v>
          </cell>
          <cell r="DQ285">
            <v>0</v>
          </cell>
          <cell r="DR285">
            <v>0</v>
          </cell>
          <cell r="DS285">
            <v>0</v>
          </cell>
          <cell r="DT285">
            <v>0</v>
          </cell>
          <cell r="DU285">
            <v>0</v>
          </cell>
          <cell r="DV285">
            <v>0</v>
          </cell>
          <cell r="DY285">
            <v>4</v>
          </cell>
        </row>
        <row r="286">
          <cell r="F286">
            <v>36598.75</v>
          </cell>
          <cell r="G286">
            <v>1586.026194</v>
          </cell>
          <cell r="H286">
            <v>6006.4102069999999</v>
          </cell>
          <cell r="I286">
            <v>939.67118599999992</v>
          </cell>
          <cell r="J286">
            <v>4265.3420959999994</v>
          </cell>
          <cell r="K286">
            <v>14953.308464</v>
          </cell>
          <cell r="L286">
            <v>7162.1389129999998</v>
          </cell>
          <cell r="M286">
            <v>2459.345272</v>
          </cell>
          <cell r="N286">
            <v>38.090022999999995</v>
          </cell>
          <cell r="O286">
            <v>277.16151099999996</v>
          </cell>
          <cell r="P286">
            <v>1530.583789</v>
          </cell>
          <cell r="Q286">
            <v>1373.0723909999999</v>
          </cell>
          <cell r="R286">
            <v>263.27066600000001</v>
          </cell>
          <cell r="S286">
            <v>699.24820599999998</v>
          </cell>
          <cell r="T286">
            <v>2.74227</v>
          </cell>
          <cell r="U286">
            <v>5900.921542</v>
          </cell>
          <cell r="V286">
            <v>15069.422214</v>
          </cell>
          <cell r="W286">
            <v>7124.9147349999994</v>
          </cell>
          <cell r="X286">
            <v>1575.95515</v>
          </cell>
          <cell r="Y286">
            <v>58.362013999999995</v>
          </cell>
          <cell r="Z286">
            <v>566.22866599999998</v>
          </cell>
          <cell r="AA286">
            <v>0.50872899999999999</v>
          </cell>
          <cell r="AB286">
            <v>71852.724237999981</v>
          </cell>
          <cell r="AC286">
            <v>2707.5623999999998</v>
          </cell>
          <cell r="AD286">
            <v>2220.3526809999998</v>
          </cell>
          <cell r="AE286">
            <v>53.07694</v>
          </cell>
          <cell r="AF286">
            <v>33.736388999999996</v>
          </cell>
          <cell r="AG286">
            <v>299.10980000000001</v>
          </cell>
          <cell r="AH286">
            <v>0.3</v>
          </cell>
          <cell r="AI286">
            <v>555.33087</v>
          </cell>
          <cell r="AJ286">
            <v>114.97888499999999</v>
          </cell>
          <cell r="AK286">
            <v>1167.3238019999999</v>
          </cell>
          <cell r="AL286">
            <v>45.553804999999997</v>
          </cell>
          <cell r="AM286">
            <v>242.593108</v>
          </cell>
          <cell r="AN286">
            <v>27216.219856</v>
          </cell>
          <cell r="AO286">
            <v>26707.13408</v>
          </cell>
          <cell r="AP286">
            <v>0.195877</v>
          </cell>
          <cell r="AQ286">
            <v>0.44611799999999996</v>
          </cell>
          <cell r="AR286">
            <v>993.58484799999997</v>
          </cell>
          <cell r="AS286">
            <v>993.58484799999997</v>
          </cell>
          <cell r="AT286">
            <v>357.39918599999999</v>
          </cell>
          <cell r="AU286">
            <v>693.742572</v>
          </cell>
          <cell r="AV286">
            <v>546.24339599999996</v>
          </cell>
          <cell r="AW286">
            <v>1099.6353899999999</v>
          </cell>
          <cell r="AX286">
            <v>0</v>
          </cell>
          <cell r="AY286">
            <v>5.9242499999999998</v>
          </cell>
          <cell r="AZ286">
            <v>89.018874999999994</v>
          </cell>
          <cell r="BA286">
            <v>38389.252108000001</v>
          </cell>
          <cell r="BB286">
            <v>0</v>
          </cell>
          <cell r="BC286">
            <v>1586.026194</v>
          </cell>
          <cell r="BD286">
            <v>6006.4102069999999</v>
          </cell>
          <cell r="BE286">
            <v>939.67118599999992</v>
          </cell>
          <cell r="BF286">
            <v>4265.3420959999994</v>
          </cell>
          <cell r="BG286">
            <v>14953.308464</v>
          </cell>
          <cell r="BH286">
            <v>7162.1389129999998</v>
          </cell>
          <cell r="BI286">
            <v>2459.345272</v>
          </cell>
          <cell r="BJ286">
            <v>38.090022999999995</v>
          </cell>
          <cell r="BK286">
            <v>277.16151099999996</v>
          </cell>
          <cell r="BL286">
            <v>1530.583789</v>
          </cell>
          <cell r="BM286">
            <v>1373.0723909999999</v>
          </cell>
          <cell r="BN286">
            <v>263.27066600000001</v>
          </cell>
          <cell r="BO286">
            <v>699.24820599999998</v>
          </cell>
          <cell r="BP286">
            <v>2.74227</v>
          </cell>
          <cell r="BQ286">
            <v>5900.921542</v>
          </cell>
          <cell r="BR286">
            <v>15069.422214</v>
          </cell>
          <cell r="BS286">
            <v>7124.9147349999994</v>
          </cell>
          <cell r="BT286">
            <v>1575.95515</v>
          </cell>
          <cell r="BU286">
            <v>58.362013999999995</v>
          </cell>
          <cell r="BV286">
            <v>566.22866599999998</v>
          </cell>
          <cell r="BW286">
            <v>0.50872899999999999</v>
          </cell>
          <cell r="BX286">
            <v>71852.724237999981</v>
          </cell>
          <cell r="BY286">
            <v>0</v>
          </cell>
          <cell r="BZ286">
            <v>2707.5623999999998</v>
          </cell>
          <cell r="CA286">
            <v>2220.3526809999998</v>
          </cell>
          <cell r="CB286">
            <v>53.07694</v>
          </cell>
          <cell r="CC286">
            <v>33.736388999999996</v>
          </cell>
          <cell r="CD286">
            <v>299.10980000000001</v>
          </cell>
          <cell r="CE286">
            <v>0.3</v>
          </cell>
          <cell r="CF286">
            <v>555.33087</v>
          </cell>
          <cell r="CG286">
            <v>114.97888499999999</v>
          </cell>
          <cell r="CH286">
            <v>1167.3238019999999</v>
          </cell>
          <cell r="CI286">
            <v>45.553804999999997</v>
          </cell>
          <cell r="CJ286">
            <v>242.593108</v>
          </cell>
          <cell r="CK286">
            <v>27216.219856</v>
          </cell>
          <cell r="CL286">
            <v>26707.13408</v>
          </cell>
          <cell r="CM286">
            <v>0.195877</v>
          </cell>
          <cell r="CN286">
            <v>0.44611799999999996</v>
          </cell>
          <cell r="CO286">
            <v>993.58484799999997</v>
          </cell>
          <cell r="CP286">
            <v>993.58484799999997</v>
          </cell>
          <cell r="CQ286">
            <v>357.39918599999999</v>
          </cell>
          <cell r="CR286">
            <v>693.742572</v>
          </cell>
          <cell r="CS286">
            <v>546.24339599999996</v>
          </cell>
          <cell r="CT286">
            <v>1099.6353899999999</v>
          </cell>
          <cell r="CU286">
            <v>0</v>
          </cell>
          <cell r="CV286">
            <v>5.9242499999999998</v>
          </cell>
          <cell r="CW286">
            <v>89.018874999999994</v>
          </cell>
          <cell r="CX286">
            <v>38389.252108000001</v>
          </cell>
          <cell r="CY286">
            <v>734.88653910907374</v>
          </cell>
          <cell r="CZ286">
            <v>655.96</v>
          </cell>
          <cell r="DA286">
            <v>198.41936555944997</v>
          </cell>
          <cell r="DB286">
            <v>525.22703384615386</v>
          </cell>
          <cell r="DC286">
            <v>125</v>
          </cell>
          <cell r="DD286">
            <v>500</v>
          </cell>
          <cell r="DE286">
            <v>639.92307692307691</v>
          </cell>
          <cell r="DF286">
            <v>38.926923076923067</v>
          </cell>
          <cell r="DG286">
            <v>279.07207521641868</v>
          </cell>
          <cell r="DH286">
            <v>7234.2126498802827</v>
          </cell>
          <cell r="DI286">
            <v>43205.641025641031</v>
          </cell>
          <cell r="DJ286">
            <v>1703.6153846153845</v>
          </cell>
          <cell r="DK286">
            <v>14284.777943221441</v>
          </cell>
          <cell r="DL286">
            <v>0</v>
          </cell>
          <cell r="DM286">
            <v>0</v>
          </cell>
          <cell r="DN286">
            <v>0</v>
          </cell>
          <cell r="DO286">
            <v>0</v>
          </cell>
          <cell r="DP286">
            <v>0</v>
          </cell>
          <cell r="DQ286">
            <v>0</v>
          </cell>
          <cell r="DR286">
            <v>0</v>
          </cell>
          <cell r="DS286">
            <v>0</v>
          </cell>
          <cell r="DT286">
            <v>0</v>
          </cell>
          <cell r="DU286">
            <v>0</v>
          </cell>
          <cell r="DV286">
            <v>0</v>
          </cell>
          <cell r="DY286">
            <v>5</v>
          </cell>
        </row>
        <row r="287">
          <cell r="F287">
            <v>36690.0625</v>
          </cell>
          <cell r="G287">
            <v>1496.66085</v>
          </cell>
          <cell r="H287">
            <v>7545.1618570000001</v>
          </cell>
          <cell r="I287">
            <v>1334.2497739999999</v>
          </cell>
          <cell r="J287">
            <v>4547.0714589999998</v>
          </cell>
          <cell r="K287">
            <v>20181.434907999999</v>
          </cell>
          <cell r="L287">
            <v>17096.110487999998</v>
          </cell>
          <cell r="M287">
            <v>2933.8765719999997</v>
          </cell>
          <cell r="N287">
            <v>35.353837999999996</v>
          </cell>
          <cell r="O287">
            <v>488.877253</v>
          </cell>
          <cell r="P287">
            <v>2319.4618580000001</v>
          </cell>
          <cell r="Q287">
            <v>1408.2821859999999</v>
          </cell>
          <cell r="R287">
            <v>250.39478</v>
          </cell>
          <cell r="S287">
            <v>703.36081999999999</v>
          </cell>
          <cell r="T287">
            <v>4.688212</v>
          </cell>
          <cell r="U287">
            <v>6708.8449700000001</v>
          </cell>
          <cell r="V287">
            <v>10318.591646999999</v>
          </cell>
          <cell r="W287">
            <v>8579.7037879999989</v>
          </cell>
          <cell r="X287">
            <v>1363.9795609999999</v>
          </cell>
          <cell r="Y287">
            <v>26.070453999999998</v>
          </cell>
          <cell r="Z287">
            <v>351.288341</v>
          </cell>
          <cell r="AA287">
            <v>52.688969</v>
          </cell>
          <cell r="AB287">
            <v>87746.152585000003</v>
          </cell>
          <cell r="AC287">
            <v>1460.1904999999999</v>
          </cell>
          <cell r="AD287">
            <v>2278.1161240000001</v>
          </cell>
          <cell r="AE287">
            <v>30.453999999999997</v>
          </cell>
          <cell r="AF287">
            <v>143.39548099999999</v>
          </cell>
          <cell r="AG287">
            <v>1039.6819109999999</v>
          </cell>
          <cell r="AH287">
            <v>8.3031989999999993</v>
          </cell>
          <cell r="AI287">
            <v>630.81040699999994</v>
          </cell>
          <cell r="AJ287">
            <v>212.46335499999998</v>
          </cell>
          <cell r="AK287">
            <v>1364.3926179999999</v>
          </cell>
          <cell r="AL287">
            <v>90.028993999999997</v>
          </cell>
          <cell r="AM287">
            <v>130.403502</v>
          </cell>
          <cell r="AN287">
            <v>35702.860210999999</v>
          </cell>
          <cell r="AO287">
            <v>35102.388012000003</v>
          </cell>
          <cell r="AP287">
            <v>2.8474999999999997</v>
          </cell>
          <cell r="AQ287">
            <v>4.107551</v>
          </cell>
          <cell r="AR287">
            <v>732.80539299999998</v>
          </cell>
          <cell r="AS287">
            <v>732.763463</v>
          </cell>
          <cell r="AT287">
            <v>637.60976399999993</v>
          </cell>
          <cell r="AU287">
            <v>582.07268799999997</v>
          </cell>
          <cell r="AV287">
            <v>447.78513399999997</v>
          </cell>
          <cell r="AW287">
            <v>66.775604999999999</v>
          </cell>
          <cell r="AX287">
            <v>0.760683</v>
          </cell>
          <cell r="AY287">
            <v>0.78159400000000001</v>
          </cell>
          <cell r="AZ287">
            <v>42.914093999999999</v>
          </cell>
          <cell r="BA287">
            <v>45579.106308000009</v>
          </cell>
          <cell r="BB287">
            <v>0</v>
          </cell>
          <cell r="BC287">
            <v>3082.6870440000002</v>
          </cell>
          <cell r="BD287">
            <v>13551.572064</v>
          </cell>
          <cell r="BE287">
            <v>2273.9209599999999</v>
          </cell>
          <cell r="BF287">
            <v>8812.4135549999992</v>
          </cell>
          <cell r="BG287">
            <v>35134.743371999997</v>
          </cell>
          <cell r="BH287">
            <v>24258.249400999997</v>
          </cell>
          <cell r="BI287">
            <v>5393.2218439999997</v>
          </cell>
          <cell r="BJ287">
            <v>73.443860999999998</v>
          </cell>
          <cell r="BK287">
            <v>766.0387639999999</v>
          </cell>
          <cell r="BL287">
            <v>3850.0456469999999</v>
          </cell>
          <cell r="BM287">
            <v>2781.3545770000001</v>
          </cell>
          <cell r="BN287">
            <v>513.66544599999997</v>
          </cell>
          <cell r="BO287">
            <v>1402.6090260000001</v>
          </cell>
          <cell r="BP287">
            <v>7.4304819999999996</v>
          </cell>
          <cell r="BQ287">
            <v>12609.766512</v>
          </cell>
          <cell r="BR287">
            <v>25388.013860999999</v>
          </cell>
          <cell r="BS287">
            <v>15704.618522999997</v>
          </cell>
          <cell r="BT287">
            <v>2939.9347109999999</v>
          </cell>
          <cell r="BU287">
            <v>84.432468</v>
          </cell>
          <cell r="BV287">
            <v>917.51700699999992</v>
          </cell>
          <cell r="BW287">
            <v>53.197698000000003</v>
          </cell>
          <cell r="BX287">
            <v>159598.87682299997</v>
          </cell>
          <cell r="BY287">
            <v>0</v>
          </cell>
          <cell r="BZ287">
            <v>4167.7528999999995</v>
          </cell>
          <cell r="CA287">
            <v>4498.4688050000004</v>
          </cell>
          <cell r="CB287">
            <v>83.530940000000001</v>
          </cell>
          <cell r="CC287">
            <v>177.13186999999999</v>
          </cell>
          <cell r="CD287">
            <v>1338.7917109999999</v>
          </cell>
          <cell r="CE287">
            <v>8.603199</v>
          </cell>
          <cell r="CF287">
            <v>1186.1412769999999</v>
          </cell>
          <cell r="CG287">
            <v>327.44223999999997</v>
          </cell>
          <cell r="CH287">
            <v>2531.7164199999997</v>
          </cell>
          <cell r="CI287">
            <v>135.58279899999999</v>
          </cell>
          <cell r="CJ287">
            <v>372.99661000000003</v>
          </cell>
          <cell r="CK287">
            <v>62919.080067000003</v>
          </cell>
          <cell r="CL287">
            <v>61809.522091999999</v>
          </cell>
          <cell r="CM287">
            <v>3.0433769999999996</v>
          </cell>
          <cell r="CN287">
            <v>4.5536690000000002</v>
          </cell>
          <cell r="CO287">
            <v>1726.3902410000001</v>
          </cell>
          <cell r="CP287">
            <v>1726.348311</v>
          </cell>
          <cell r="CQ287">
            <v>995.00894999999991</v>
          </cell>
          <cell r="CR287">
            <v>1275.8152599999999</v>
          </cell>
          <cell r="CS287">
            <v>994.02852999999993</v>
          </cell>
          <cell r="CT287">
            <v>1166.410995</v>
          </cell>
          <cell r="CU287">
            <v>0.760683</v>
          </cell>
          <cell r="CV287">
            <v>6.7058439999999999</v>
          </cell>
          <cell r="CW287">
            <v>131.93296899999999</v>
          </cell>
          <cell r="CX287">
            <v>83968.358416000003</v>
          </cell>
          <cell r="CY287">
            <v>747.89961714081073</v>
          </cell>
          <cell r="CZ287">
            <v>655.96</v>
          </cell>
          <cell r="DA287">
            <v>201.93289662801891</v>
          </cell>
          <cell r="DB287">
            <v>537.73582461538456</v>
          </cell>
          <cell r="DC287">
            <v>125</v>
          </cell>
          <cell r="DD287">
            <v>500</v>
          </cell>
          <cell r="DE287">
            <v>786.95978252307702</v>
          </cell>
          <cell r="DF287">
            <v>42.792307692307688</v>
          </cell>
          <cell r="DG287">
            <v>281.78997223490808</v>
          </cell>
          <cell r="DH287">
            <v>7434.0151448387951</v>
          </cell>
          <cell r="DI287">
            <v>46759.78523076923</v>
          </cell>
          <cell r="DJ287">
            <v>411.69230769230768</v>
          </cell>
          <cell r="DK287">
            <v>15465.5022414089</v>
          </cell>
          <cell r="DL287">
            <v>0</v>
          </cell>
          <cell r="DM287">
            <v>0</v>
          </cell>
          <cell r="DN287">
            <v>0</v>
          </cell>
          <cell r="DO287">
            <v>0</v>
          </cell>
          <cell r="DP287">
            <v>0</v>
          </cell>
          <cell r="DQ287">
            <v>0</v>
          </cell>
          <cell r="DR287">
            <v>0</v>
          </cell>
          <cell r="DS287">
            <v>0</v>
          </cell>
          <cell r="DT287">
            <v>0</v>
          </cell>
          <cell r="DU287">
            <v>0</v>
          </cell>
          <cell r="DV287">
            <v>0</v>
          </cell>
          <cell r="DY287">
            <v>6</v>
          </cell>
        </row>
        <row r="288">
          <cell r="F288">
            <v>36781.375</v>
          </cell>
          <cell r="G288">
            <v>1358.7255279999999</v>
          </cell>
          <cell r="H288">
            <v>5559.3235930000001</v>
          </cell>
          <cell r="I288">
            <v>1276.8624949999999</v>
          </cell>
          <cell r="J288">
            <v>6858.2952079999995</v>
          </cell>
          <cell r="K288">
            <v>22619.029484999999</v>
          </cell>
          <cell r="L288">
            <v>8213.9168840000002</v>
          </cell>
          <cell r="M288">
            <v>2240.3978769999999</v>
          </cell>
          <cell r="N288">
            <v>72.745200999999994</v>
          </cell>
          <cell r="O288">
            <v>441.70466599999997</v>
          </cell>
          <cell r="P288">
            <v>2649.7095429999999</v>
          </cell>
          <cell r="Q288">
            <v>1872.2223879999999</v>
          </cell>
          <cell r="R288">
            <v>279.54775899999999</v>
          </cell>
          <cell r="S288">
            <v>900.20606999999995</v>
          </cell>
          <cell r="T288">
            <v>2.9745059999999999</v>
          </cell>
          <cell r="U288">
            <v>4671.2589269999999</v>
          </cell>
          <cell r="V288">
            <v>13300.269464999999</v>
          </cell>
          <cell r="W288">
            <v>7546.8226909999994</v>
          </cell>
          <cell r="X288">
            <v>1563.1941099999999</v>
          </cell>
          <cell r="Y288">
            <v>56.944462999999999</v>
          </cell>
          <cell r="Z288">
            <v>704.82266199999992</v>
          </cell>
          <cell r="AA288">
            <v>1.6295269999999999</v>
          </cell>
          <cell r="AB288">
            <v>82190.603048000004</v>
          </cell>
          <cell r="AC288">
            <v>1515.6289999999999</v>
          </cell>
          <cell r="AD288">
            <v>1424.6453329999999</v>
          </cell>
          <cell r="AE288">
            <v>6.4594999999999994</v>
          </cell>
          <cell r="AF288">
            <v>448.02837099999999</v>
          </cell>
          <cell r="AG288">
            <v>528.04374999999993</v>
          </cell>
          <cell r="AH288">
            <v>0.3</v>
          </cell>
          <cell r="AI288">
            <v>117.387671</v>
          </cell>
          <cell r="AJ288">
            <v>77.619745999999992</v>
          </cell>
          <cell r="AK288">
            <v>919.52781599999992</v>
          </cell>
          <cell r="AL288">
            <v>80.506103999999993</v>
          </cell>
          <cell r="AM288">
            <v>195.32849099999999</v>
          </cell>
          <cell r="AN288">
            <v>2230.3022699999997</v>
          </cell>
          <cell r="AO288">
            <v>2129.460493</v>
          </cell>
          <cell r="AP288">
            <v>0.73331099999999994</v>
          </cell>
          <cell r="AQ288">
            <v>4.6537499999999996</v>
          </cell>
          <cell r="AR288">
            <v>513.51645999999994</v>
          </cell>
          <cell r="AS288">
            <v>513.51646000000005</v>
          </cell>
          <cell r="AT288">
            <v>260.90134999999998</v>
          </cell>
          <cell r="AU288">
            <v>526.66907100000003</v>
          </cell>
          <cell r="AV288">
            <v>324.49596500000001</v>
          </cell>
          <cell r="AW288">
            <v>43.77075</v>
          </cell>
          <cell r="AX288">
            <v>0</v>
          </cell>
          <cell r="AY288">
            <v>8.8047500000000003</v>
          </cell>
          <cell r="AZ288">
            <v>25.609719999999999</v>
          </cell>
          <cell r="BA288">
            <v>9246.4736789999988</v>
          </cell>
          <cell r="BB288">
            <v>0</v>
          </cell>
          <cell r="BC288">
            <v>4441.4125720000002</v>
          </cell>
          <cell r="BD288">
            <v>19110.895657000001</v>
          </cell>
          <cell r="BE288">
            <v>3550.7834549999998</v>
          </cell>
          <cell r="BF288">
            <v>15670.708762999999</v>
          </cell>
          <cell r="BG288">
            <v>57753.772856999996</v>
          </cell>
          <cell r="BH288">
            <v>32472.166284999999</v>
          </cell>
          <cell r="BI288">
            <v>7633.6197209999991</v>
          </cell>
          <cell r="BJ288">
            <v>146.18906199999998</v>
          </cell>
          <cell r="BK288">
            <v>1207.74343</v>
          </cell>
          <cell r="BL288">
            <v>6499.7551899999999</v>
          </cell>
          <cell r="BM288">
            <v>4653.5769650000002</v>
          </cell>
          <cell r="BN288">
            <v>793.21320500000002</v>
          </cell>
          <cell r="BO288">
            <v>2302.8150960000003</v>
          </cell>
          <cell r="BP288">
            <v>10.404987999999999</v>
          </cell>
          <cell r="BQ288">
            <v>17281.025439000001</v>
          </cell>
          <cell r="BR288">
            <v>38688.283325999997</v>
          </cell>
          <cell r="BS288">
            <v>23251.441213999999</v>
          </cell>
          <cell r="BT288">
            <v>4503.1288210000002</v>
          </cell>
          <cell r="BU288">
            <v>141.37693100000001</v>
          </cell>
          <cell r="BV288">
            <v>1622.339669</v>
          </cell>
          <cell r="BW288">
            <v>54.827225000000006</v>
          </cell>
          <cell r="BX288">
            <v>241789.47987099999</v>
          </cell>
          <cell r="BY288">
            <v>0</v>
          </cell>
          <cell r="BZ288">
            <v>5683.3818999999994</v>
          </cell>
          <cell r="CA288">
            <v>5923.1141380000008</v>
          </cell>
          <cell r="CB288">
            <v>89.990440000000007</v>
          </cell>
          <cell r="CC288">
            <v>625.16024100000004</v>
          </cell>
          <cell r="CD288">
            <v>1866.8354609999997</v>
          </cell>
          <cell r="CE288">
            <v>8.9031990000000008</v>
          </cell>
          <cell r="CF288">
            <v>1303.5289479999999</v>
          </cell>
          <cell r="CG288">
            <v>405.06198599999993</v>
          </cell>
          <cell r="CH288">
            <v>3451.2442359999995</v>
          </cell>
          <cell r="CI288">
            <v>216.08890299999999</v>
          </cell>
          <cell r="CJ288">
            <v>568.32510100000002</v>
          </cell>
          <cell r="CK288">
            <v>65149.382337000003</v>
          </cell>
          <cell r="CL288">
            <v>63938.982584999998</v>
          </cell>
          <cell r="CM288">
            <v>3.7766879999999996</v>
          </cell>
          <cell r="CN288">
            <v>9.2074189999999998</v>
          </cell>
          <cell r="CO288">
            <v>2239.9067009999999</v>
          </cell>
          <cell r="CP288">
            <v>2239.864771</v>
          </cell>
          <cell r="CQ288">
            <v>1255.9103</v>
          </cell>
          <cell r="CR288">
            <v>1802.4843309999999</v>
          </cell>
          <cell r="CS288">
            <v>1318.5244949999999</v>
          </cell>
          <cell r="CT288">
            <v>1210.1817449999999</v>
          </cell>
          <cell r="CU288">
            <v>0.760683</v>
          </cell>
          <cell r="CV288">
            <v>15.510594000000001</v>
          </cell>
          <cell r="CW288">
            <v>157.542689</v>
          </cell>
          <cell r="CX288">
            <v>93214.832095000005</v>
          </cell>
          <cell r="CY288">
            <v>715.33473896406235</v>
          </cell>
          <cell r="CZ288">
            <v>655.96</v>
          </cell>
          <cell r="DA288">
            <v>193.14037952029682</v>
          </cell>
          <cell r="DB288">
            <v>522.24507692307691</v>
          </cell>
          <cell r="DC288">
            <v>125</v>
          </cell>
          <cell r="DD288">
            <v>500</v>
          </cell>
          <cell r="DE288">
            <v>645.9438006138837</v>
          </cell>
          <cell r="DF288">
            <v>41.426923076923082</v>
          </cell>
          <cell r="DG288">
            <v>312.59293699429912</v>
          </cell>
          <cell r="DH288">
            <v>7887.5672229431411</v>
          </cell>
          <cell r="DI288">
            <v>24529.11372307692</v>
          </cell>
          <cell r="DJ288">
            <v>322.6363322071187</v>
          </cell>
          <cell r="DK288">
            <v>17860.274080230578</v>
          </cell>
          <cell r="DL288">
            <v>0</v>
          </cell>
          <cell r="DM288">
            <v>0</v>
          </cell>
          <cell r="DN288">
            <v>0</v>
          </cell>
          <cell r="DO288">
            <v>0</v>
          </cell>
          <cell r="DP288">
            <v>0</v>
          </cell>
          <cell r="DQ288">
            <v>0</v>
          </cell>
          <cell r="DR288">
            <v>0</v>
          </cell>
          <cell r="DS288">
            <v>0</v>
          </cell>
          <cell r="DT288">
            <v>0</v>
          </cell>
          <cell r="DU288">
            <v>0</v>
          </cell>
          <cell r="DV288">
            <v>0</v>
          </cell>
          <cell r="DY288">
            <v>7</v>
          </cell>
        </row>
        <row r="289">
          <cell r="F289">
            <v>36872.6875</v>
          </cell>
          <cell r="G289">
            <v>979.76454899999999</v>
          </cell>
          <cell r="H289">
            <v>11508.101149999999</v>
          </cell>
          <cell r="I289">
            <v>1121.6904239999999</v>
          </cell>
          <cell r="J289">
            <v>5784.2705299999998</v>
          </cell>
          <cell r="K289">
            <v>29031.557717</v>
          </cell>
          <cell r="L289">
            <v>7856.5856319999994</v>
          </cell>
          <cell r="M289">
            <v>2255.3595059999998</v>
          </cell>
          <cell r="N289">
            <v>53.638691999999999</v>
          </cell>
          <cell r="O289">
            <v>342.04050000000001</v>
          </cell>
          <cell r="P289">
            <v>2966.9132199999999</v>
          </cell>
          <cell r="Q289">
            <v>2613.1522129999998</v>
          </cell>
          <cell r="R289">
            <v>401.08679999999998</v>
          </cell>
          <cell r="S289">
            <v>838.48720199999991</v>
          </cell>
          <cell r="T289">
            <v>29.922846</v>
          </cell>
          <cell r="U289">
            <v>6697.8328359999996</v>
          </cell>
          <cell r="V289">
            <v>20257.511995999997</v>
          </cell>
          <cell r="W289">
            <v>15787.442698999999</v>
          </cell>
          <cell r="X289">
            <v>1569.2611769999999</v>
          </cell>
          <cell r="Y289">
            <v>25.972052999999999</v>
          </cell>
          <cell r="Z289">
            <v>669.39771199999996</v>
          </cell>
          <cell r="AA289">
            <v>3.242645</v>
          </cell>
          <cell r="AB289">
            <v>110793.23209900002</v>
          </cell>
          <cell r="AC289">
            <v>3421.0296020000001</v>
          </cell>
          <cell r="AD289">
            <v>1382.421838</v>
          </cell>
          <cell r="AE289">
            <v>0</v>
          </cell>
          <cell r="AF289">
            <v>1539.641995</v>
          </cell>
          <cell r="AG289">
            <v>927.38029799999993</v>
          </cell>
          <cell r="AH289">
            <v>7.75</v>
          </cell>
          <cell r="AI289">
            <v>253.856393</v>
          </cell>
          <cell r="AJ289">
            <v>182.47109999999998</v>
          </cell>
          <cell r="AK289">
            <v>1024.454919</v>
          </cell>
          <cell r="AL289">
            <v>61.287349999999996</v>
          </cell>
          <cell r="AM289">
            <v>540.06869399999994</v>
          </cell>
          <cell r="AN289">
            <v>12464.487896999999</v>
          </cell>
          <cell r="AO289">
            <v>12244.123275</v>
          </cell>
          <cell r="AP289">
            <v>2.6993659999999999</v>
          </cell>
          <cell r="AQ289">
            <v>5.7784999999999993</v>
          </cell>
          <cell r="AR289">
            <v>245.21642399999999</v>
          </cell>
          <cell r="AS289">
            <v>245.21642399999999</v>
          </cell>
          <cell r="AT289">
            <v>480.00945899999999</v>
          </cell>
          <cell r="AU289">
            <v>519.25949100000003</v>
          </cell>
          <cell r="AV289">
            <v>110.160032</v>
          </cell>
          <cell r="AW289">
            <v>58.293851999999994</v>
          </cell>
          <cell r="AX289">
            <v>0</v>
          </cell>
          <cell r="AY289">
            <v>23.441019999999998</v>
          </cell>
          <cell r="AZ289">
            <v>97.816642999999999</v>
          </cell>
          <cell r="BA289">
            <v>23347.524872999995</v>
          </cell>
          <cell r="BB289">
            <v>0</v>
          </cell>
          <cell r="BC289">
            <v>5421.1771210000006</v>
          </cell>
          <cell r="BD289">
            <v>30618.996807</v>
          </cell>
          <cell r="BE289">
            <v>4672.4738789999992</v>
          </cell>
          <cell r="BF289">
            <v>21454.979292999997</v>
          </cell>
          <cell r="BG289">
            <v>86785.330573999992</v>
          </cell>
          <cell r="BH289">
            <v>40328.751917000001</v>
          </cell>
          <cell r="BI289">
            <v>9888.9792269999998</v>
          </cell>
          <cell r="BJ289">
            <v>199.82775399999997</v>
          </cell>
          <cell r="BK289">
            <v>1549.7839300000001</v>
          </cell>
          <cell r="BL289">
            <v>9466.6684100000002</v>
          </cell>
          <cell r="BM289">
            <v>7266.7291779999996</v>
          </cell>
          <cell r="BN289">
            <v>1194.3000050000001</v>
          </cell>
          <cell r="BO289">
            <v>3141.3022980000001</v>
          </cell>
          <cell r="BP289">
            <v>40.327833999999996</v>
          </cell>
          <cell r="BQ289">
            <v>23978.858274999999</v>
          </cell>
          <cell r="BR289">
            <v>58945.795321999991</v>
          </cell>
          <cell r="BS289">
            <v>39038.883912999998</v>
          </cell>
          <cell r="BT289">
            <v>6072.3899980000006</v>
          </cell>
          <cell r="BU289">
            <v>167.348984</v>
          </cell>
          <cell r="BV289">
            <v>2291.7373809999999</v>
          </cell>
          <cell r="BW289">
            <v>58.069870000000009</v>
          </cell>
          <cell r="BX289">
            <v>352582.71197</v>
          </cell>
          <cell r="BY289">
            <v>0</v>
          </cell>
          <cell r="BZ289">
            <v>9104.411501999999</v>
          </cell>
          <cell r="CA289">
            <v>7305.535976000001</v>
          </cell>
          <cell r="CB289">
            <v>89.990440000000007</v>
          </cell>
          <cell r="CC289">
            <v>2164.802236</v>
          </cell>
          <cell r="CD289">
            <v>2794.2157589999997</v>
          </cell>
          <cell r="CE289">
            <v>16.653199000000001</v>
          </cell>
          <cell r="CF289">
            <v>1557.3853409999999</v>
          </cell>
          <cell r="CG289">
            <v>587.53308599999991</v>
          </cell>
          <cell r="CH289">
            <v>4475.6991549999993</v>
          </cell>
          <cell r="CI289">
            <v>277.37625299999996</v>
          </cell>
          <cell r="CJ289">
            <v>1108.393795</v>
          </cell>
          <cell r="CK289">
            <v>77613.870234000002</v>
          </cell>
          <cell r="CL289">
            <v>76183.105859999996</v>
          </cell>
          <cell r="CM289">
            <v>6.4760539999999995</v>
          </cell>
          <cell r="CN289">
            <v>14.985918999999999</v>
          </cell>
          <cell r="CO289">
            <v>2485.1231250000001</v>
          </cell>
          <cell r="CP289">
            <v>2485.0811950000002</v>
          </cell>
          <cell r="CQ289">
            <v>1735.9197589999999</v>
          </cell>
          <cell r="CR289">
            <v>2321.7438219999999</v>
          </cell>
          <cell r="CS289">
            <v>1428.6845269999999</v>
          </cell>
          <cell r="CT289">
            <v>1268.4755969999999</v>
          </cell>
          <cell r="CU289">
            <v>0.760683</v>
          </cell>
          <cell r="CV289">
            <v>38.951613999999999</v>
          </cell>
          <cell r="CW289">
            <v>255.35933199999999</v>
          </cell>
          <cell r="CX289">
            <v>116562.35696800001</v>
          </cell>
          <cell r="CY289">
            <v>669.04734219897477</v>
          </cell>
          <cell r="CZ289">
            <v>655.96</v>
          </cell>
          <cell r="DA289">
            <v>197.17519266024598</v>
          </cell>
          <cell r="DB289">
            <v>450.08947692307692</v>
          </cell>
          <cell r="DC289">
            <v>125</v>
          </cell>
          <cell r="DD289">
            <v>500</v>
          </cell>
          <cell r="DE289">
            <v>701.9624748</v>
          </cell>
          <cell r="DF289">
            <v>47.634615384615394</v>
          </cell>
          <cell r="DG289">
            <v>311.59020490596043</v>
          </cell>
          <cell r="DH289">
            <v>7353.5194076638663</v>
          </cell>
          <cell r="DI289">
            <v>50278.324830769227</v>
          </cell>
          <cell r="DJ289">
            <v>1530.965963992114</v>
          </cell>
          <cell r="DK289">
            <v>17726.005147678832</v>
          </cell>
          <cell r="DL289">
            <v>33.059578082182853</v>
          </cell>
          <cell r="DM289">
            <v>0</v>
          </cell>
          <cell r="DN289">
            <v>0</v>
          </cell>
          <cell r="DO289">
            <v>0</v>
          </cell>
          <cell r="DP289">
            <v>0</v>
          </cell>
          <cell r="DQ289">
            <v>0</v>
          </cell>
          <cell r="DR289">
            <v>0</v>
          </cell>
          <cell r="DS289">
            <v>0</v>
          </cell>
          <cell r="DT289">
            <v>0</v>
          </cell>
          <cell r="DU289">
            <v>0</v>
          </cell>
          <cell r="DV289">
            <v>0</v>
          </cell>
          <cell r="DY289">
            <v>8</v>
          </cell>
        </row>
        <row r="290">
          <cell r="F290">
            <v>36964</v>
          </cell>
          <cell r="G290">
            <v>770.96928300000002</v>
          </cell>
          <cell r="H290">
            <v>7591.3532999999998</v>
          </cell>
          <cell r="I290">
            <v>1188.9975439999998</v>
          </cell>
          <cell r="J290">
            <v>7079.7220889999999</v>
          </cell>
          <cell r="K290">
            <v>24699.125382999999</v>
          </cell>
          <cell r="L290">
            <v>9770.0328310000004</v>
          </cell>
          <cell r="M290">
            <v>2560.8109099999997</v>
          </cell>
          <cell r="N290">
            <v>50.336366999999996</v>
          </cell>
          <cell r="O290">
            <v>333.63836599999996</v>
          </cell>
          <cell r="P290">
            <v>2724.307147</v>
          </cell>
          <cell r="Q290">
            <v>1799.6677049999998</v>
          </cell>
          <cell r="R290">
            <v>328.75258500000001</v>
          </cell>
          <cell r="S290">
            <v>821.92924799999992</v>
          </cell>
          <cell r="T290">
            <v>25.389016999999999</v>
          </cell>
          <cell r="U290">
            <v>4892.4052849999998</v>
          </cell>
          <cell r="V290">
            <v>12811.442633999999</v>
          </cell>
          <cell r="W290">
            <v>8414.8299589999988</v>
          </cell>
          <cell r="X290">
            <v>1700.4584139999999</v>
          </cell>
          <cell r="Y290">
            <v>112.31809299999999</v>
          </cell>
          <cell r="Z290">
            <v>683.85282999999993</v>
          </cell>
          <cell r="AA290">
            <v>0.61033199999999999</v>
          </cell>
          <cell r="AB290">
            <v>88360.949321999986</v>
          </cell>
          <cell r="AC290">
            <v>3357.2542469999999</v>
          </cell>
          <cell r="AD290">
            <v>1898.062349</v>
          </cell>
          <cell r="AE290">
            <v>0</v>
          </cell>
          <cell r="AF290">
            <v>841.65645599999993</v>
          </cell>
          <cell r="AG290">
            <v>2675.8241519999997</v>
          </cell>
          <cell r="AH290">
            <v>7.3765999999999998</v>
          </cell>
          <cell r="AI290">
            <v>380.44625500000001</v>
          </cell>
          <cell r="AJ290">
            <v>127.40246699999999</v>
          </cell>
          <cell r="AK290">
            <v>1675.501006</v>
          </cell>
          <cell r="AL290">
            <v>85.227159999999998</v>
          </cell>
          <cell r="AM290">
            <v>138.44520199999999</v>
          </cell>
          <cell r="AN290">
            <v>53652.446830000001</v>
          </cell>
          <cell r="AO290">
            <v>53213.398739999997</v>
          </cell>
          <cell r="AP290">
            <v>0.6</v>
          </cell>
          <cell r="AQ290">
            <v>14.145159</v>
          </cell>
          <cell r="AR290">
            <v>312.40954299999999</v>
          </cell>
          <cell r="AS290">
            <v>312.40954299999999</v>
          </cell>
          <cell r="AT290">
            <v>367.63537600000001</v>
          </cell>
          <cell r="AU290">
            <v>751.90471100000002</v>
          </cell>
          <cell r="AV290">
            <v>473.37098699999996</v>
          </cell>
          <cell r="AW290">
            <v>127.35391199999999</v>
          </cell>
          <cell r="AX290">
            <v>0</v>
          </cell>
          <cell r="AY290">
            <v>12.693949</v>
          </cell>
          <cell r="AZ290">
            <v>90.925156000000001</v>
          </cell>
          <cell r="BA290">
            <v>66990.681517000005</v>
          </cell>
          <cell r="BB290">
            <v>0</v>
          </cell>
          <cell r="BC290">
            <v>770.96928300000002</v>
          </cell>
          <cell r="BD290">
            <v>7591.3532999999998</v>
          </cell>
          <cell r="BE290">
            <v>1188.9975439999998</v>
          </cell>
          <cell r="BF290">
            <v>7079.7220889999999</v>
          </cell>
          <cell r="BG290">
            <v>24699.125382999999</v>
          </cell>
          <cell r="BH290">
            <v>9770.0328310000004</v>
          </cell>
          <cell r="BI290">
            <v>2560.8109099999997</v>
          </cell>
          <cell r="BJ290">
            <v>50.336366999999996</v>
          </cell>
          <cell r="BK290">
            <v>333.63836599999996</v>
          </cell>
          <cell r="BL290">
            <v>2724.307147</v>
          </cell>
          <cell r="BM290">
            <v>1799.6677049999998</v>
          </cell>
          <cell r="BN290">
            <v>328.75258500000001</v>
          </cell>
          <cell r="BO290">
            <v>821.92924799999992</v>
          </cell>
          <cell r="BP290">
            <v>25.389016999999999</v>
          </cell>
          <cell r="BQ290">
            <v>4892.4052849999998</v>
          </cell>
          <cell r="BR290">
            <v>12811.442633999999</v>
          </cell>
          <cell r="BS290">
            <v>8414.8299589999988</v>
          </cell>
          <cell r="BT290">
            <v>1700.4584139999999</v>
          </cell>
          <cell r="BU290">
            <v>112.31809299999999</v>
          </cell>
          <cell r="BV290">
            <v>683.85282999999993</v>
          </cell>
          <cell r="BW290">
            <v>0.61033199999999999</v>
          </cell>
          <cell r="BX290">
            <v>88360.949321999986</v>
          </cell>
          <cell r="BY290">
            <v>0</v>
          </cell>
          <cell r="BZ290">
            <v>3357.2542469999999</v>
          </cell>
          <cell r="CA290">
            <v>1898.062349</v>
          </cell>
          <cell r="CB290">
            <v>0</v>
          </cell>
          <cell r="CC290">
            <v>841.65645599999993</v>
          </cell>
          <cell r="CD290">
            <v>2675.8241519999997</v>
          </cell>
          <cell r="CE290">
            <v>7.3765999999999998</v>
          </cell>
          <cell r="CF290">
            <v>380.44625500000001</v>
          </cell>
          <cell r="CG290">
            <v>127.40246699999999</v>
          </cell>
          <cell r="CH290">
            <v>1675.501006</v>
          </cell>
          <cell r="CI290">
            <v>85.227159999999998</v>
          </cell>
          <cell r="CJ290">
            <v>138.44520199999999</v>
          </cell>
          <cell r="CK290">
            <v>53652.446830000001</v>
          </cell>
          <cell r="CL290">
            <v>53213.398739999997</v>
          </cell>
          <cell r="CM290">
            <v>0.6</v>
          </cell>
          <cell r="CN290">
            <v>14.145159</v>
          </cell>
          <cell r="CO290">
            <v>312.40954299999999</v>
          </cell>
          <cell r="CP290">
            <v>312.40954299999999</v>
          </cell>
          <cell r="CQ290">
            <v>367.63537600000001</v>
          </cell>
          <cell r="CR290">
            <v>751.90471100000002</v>
          </cell>
          <cell r="CS290">
            <v>473.37098699999996</v>
          </cell>
          <cell r="CT290">
            <v>127.35391199999999</v>
          </cell>
          <cell r="CU290">
            <v>0</v>
          </cell>
          <cell r="CV290">
            <v>12.693949</v>
          </cell>
          <cell r="CW290">
            <v>90.925156000000001</v>
          </cell>
          <cell r="CX290">
            <v>66990.681517000005</v>
          </cell>
          <cell r="CY290">
            <v>664.53846153846155</v>
          </cell>
          <cell r="CZ290">
            <v>655.96</v>
          </cell>
          <cell r="DA290">
            <v>163.91907692307691</v>
          </cell>
          <cell r="DB290">
            <v>485.41039999999981</v>
          </cell>
          <cell r="DC290">
            <v>125</v>
          </cell>
          <cell r="DD290">
            <v>500</v>
          </cell>
          <cell r="DE290">
            <v>768.38461538461536</v>
          </cell>
          <cell r="DF290">
            <v>51.769230769230766</v>
          </cell>
          <cell r="DG290">
            <v>322.51725083921752</v>
          </cell>
          <cell r="DH290">
            <v>7560.1022131715808</v>
          </cell>
          <cell r="DI290">
            <v>2800</v>
          </cell>
          <cell r="DJ290">
            <v>0</v>
          </cell>
          <cell r="DK290">
            <v>17631.692307692309</v>
          </cell>
          <cell r="DL290">
            <v>0</v>
          </cell>
          <cell r="DM290">
            <v>0</v>
          </cell>
          <cell r="DN290">
            <v>0</v>
          </cell>
          <cell r="DO290">
            <v>0</v>
          </cell>
          <cell r="DP290">
            <v>0</v>
          </cell>
          <cell r="DQ290">
            <v>0</v>
          </cell>
          <cell r="DR290">
            <v>0</v>
          </cell>
          <cell r="DS290">
            <v>0</v>
          </cell>
          <cell r="DT290">
            <v>0</v>
          </cell>
          <cell r="DU290">
            <v>0</v>
          </cell>
          <cell r="DV290">
            <v>0</v>
          </cell>
          <cell r="DY290">
            <v>9</v>
          </cell>
        </row>
        <row r="291">
          <cell r="F291">
            <v>37055.3125</v>
          </cell>
          <cell r="G291">
            <v>1699.1104169999999</v>
          </cell>
          <cell r="H291">
            <v>12472.00707</v>
          </cell>
          <cell r="I291">
            <v>1406.2373599999999</v>
          </cell>
          <cell r="J291">
            <v>9443.1544589999994</v>
          </cell>
          <cell r="K291">
            <v>27134.175717999999</v>
          </cell>
          <cell r="L291">
            <v>12601.349956999999</v>
          </cell>
          <cell r="M291">
            <v>3408.1313449999998</v>
          </cell>
          <cell r="N291">
            <v>39.139158999999999</v>
          </cell>
          <cell r="O291">
            <v>458.72357699999998</v>
          </cell>
          <cell r="P291">
            <v>2302.685567</v>
          </cell>
          <cell r="Q291">
            <v>2798.7986299999998</v>
          </cell>
          <cell r="R291">
            <v>568.51816199999996</v>
          </cell>
          <cell r="S291">
            <v>822.49795699999993</v>
          </cell>
          <cell r="T291">
            <v>45.882238000000001</v>
          </cell>
          <cell r="U291">
            <v>7294.2841389999994</v>
          </cell>
          <cell r="V291">
            <v>14943.133945</v>
          </cell>
          <cell r="W291">
            <v>11293.824322</v>
          </cell>
          <cell r="X291">
            <v>1939.745876</v>
          </cell>
          <cell r="Y291">
            <v>68.221564999999998</v>
          </cell>
          <cell r="Z291">
            <v>540.706818</v>
          </cell>
          <cell r="AA291">
            <v>3.1132269999999997</v>
          </cell>
          <cell r="AB291">
            <v>111283.44150799997</v>
          </cell>
          <cell r="AC291">
            <v>2570.4026130000002</v>
          </cell>
          <cell r="AD291">
            <v>3152.5054</v>
          </cell>
          <cell r="AE291">
            <v>1.4</v>
          </cell>
          <cell r="AF291">
            <v>851.801152</v>
          </cell>
          <cell r="AG291">
            <v>593.58204000000001</v>
          </cell>
          <cell r="AH291">
            <v>16.62114</v>
          </cell>
          <cell r="AI291">
            <v>342.15576799999997</v>
          </cell>
          <cell r="AJ291">
            <v>134.97470799999999</v>
          </cell>
          <cell r="AK291">
            <v>1515.7232529999999</v>
          </cell>
          <cell r="AL291">
            <v>79.888955999999993</v>
          </cell>
          <cell r="AM291">
            <v>78.852531999999997</v>
          </cell>
          <cell r="AN291">
            <v>11049.105298</v>
          </cell>
          <cell r="AO291">
            <v>10668.869341</v>
          </cell>
          <cell r="AP291">
            <v>0.16</v>
          </cell>
          <cell r="AQ291">
            <v>23.415649999999999</v>
          </cell>
          <cell r="AR291">
            <v>267.62089399999996</v>
          </cell>
          <cell r="AS291">
            <v>267.362144</v>
          </cell>
          <cell r="AT291">
            <v>254.51102499999999</v>
          </cell>
          <cell r="AU291">
            <v>380.17054199999995</v>
          </cell>
          <cell r="AV291">
            <v>452.92431599999998</v>
          </cell>
          <cell r="AW291">
            <v>16.326974</v>
          </cell>
          <cell r="AX291">
            <v>0.22</v>
          </cell>
          <cell r="AY291">
            <v>81.637401999999994</v>
          </cell>
          <cell r="AZ291">
            <v>53.399094999999996</v>
          </cell>
          <cell r="BA291">
            <v>21915.998758000002</v>
          </cell>
          <cell r="BB291">
            <v>0</v>
          </cell>
          <cell r="BC291">
            <v>2470.0796999999998</v>
          </cell>
          <cell r="BD291">
            <v>20063.360369999999</v>
          </cell>
          <cell r="BE291">
            <v>2595.2349039999999</v>
          </cell>
          <cell r="BF291">
            <v>16522.876548</v>
          </cell>
          <cell r="BG291">
            <v>51833.301100999997</v>
          </cell>
          <cell r="BH291">
            <v>22371.382787999999</v>
          </cell>
          <cell r="BI291">
            <v>5968.9422549999999</v>
          </cell>
          <cell r="BJ291">
            <v>89.475526000000002</v>
          </cell>
          <cell r="BK291">
            <v>792.36194299999988</v>
          </cell>
          <cell r="BL291">
            <v>5026.992714</v>
          </cell>
          <cell r="BM291">
            <v>4598.4663349999992</v>
          </cell>
          <cell r="BN291">
            <v>897.27074700000003</v>
          </cell>
          <cell r="BO291">
            <v>1644.427205</v>
          </cell>
          <cell r="BP291">
            <v>71.271254999999996</v>
          </cell>
          <cell r="BQ291">
            <v>12186.689424</v>
          </cell>
          <cell r="BR291">
            <v>27754.576579</v>
          </cell>
          <cell r="BS291">
            <v>19708.654280999999</v>
          </cell>
          <cell r="BT291">
            <v>3640.2042899999997</v>
          </cell>
          <cell r="BU291">
            <v>180.53965799999997</v>
          </cell>
          <cell r="BV291">
            <v>1224.5596479999999</v>
          </cell>
          <cell r="BW291">
            <v>3.7235589999999998</v>
          </cell>
          <cell r="BX291">
            <v>199644.39082999996</v>
          </cell>
          <cell r="BY291">
            <v>0</v>
          </cell>
          <cell r="BZ291">
            <v>5927.6568600000001</v>
          </cell>
          <cell r="CA291">
            <v>5050.5677489999998</v>
          </cell>
          <cell r="CB291">
            <v>1.4</v>
          </cell>
          <cell r="CC291">
            <v>1693.4576079999999</v>
          </cell>
          <cell r="CD291">
            <v>3269.4061919999995</v>
          </cell>
          <cell r="CE291">
            <v>23.99774</v>
          </cell>
          <cell r="CF291">
            <v>722.60202299999992</v>
          </cell>
          <cell r="CG291">
            <v>262.37717499999997</v>
          </cell>
          <cell r="CH291">
            <v>3191.2242589999996</v>
          </cell>
          <cell r="CI291">
            <v>165.11611599999998</v>
          </cell>
          <cell r="CJ291">
            <v>217.29773399999999</v>
          </cell>
          <cell r="CK291">
            <v>64701.552128000003</v>
          </cell>
          <cell r="CL291">
            <v>63882.268080999995</v>
          </cell>
          <cell r="CM291">
            <v>0.76</v>
          </cell>
          <cell r="CN291">
            <v>37.560808999999999</v>
          </cell>
          <cell r="CO291">
            <v>580.03043699999989</v>
          </cell>
          <cell r="CP291">
            <v>579.77168699999993</v>
          </cell>
          <cell r="CQ291">
            <v>622.14640099999997</v>
          </cell>
          <cell r="CR291">
            <v>1132.075253</v>
          </cell>
          <cell r="CS291">
            <v>926.29530299999988</v>
          </cell>
          <cell r="CT291">
            <v>143.68088599999999</v>
          </cell>
          <cell r="CU291">
            <v>0.22</v>
          </cell>
          <cell r="CV291">
            <v>94.331350999999998</v>
          </cell>
          <cell r="CW291">
            <v>144.324251</v>
          </cell>
          <cell r="CX291">
            <v>88906.680275000006</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v>0</v>
          </cell>
          <cell r="DT291">
            <v>0</v>
          </cell>
          <cell r="DU291">
            <v>0</v>
          </cell>
          <cell r="DV291">
            <v>0</v>
          </cell>
          <cell r="DY291">
            <v>10</v>
          </cell>
        </row>
        <row r="292">
          <cell r="F292">
            <v>37146.625</v>
          </cell>
          <cell r="G292">
            <v>1289.9472989999999</v>
          </cell>
          <cell r="H292">
            <v>12902.254246999999</v>
          </cell>
          <cell r="I292">
            <v>1493.242485</v>
          </cell>
          <cell r="J292">
            <v>7546.3635569999997</v>
          </cell>
          <cell r="K292">
            <v>25128.189612999999</v>
          </cell>
          <cell r="L292">
            <v>12039.09964</v>
          </cell>
          <cell r="M292">
            <v>2891.9516939999999</v>
          </cell>
          <cell r="N292">
            <v>67.239047999999997</v>
          </cell>
          <cell r="O292">
            <v>505.90073099999995</v>
          </cell>
          <cell r="P292">
            <v>3191.8377</v>
          </cell>
          <cell r="Q292">
            <v>2063.336405</v>
          </cell>
          <cell r="R292">
            <v>365.40831800000001</v>
          </cell>
          <cell r="S292">
            <v>1045.568794</v>
          </cell>
          <cell r="T292">
            <v>43.223849999999999</v>
          </cell>
          <cell r="U292">
            <v>6303.3323329999994</v>
          </cell>
          <cell r="V292">
            <v>9633.3683209999999</v>
          </cell>
          <cell r="W292">
            <v>9794.1429799999987</v>
          </cell>
          <cell r="X292">
            <v>1547.6904999999999</v>
          </cell>
          <cell r="Y292">
            <v>313.01608799999997</v>
          </cell>
          <cell r="Z292">
            <v>719.12725699999999</v>
          </cell>
          <cell r="AA292">
            <v>0.88242399999999999</v>
          </cell>
          <cell r="AB292">
            <v>98885.123284000001</v>
          </cell>
          <cell r="AC292">
            <v>1449.584891</v>
          </cell>
          <cell r="AD292">
            <v>2508.1031509999998</v>
          </cell>
          <cell r="AE292">
            <v>0</v>
          </cell>
          <cell r="AF292">
            <v>958.34298100000001</v>
          </cell>
          <cell r="AG292">
            <v>443.055387</v>
          </cell>
          <cell r="AH292">
            <v>0</v>
          </cell>
          <cell r="AI292">
            <v>284.65630999999996</v>
          </cell>
          <cell r="AJ292">
            <v>128.74767299999999</v>
          </cell>
          <cell r="AK292">
            <v>586.73100699999998</v>
          </cell>
          <cell r="AL292">
            <v>135.00299200000001</v>
          </cell>
          <cell r="AM292">
            <v>80.673355000000001</v>
          </cell>
          <cell r="AN292">
            <v>9985.9675599999991</v>
          </cell>
          <cell r="AO292">
            <v>9682.1834839999992</v>
          </cell>
          <cell r="AP292">
            <v>1.34945</v>
          </cell>
          <cell r="AQ292">
            <v>33.157882000000001</v>
          </cell>
          <cell r="AR292">
            <v>141.821833</v>
          </cell>
          <cell r="AS292">
            <v>141.355233</v>
          </cell>
          <cell r="AT292">
            <v>241.11874</v>
          </cell>
          <cell r="AU292">
            <v>1329.0764879999999</v>
          </cell>
          <cell r="AV292">
            <v>351.32916999999998</v>
          </cell>
          <cell r="AW292">
            <v>31.080064</v>
          </cell>
          <cell r="AX292">
            <v>0</v>
          </cell>
          <cell r="AY292">
            <v>50.136899999999997</v>
          </cell>
          <cell r="AZ292">
            <v>119.18316499999999</v>
          </cell>
          <cell r="BA292">
            <v>18859.118999000006</v>
          </cell>
          <cell r="BB292">
            <v>0</v>
          </cell>
          <cell r="BC292">
            <v>3760.0269989999997</v>
          </cell>
          <cell r="BD292">
            <v>32965.614616999999</v>
          </cell>
          <cell r="BE292">
            <v>4088.4773889999997</v>
          </cell>
          <cell r="BF292">
            <v>24069.240105000001</v>
          </cell>
          <cell r="BG292">
            <v>76961.490714</v>
          </cell>
          <cell r="BH292">
            <v>34410.482428000003</v>
          </cell>
          <cell r="BI292">
            <v>8860.8939489999993</v>
          </cell>
          <cell r="BJ292">
            <v>156.714574</v>
          </cell>
          <cell r="BK292">
            <v>1298.2626739999998</v>
          </cell>
          <cell r="BL292">
            <v>8218.830414</v>
          </cell>
          <cell r="BM292">
            <v>6661.8027399999992</v>
          </cell>
          <cell r="BN292">
            <v>1262.679065</v>
          </cell>
          <cell r="BO292">
            <v>2689.9959989999998</v>
          </cell>
          <cell r="BP292">
            <v>114.495105</v>
          </cell>
          <cell r="BQ292">
            <v>18490.021756999999</v>
          </cell>
          <cell r="BR292">
            <v>37387.944900000002</v>
          </cell>
          <cell r="BS292">
            <v>29502.797261</v>
          </cell>
          <cell r="BT292">
            <v>5187.8947899999994</v>
          </cell>
          <cell r="BU292">
            <v>493.55574599999994</v>
          </cell>
          <cell r="BV292">
            <v>1943.686905</v>
          </cell>
          <cell r="BW292">
            <v>4.6059830000000002</v>
          </cell>
          <cell r="BX292">
            <v>298529.51411399996</v>
          </cell>
          <cell r="BY292">
            <v>0</v>
          </cell>
          <cell r="BZ292">
            <v>7377.2417509999996</v>
          </cell>
          <cell r="CA292">
            <v>7558.6708999999992</v>
          </cell>
          <cell r="CB292">
            <v>1.4</v>
          </cell>
          <cell r="CC292">
            <v>2651.8005889999999</v>
          </cell>
          <cell r="CD292">
            <v>3712.4615789999993</v>
          </cell>
          <cell r="CE292">
            <v>23.99774</v>
          </cell>
          <cell r="CF292">
            <v>1007.2583329999999</v>
          </cell>
          <cell r="CG292">
            <v>391.12484799999993</v>
          </cell>
          <cell r="CH292">
            <v>3777.9552659999995</v>
          </cell>
          <cell r="CI292">
            <v>300.11910799999998</v>
          </cell>
          <cell r="CJ292">
            <v>297.97108900000001</v>
          </cell>
          <cell r="CK292">
            <v>74687.519688</v>
          </cell>
          <cell r="CL292">
            <v>73564.451564999996</v>
          </cell>
          <cell r="CM292">
            <v>2.1094499999999998</v>
          </cell>
          <cell r="CN292">
            <v>70.718691000000007</v>
          </cell>
          <cell r="CO292">
            <v>721.85226999999986</v>
          </cell>
          <cell r="CP292">
            <v>721.12691999999993</v>
          </cell>
          <cell r="CQ292">
            <v>863.26514099999997</v>
          </cell>
          <cell r="CR292">
            <v>2461.1517409999997</v>
          </cell>
          <cell r="CS292">
            <v>1277.6244729999999</v>
          </cell>
          <cell r="CT292">
            <v>174.76094999999998</v>
          </cell>
          <cell r="CU292">
            <v>0.22</v>
          </cell>
          <cell r="CV292">
            <v>144.46825100000001</v>
          </cell>
          <cell r="CW292">
            <v>263.50741599999998</v>
          </cell>
          <cell r="CX292">
            <v>107765.79927400002</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v>0</v>
          </cell>
          <cell r="DT292">
            <v>0</v>
          </cell>
          <cell r="DU292">
            <v>0</v>
          </cell>
          <cell r="DV292">
            <v>0</v>
          </cell>
          <cell r="DY292">
            <v>11</v>
          </cell>
        </row>
        <row r="293">
          <cell r="F293">
            <v>37237.9375</v>
          </cell>
          <cell r="G293">
            <v>1211.9817109999999</v>
          </cell>
          <cell r="H293">
            <v>11489.492996999999</v>
          </cell>
          <cell r="I293">
            <v>1427.9925469999998</v>
          </cell>
          <cell r="J293">
            <v>9187.0594849999998</v>
          </cell>
          <cell r="K293">
            <v>25004.929312</v>
          </cell>
          <cell r="L293">
            <v>13696.792829999999</v>
          </cell>
          <cell r="M293">
            <v>3162.8177439999999</v>
          </cell>
          <cell r="N293">
            <v>75.074703</v>
          </cell>
          <cell r="O293">
            <v>543.22058400000003</v>
          </cell>
          <cell r="P293">
            <v>2412.6976479999998</v>
          </cell>
          <cell r="Q293">
            <v>4930.3500329999997</v>
          </cell>
          <cell r="R293">
            <v>624.40510799999993</v>
          </cell>
          <cell r="S293">
            <v>737.10598299999992</v>
          </cell>
          <cell r="T293">
            <v>6.4783390000000001</v>
          </cell>
          <cell r="U293">
            <v>7396.5399600000001</v>
          </cell>
          <cell r="V293">
            <v>10822.537398</v>
          </cell>
          <cell r="W293">
            <v>10594.183019</v>
          </cell>
          <cell r="X293">
            <v>1620.8100629999999</v>
          </cell>
          <cell r="Y293">
            <v>59.925111999999999</v>
          </cell>
          <cell r="Z293">
            <v>827.34036399999991</v>
          </cell>
          <cell r="AA293">
            <v>8.2154659999999993</v>
          </cell>
          <cell r="AB293">
            <v>105839.95040599999</v>
          </cell>
          <cell r="AC293">
            <v>2453.9359720000002</v>
          </cell>
          <cell r="AD293">
            <v>3078.030988</v>
          </cell>
          <cell r="AE293">
            <v>10.128499999999999</v>
          </cell>
          <cell r="AF293">
            <v>994.14298099999996</v>
          </cell>
          <cell r="AG293">
            <v>576.23488099999997</v>
          </cell>
          <cell r="AH293">
            <v>3.4224999999999999</v>
          </cell>
          <cell r="AI293">
            <v>150.168497</v>
          </cell>
          <cell r="AJ293">
            <v>138.23999499999999</v>
          </cell>
          <cell r="AK293">
            <v>2430.7348919999999</v>
          </cell>
          <cell r="AL293">
            <v>103.07171699999999</v>
          </cell>
          <cell r="AM293">
            <v>98.386473999999993</v>
          </cell>
          <cell r="AN293">
            <v>5793.6307550000001</v>
          </cell>
          <cell r="AO293">
            <v>5584.6602860000003</v>
          </cell>
          <cell r="AP293">
            <v>0</v>
          </cell>
          <cell r="AQ293">
            <v>1.3631</v>
          </cell>
          <cell r="AR293">
            <v>234.39542899999998</v>
          </cell>
          <cell r="AS293">
            <v>232.96121400000001</v>
          </cell>
          <cell r="AT293">
            <v>259.47654199999999</v>
          </cell>
          <cell r="AU293">
            <v>1597.210012</v>
          </cell>
          <cell r="AV293">
            <v>421.30694599999998</v>
          </cell>
          <cell r="AW293">
            <v>85.872706999999991</v>
          </cell>
          <cell r="AX293">
            <v>0</v>
          </cell>
          <cell r="AY293">
            <v>6.6384999999999996</v>
          </cell>
          <cell r="AZ293">
            <v>135.350931</v>
          </cell>
          <cell r="BA293">
            <v>18561.613819000002</v>
          </cell>
          <cell r="BB293">
            <v>0</v>
          </cell>
          <cell r="BC293">
            <v>4972.0087100000001</v>
          </cell>
          <cell r="BD293">
            <v>44455.107614</v>
          </cell>
          <cell r="BE293">
            <v>5516.4699359999995</v>
          </cell>
          <cell r="BF293">
            <v>33256.299590000002</v>
          </cell>
          <cell r="BG293">
            <v>101966.42002600001</v>
          </cell>
          <cell r="BH293">
            <v>48107.275258000001</v>
          </cell>
          <cell r="BI293">
            <v>12023.711692999999</v>
          </cell>
          <cell r="BJ293">
            <v>231.789277</v>
          </cell>
          <cell r="BK293">
            <v>1841.4832579999998</v>
          </cell>
          <cell r="BL293">
            <v>10631.528061999999</v>
          </cell>
          <cell r="BM293">
            <v>11592.152772999998</v>
          </cell>
          <cell r="BN293">
            <v>1887.084173</v>
          </cell>
          <cell r="BO293">
            <v>3427.1019819999997</v>
          </cell>
          <cell r="BP293">
            <v>120.973444</v>
          </cell>
          <cell r="BQ293">
            <v>25886.561716999997</v>
          </cell>
          <cell r="BR293">
            <v>48210.482298000003</v>
          </cell>
          <cell r="BS293">
            <v>40096.980280000003</v>
          </cell>
          <cell r="BT293">
            <v>6808.7048529999993</v>
          </cell>
          <cell r="BU293">
            <v>553.4808579999999</v>
          </cell>
          <cell r="BV293">
            <v>2771.0272690000002</v>
          </cell>
          <cell r="BW293">
            <v>12.821448999999999</v>
          </cell>
          <cell r="BX293">
            <v>404369.46451999992</v>
          </cell>
          <cell r="BY293">
            <v>0</v>
          </cell>
          <cell r="BZ293">
            <v>9831.1777230000007</v>
          </cell>
          <cell r="CA293">
            <v>10636.701888</v>
          </cell>
          <cell r="CB293">
            <v>11.528499999999999</v>
          </cell>
          <cell r="CC293">
            <v>3645.9435699999999</v>
          </cell>
          <cell r="CD293">
            <v>4288.6964599999992</v>
          </cell>
          <cell r="CE293">
            <v>27.42024</v>
          </cell>
          <cell r="CF293">
            <v>1157.4268299999999</v>
          </cell>
          <cell r="CG293">
            <v>529.36484299999995</v>
          </cell>
          <cell r="CH293">
            <v>6208.6901579999994</v>
          </cell>
          <cell r="CI293">
            <v>403.19082499999996</v>
          </cell>
          <cell r="CJ293">
            <v>396.35756300000003</v>
          </cell>
          <cell r="CK293">
            <v>80481.150443000006</v>
          </cell>
          <cell r="CL293">
            <v>79149.111850999994</v>
          </cell>
          <cell r="CM293">
            <v>2.1094499999999998</v>
          </cell>
          <cell r="CN293">
            <v>72.08179100000001</v>
          </cell>
          <cell r="CO293">
            <v>956.24769899999978</v>
          </cell>
          <cell r="CP293">
            <v>954.08813399999997</v>
          </cell>
          <cell r="CQ293">
            <v>1122.741683</v>
          </cell>
          <cell r="CR293">
            <v>4058.3617529999997</v>
          </cell>
          <cell r="CS293">
            <v>1698.9314189999998</v>
          </cell>
          <cell r="CT293">
            <v>260.63365699999997</v>
          </cell>
          <cell r="CU293">
            <v>0.22</v>
          </cell>
          <cell r="CV293">
            <v>151.106751</v>
          </cell>
          <cell r="CW293">
            <v>398.85834699999998</v>
          </cell>
          <cell r="CX293">
            <v>126327.41309300002</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31.240591631456365</v>
          </cell>
          <cell r="DM293">
            <v>0</v>
          </cell>
          <cell r="DN293">
            <v>0</v>
          </cell>
          <cell r="DO293">
            <v>0</v>
          </cell>
          <cell r="DP293">
            <v>0</v>
          </cell>
          <cell r="DQ293">
            <v>0</v>
          </cell>
          <cell r="DR293">
            <v>0</v>
          </cell>
          <cell r="DS293">
            <v>0</v>
          </cell>
          <cell r="DT293">
            <v>0</v>
          </cell>
          <cell r="DU293">
            <v>0</v>
          </cell>
          <cell r="DV293">
            <v>0</v>
          </cell>
          <cell r="DY293">
            <v>12</v>
          </cell>
        </row>
        <row r="294">
          <cell r="F294">
            <v>37329.25</v>
          </cell>
          <cell r="G294">
            <v>1701.240599</v>
          </cell>
          <cell r="H294">
            <v>11271.555999</v>
          </cell>
          <cell r="I294">
            <v>1297.25272</v>
          </cell>
          <cell r="J294">
            <v>11227.16188</v>
          </cell>
          <cell r="K294">
            <v>26581.536904999997</v>
          </cell>
          <cell r="L294">
            <v>13801.608123</v>
          </cell>
          <cell r="M294">
            <v>3938.6383489999998</v>
          </cell>
          <cell r="N294">
            <v>58.810708999999996</v>
          </cell>
          <cell r="O294">
            <v>712.85934199999997</v>
          </cell>
          <cell r="P294">
            <v>2750.9474230000001</v>
          </cell>
          <cell r="Q294">
            <v>3552.3410629999998</v>
          </cell>
          <cell r="R294">
            <v>653.12811999999997</v>
          </cell>
          <cell r="S294">
            <v>1705.1609079999998</v>
          </cell>
          <cell r="T294">
            <v>13.049294</v>
          </cell>
          <cell r="U294">
            <v>11477.862164999999</v>
          </cell>
          <cell r="V294">
            <v>18318.884491000001</v>
          </cell>
          <cell r="W294">
            <v>15276.564791999999</v>
          </cell>
          <cell r="X294">
            <v>1966.20165</v>
          </cell>
          <cell r="Y294">
            <v>59.640428999999997</v>
          </cell>
          <cell r="Z294">
            <v>1077.3873779999999</v>
          </cell>
          <cell r="AA294">
            <v>0.5625</v>
          </cell>
          <cell r="AB294">
            <v>127442.39483900002</v>
          </cell>
          <cell r="AC294">
            <v>4016.3427959999999</v>
          </cell>
          <cell r="AD294">
            <v>5153.7225509999998</v>
          </cell>
          <cell r="AE294">
            <v>63.002199999999995</v>
          </cell>
          <cell r="AF294">
            <v>591.45430799999997</v>
          </cell>
          <cell r="AG294">
            <v>2010.8455899999999</v>
          </cell>
          <cell r="AH294">
            <v>16.940486</v>
          </cell>
          <cell r="AI294">
            <v>155.81806499999999</v>
          </cell>
          <cell r="AJ294">
            <v>245.532431</v>
          </cell>
          <cell r="AK294">
            <v>2025.9471899999999</v>
          </cell>
          <cell r="AL294">
            <v>1409.203426</v>
          </cell>
          <cell r="AM294">
            <v>26.830621999999998</v>
          </cell>
          <cell r="AN294">
            <v>21268.731168999999</v>
          </cell>
          <cell r="AO294">
            <v>20355.909671000001</v>
          </cell>
          <cell r="AP294">
            <v>0.17156199999999999</v>
          </cell>
          <cell r="AQ294">
            <v>39.612452999999995</v>
          </cell>
          <cell r="AR294">
            <v>139.977733</v>
          </cell>
          <cell r="AS294">
            <v>139.977733</v>
          </cell>
          <cell r="AT294">
            <v>736.27709199999993</v>
          </cell>
          <cell r="AU294">
            <v>874.31702999999993</v>
          </cell>
          <cell r="AV294">
            <v>355.260334</v>
          </cell>
          <cell r="AW294">
            <v>40.375754000000001</v>
          </cell>
          <cell r="AX294">
            <v>0</v>
          </cell>
          <cell r="AY294">
            <v>32.298003999999999</v>
          </cell>
          <cell r="AZ294">
            <v>126.57107699999999</v>
          </cell>
          <cell r="BA294">
            <v>39266.229672999994</v>
          </cell>
          <cell r="BB294">
            <v>0</v>
          </cell>
          <cell r="BC294">
            <v>1701.240599</v>
          </cell>
          <cell r="BD294">
            <v>11271.555999</v>
          </cell>
          <cell r="BE294">
            <v>1297.25272</v>
          </cell>
          <cell r="BF294">
            <v>11227.16188</v>
          </cell>
          <cell r="BG294">
            <v>26581.536904999997</v>
          </cell>
          <cell r="BH294">
            <v>13801.608123</v>
          </cell>
          <cell r="BI294">
            <v>3938.6383489999998</v>
          </cell>
          <cell r="BJ294">
            <v>58.810708999999996</v>
          </cell>
          <cell r="BK294">
            <v>712.85934199999997</v>
          </cell>
          <cell r="BL294">
            <v>2750.9474230000001</v>
          </cell>
          <cell r="BM294">
            <v>3552.3410629999998</v>
          </cell>
          <cell r="BN294">
            <v>653.12811999999997</v>
          </cell>
          <cell r="BO294">
            <v>1705.1609079999998</v>
          </cell>
          <cell r="BP294">
            <v>13.049294</v>
          </cell>
          <cell r="BQ294">
            <v>11477.862164999999</v>
          </cell>
          <cell r="BR294">
            <v>18318.884491000001</v>
          </cell>
          <cell r="BS294">
            <v>15276.564791999999</v>
          </cell>
          <cell r="BT294">
            <v>1966.20165</v>
          </cell>
          <cell r="BU294">
            <v>59.640428999999997</v>
          </cell>
          <cell r="BV294">
            <v>1077.3873779999999</v>
          </cell>
          <cell r="BW294">
            <v>0.5625</v>
          </cell>
          <cell r="BX294">
            <v>127442.39483900002</v>
          </cell>
          <cell r="BY294">
            <v>0</v>
          </cell>
          <cell r="BZ294">
            <v>4016.3427959999999</v>
          </cell>
          <cell r="CA294">
            <v>5153.7225509999998</v>
          </cell>
          <cell r="CB294">
            <v>63.002199999999995</v>
          </cell>
          <cell r="CC294">
            <v>591.45430799999997</v>
          </cell>
          <cell r="CD294">
            <v>2010.8455899999999</v>
          </cell>
          <cell r="CE294">
            <v>16.940486</v>
          </cell>
          <cell r="CF294">
            <v>155.81806499999999</v>
          </cell>
          <cell r="CG294">
            <v>245.532431</v>
          </cell>
          <cell r="CH294">
            <v>2025.9471899999999</v>
          </cell>
          <cell r="CI294">
            <v>1409.203426</v>
          </cell>
          <cell r="CJ294">
            <v>26.830621999999998</v>
          </cell>
          <cell r="CK294">
            <v>21268.731168999999</v>
          </cell>
          <cell r="CL294">
            <v>20355.909671000001</v>
          </cell>
          <cell r="CM294">
            <v>0.17156199999999999</v>
          </cell>
          <cell r="CN294">
            <v>39.612452999999995</v>
          </cell>
          <cell r="CO294">
            <v>139.977733</v>
          </cell>
          <cell r="CP294">
            <v>139.977733</v>
          </cell>
          <cell r="CQ294">
            <v>736.27709199999993</v>
          </cell>
          <cell r="CR294">
            <v>874.31702999999993</v>
          </cell>
          <cell r="CS294">
            <v>355.260334</v>
          </cell>
          <cell r="CT294">
            <v>40.375754000000001</v>
          </cell>
          <cell r="CU294">
            <v>0</v>
          </cell>
          <cell r="CV294">
            <v>32.298003999999999</v>
          </cell>
          <cell r="CW294">
            <v>126.57107699999999</v>
          </cell>
          <cell r="CX294">
            <v>39266.229672999994</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v>0</v>
          </cell>
          <cell r="DT294">
            <v>0</v>
          </cell>
          <cell r="DU294">
            <v>0</v>
          </cell>
          <cell r="DV294">
            <v>0</v>
          </cell>
          <cell r="DY294">
            <v>13</v>
          </cell>
        </row>
        <row r="295">
          <cell r="F295">
            <v>37420.5625</v>
          </cell>
          <cell r="G295">
            <v>1050.2544619999999</v>
          </cell>
          <cell r="H295">
            <v>10987.775893</v>
          </cell>
          <cell r="I295">
            <v>1497.636694</v>
          </cell>
          <cell r="J295">
            <v>8035.4389699999992</v>
          </cell>
          <cell r="K295">
            <v>20937.054435999999</v>
          </cell>
          <cell r="L295">
            <v>19219.513048999997</v>
          </cell>
          <cell r="M295">
            <v>3204.7011149999998</v>
          </cell>
          <cell r="N295">
            <v>173.64436499999999</v>
          </cell>
          <cell r="O295">
            <v>541.49786399999994</v>
          </cell>
          <cell r="P295">
            <v>2381.8726379999998</v>
          </cell>
          <cell r="Q295">
            <v>2700.8096599999999</v>
          </cell>
          <cell r="R295">
            <v>605.73369500000001</v>
          </cell>
          <cell r="S295">
            <v>959.69295799999998</v>
          </cell>
          <cell r="T295">
            <v>33.136468000000001</v>
          </cell>
          <cell r="U295">
            <v>5684.0262910000001</v>
          </cell>
          <cell r="V295">
            <v>16019.490715999998</v>
          </cell>
          <cell r="W295">
            <v>9437.7771140000004</v>
          </cell>
          <cell r="X295">
            <v>1349.937872</v>
          </cell>
          <cell r="Y295">
            <v>5.9152509999999996</v>
          </cell>
          <cell r="Z295">
            <v>719.59568300000001</v>
          </cell>
          <cell r="AA295">
            <v>37.827376999999998</v>
          </cell>
          <cell r="AB295">
            <v>105583.33257099999</v>
          </cell>
          <cell r="AC295">
            <v>961.19943699999999</v>
          </cell>
          <cell r="AD295">
            <v>1978.9346459999999</v>
          </cell>
          <cell r="AE295">
            <v>50.078499999999998</v>
          </cell>
          <cell r="AF295">
            <v>390.54220099999998</v>
          </cell>
          <cell r="AG295">
            <v>132.93998199999999</v>
          </cell>
          <cell r="AH295">
            <v>4.2</v>
          </cell>
          <cell r="AI295">
            <v>333.94449399999996</v>
          </cell>
          <cell r="AJ295">
            <v>204.87890399999998</v>
          </cell>
          <cell r="AK295">
            <v>1153.5860639999999</v>
          </cell>
          <cell r="AL295">
            <v>125.00580799999999</v>
          </cell>
          <cell r="AM295">
            <v>106.27426199999999</v>
          </cell>
          <cell r="AN295">
            <v>7764.1134749999992</v>
          </cell>
          <cell r="AO295">
            <v>7387.1328370000001</v>
          </cell>
          <cell r="AP295">
            <v>1.4152829999999998</v>
          </cell>
          <cell r="AQ295">
            <v>22.415364999999998</v>
          </cell>
          <cell r="AR295">
            <v>317.40279599999997</v>
          </cell>
          <cell r="AS295">
            <v>317.40279600000002</v>
          </cell>
          <cell r="AT295">
            <v>167.352811</v>
          </cell>
          <cell r="AU295">
            <v>1950.252166</v>
          </cell>
          <cell r="AV295">
            <v>495.61262399999998</v>
          </cell>
          <cell r="AW295">
            <v>126.130477</v>
          </cell>
          <cell r="AX295">
            <v>0</v>
          </cell>
          <cell r="AY295">
            <v>90.266717999999997</v>
          </cell>
          <cell r="AZ295">
            <v>82.962626</v>
          </cell>
          <cell r="BA295">
            <v>16409.430139</v>
          </cell>
          <cell r="BB295">
            <v>0</v>
          </cell>
          <cell r="BC295">
            <v>2751.4950609999996</v>
          </cell>
          <cell r="BD295">
            <v>22259.331892000002</v>
          </cell>
          <cell r="BE295">
            <v>2794.8894140000002</v>
          </cell>
          <cell r="BF295">
            <v>19262.600849999999</v>
          </cell>
          <cell r="BG295">
            <v>47518.591340999992</v>
          </cell>
          <cell r="BH295">
            <v>33021.121171999999</v>
          </cell>
          <cell r="BI295">
            <v>7143.3394639999997</v>
          </cell>
          <cell r="BJ295">
            <v>232.455074</v>
          </cell>
          <cell r="BK295">
            <v>1254.3572059999999</v>
          </cell>
          <cell r="BL295">
            <v>5132.8200610000004</v>
          </cell>
          <cell r="BM295">
            <v>6253.1507229999997</v>
          </cell>
          <cell r="BN295">
            <v>1258.861815</v>
          </cell>
          <cell r="BO295">
            <v>2664.8538659999999</v>
          </cell>
          <cell r="BP295">
            <v>46.185761999999997</v>
          </cell>
          <cell r="BQ295">
            <v>17161.888456000001</v>
          </cell>
          <cell r="BR295">
            <v>34338.375206999997</v>
          </cell>
          <cell r="BS295">
            <v>24714.341906000001</v>
          </cell>
          <cell r="BT295">
            <v>3316.1395219999999</v>
          </cell>
          <cell r="BU295">
            <v>65.555679999999995</v>
          </cell>
          <cell r="BV295">
            <v>1796.9830609999999</v>
          </cell>
          <cell r="BW295">
            <v>38.389876999999998</v>
          </cell>
          <cell r="BX295">
            <v>233025.72740999999</v>
          </cell>
          <cell r="BY295">
            <v>0</v>
          </cell>
          <cell r="BZ295">
            <v>4977.5422330000001</v>
          </cell>
          <cell r="CA295">
            <v>7132.6571969999995</v>
          </cell>
          <cell r="CB295">
            <v>113.08069999999999</v>
          </cell>
          <cell r="CC295">
            <v>981.99650899999995</v>
          </cell>
          <cell r="CD295">
            <v>2143.7855719999998</v>
          </cell>
          <cell r="CE295">
            <v>21.140485999999999</v>
          </cell>
          <cell r="CF295">
            <v>489.76255899999995</v>
          </cell>
          <cell r="CG295">
            <v>450.41133500000001</v>
          </cell>
          <cell r="CH295">
            <v>3179.5332539999999</v>
          </cell>
          <cell r="CI295">
            <v>1534.2092339999999</v>
          </cell>
          <cell r="CJ295">
            <v>133.104884</v>
          </cell>
          <cell r="CK295">
            <v>29032.844643999997</v>
          </cell>
          <cell r="CL295">
            <v>27743.042508000002</v>
          </cell>
          <cell r="CM295">
            <v>1.5868449999999998</v>
          </cell>
          <cell r="CN295">
            <v>62.027817999999996</v>
          </cell>
          <cell r="CO295">
            <v>457.38052899999997</v>
          </cell>
          <cell r="CP295">
            <v>457.38052900000002</v>
          </cell>
          <cell r="CQ295">
            <v>903.6299029999999</v>
          </cell>
          <cell r="CR295">
            <v>2824.5691959999999</v>
          </cell>
          <cell r="CS295">
            <v>850.87295799999993</v>
          </cell>
          <cell r="CT295">
            <v>166.50623100000001</v>
          </cell>
          <cell r="CU295">
            <v>0</v>
          </cell>
          <cell r="CV295">
            <v>122.56472199999999</v>
          </cell>
          <cell r="CW295">
            <v>209.533703</v>
          </cell>
          <cell r="CX295">
            <v>55675.659811999998</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Y295">
            <v>14</v>
          </cell>
        </row>
        <row r="296">
          <cell r="F296">
            <v>37511.875</v>
          </cell>
          <cell r="G296">
            <v>725.79230099999995</v>
          </cell>
          <cell r="H296">
            <v>11791.673456999999</v>
          </cell>
          <cell r="I296">
            <v>1774.1680319999998</v>
          </cell>
          <cell r="J296">
            <v>9381.580625999999</v>
          </cell>
          <cell r="K296">
            <v>23831.122085999999</v>
          </cell>
          <cell r="L296">
            <v>21831.255888</v>
          </cell>
          <cell r="M296">
            <v>3253.3771539999998</v>
          </cell>
          <cell r="N296">
            <v>65.538405999999995</v>
          </cell>
          <cell r="O296">
            <v>328.56835799999999</v>
          </cell>
          <cell r="P296">
            <v>4020.2564949999996</v>
          </cell>
          <cell r="Q296">
            <v>2296.5926869999998</v>
          </cell>
          <cell r="R296">
            <v>272.03688</v>
          </cell>
          <cell r="S296">
            <v>809.27095999999995</v>
          </cell>
          <cell r="T296">
            <v>57.191662000000001</v>
          </cell>
          <cell r="U296">
            <v>7426.0469299999995</v>
          </cell>
          <cell r="V296">
            <v>14043.831521</v>
          </cell>
          <cell r="W296">
            <v>9958.1774269999987</v>
          </cell>
          <cell r="X296">
            <v>2315.357528</v>
          </cell>
          <cell r="Y296">
            <v>58.514296999999999</v>
          </cell>
          <cell r="Z296">
            <v>881.42074500000001</v>
          </cell>
          <cell r="AA296">
            <v>0.363755</v>
          </cell>
          <cell r="AB296">
            <v>115122.13719499997</v>
          </cell>
          <cell r="AC296">
            <v>1389.335842</v>
          </cell>
          <cell r="AD296">
            <v>2207.0857559999999</v>
          </cell>
          <cell r="AE296">
            <v>20.404999999999998</v>
          </cell>
          <cell r="AF296">
            <v>767.78990899999997</v>
          </cell>
          <cell r="AG296">
            <v>220.733937</v>
          </cell>
          <cell r="AH296">
            <v>106.52465799999999</v>
          </cell>
          <cell r="AI296">
            <v>166.06061299999999</v>
          </cell>
          <cell r="AJ296">
            <v>97.215183999999994</v>
          </cell>
          <cell r="AK296">
            <v>847.62266099999999</v>
          </cell>
          <cell r="AL296">
            <v>39.010950000000001</v>
          </cell>
          <cell r="AM296">
            <v>190.711737</v>
          </cell>
          <cell r="AN296">
            <v>35783.394335999998</v>
          </cell>
          <cell r="AO296">
            <v>35674.147658000002</v>
          </cell>
          <cell r="AP296">
            <v>0</v>
          </cell>
          <cell r="AQ296">
            <v>16.559999999999999</v>
          </cell>
          <cell r="AR296">
            <v>130.399248</v>
          </cell>
          <cell r="AS296">
            <v>130.399248</v>
          </cell>
          <cell r="AT296">
            <v>117.79339499999999</v>
          </cell>
          <cell r="AU296">
            <v>965.48789799999997</v>
          </cell>
          <cell r="AV296">
            <v>737.49703999999997</v>
          </cell>
          <cell r="AW296">
            <v>25.375885</v>
          </cell>
          <cell r="AX296">
            <v>0</v>
          </cell>
          <cell r="AY296">
            <v>196.398685</v>
          </cell>
          <cell r="AZ296">
            <v>101.411445</v>
          </cell>
          <cell r="BA296">
            <v>44106.409178999995</v>
          </cell>
          <cell r="BB296">
            <v>0</v>
          </cell>
          <cell r="BC296">
            <v>3477.2873619999996</v>
          </cell>
          <cell r="BD296">
            <v>34051.005348999999</v>
          </cell>
          <cell r="BE296">
            <v>4569.0574459999998</v>
          </cell>
          <cell r="BF296">
            <v>28644.181475999998</v>
          </cell>
          <cell r="BG296">
            <v>71349.713426999995</v>
          </cell>
          <cell r="BH296">
            <v>54852.377059999999</v>
          </cell>
          <cell r="BI296">
            <v>10396.716617999999</v>
          </cell>
          <cell r="BJ296">
            <v>297.99347999999998</v>
          </cell>
          <cell r="BK296">
            <v>1582.9255639999999</v>
          </cell>
          <cell r="BL296">
            <v>9153.076556</v>
          </cell>
          <cell r="BM296">
            <v>8549.7434099999991</v>
          </cell>
          <cell r="BN296">
            <v>1530.8986949999999</v>
          </cell>
          <cell r="BO296">
            <v>3474.1248259999998</v>
          </cell>
          <cell r="BP296">
            <v>103.37742399999999</v>
          </cell>
          <cell r="BQ296">
            <v>24587.935386000001</v>
          </cell>
          <cell r="BR296">
            <v>48382.206727999997</v>
          </cell>
          <cell r="BS296">
            <v>34672.519333000004</v>
          </cell>
          <cell r="BT296">
            <v>5631.4970499999999</v>
          </cell>
          <cell r="BU296">
            <v>124.06997699999999</v>
          </cell>
          <cell r="BV296">
            <v>2678.4038059999998</v>
          </cell>
          <cell r="BW296">
            <v>38.753631999999996</v>
          </cell>
          <cell r="BX296">
            <v>348147.86460499995</v>
          </cell>
          <cell r="BY296">
            <v>0</v>
          </cell>
          <cell r="BZ296">
            <v>6366.8780750000005</v>
          </cell>
          <cell r="CA296">
            <v>9339.742952999999</v>
          </cell>
          <cell r="CB296">
            <v>133.48569999999998</v>
          </cell>
          <cell r="CC296">
            <v>1749.7864179999999</v>
          </cell>
          <cell r="CD296">
            <v>2364.5195089999997</v>
          </cell>
          <cell r="CE296">
            <v>127.66514399999998</v>
          </cell>
          <cell r="CF296">
            <v>655.82317199999989</v>
          </cell>
          <cell r="CG296">
            <v>547.62651900000003</v>
          </cell>
          <cell r="CH296">
            <v>4027.1559149999998</v>
          </cell>
          <cell r="CI296">
            <v>1573.220184</v>
          </cell>
          <cell r="CJ296">
            <v>323.816621</v>
          </cell>
          <cell r="CK296">
            <v>64816.238979999995</v>
          </cell>
          <cell r="CL296">
            <v>63417.190166</v>
          </cell>
          <cell r="CM296">
            <v>1.5868449999999998</v>
          </cell>
          <cell r="CN296">
            <v>78.587817999999999</v>
          </cell>
          <cell r="CO296">
            <v>587.77977699999997</v>
          </cell>
          <cell r="CP296">
            <v>587.77977699999997</v>
          </cell>
          <cell r="CQ296">
            <v>1021.4232979999999</v>
          </cell>
          <cell r="CR296">
            <v>3790.0570939999998</v>
          </cell>
          <cell r="CS296">
            <v>1588.3699979999999</v>
          </cell>
          <cell r="CT296">
            <v>191.88211600000002</v>
          </cell>
          <cell r="CU296">
            <v>0</v>
          </cell>
          <cell r="CV296">
            <v>318.96340699999996</v>
          </cell>
          <cell r="CW296">
            <v>310.94514800000002</v>
          </cell>
          <cell r="CX296">
            <v>99782.068990999993</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Y296">
            <v>15</v>
          </cell>
        </row>
        <row r="297">
          <cell r="F297">
            <v>37603.1875</v>
          </cell>
          <cell r="G297">
            <v>814.430116</v>
          </cell>
          <cell r="H297">
            <v>10094.683326</v>
          </cell>
          <cell r="I297">
            <v>1244.760014</v>
          </cell>
          <cell r="J297">
            <v>8953.7199779999992</v>
          </cell>
          <cell r="K297">
            <v>20311.593677999997</v>
          </cell>
          <cell r="L297">
            <v>9271.1008009999987</v>
          </cell>
          <cell r="M297">
            <v>2560.0359100000001</v>
          </cell>
          <cell r="N297">
            <v>45.861363999999995</v>
          </cell>
          <cell r="O297">
            <v>364.41887299999996</v>
          </cell>
          <cell r="P297">
            <v>2363.6468070000001</v>
          </cell>
          <cell r="Q297">
            <v>2257.7772289999998</v>
          </cell>
          <cell r="R297">
            <v>294.20569499999999</v>
          </cell>
          <cell r="S297">
            <v>682.12278199999992</v>
          </cell>
          <cell r="T297">
            <v>8.9364639999999991</v>
          </cell>
          <cell r="U297">
            <v>5004.444356</v>
          </cell>
          <cell r="V297">
            <v>10511.239874999999</v>
          </cell>
          <cell r="W297">
            <v>9844.2082190000001</v>
          </cell>
          <cell r="X297">
            <v>1120.588223</v>
          </cell>
          <cell r="Y297">
            <v>89.997292000000002</v>
          </cell>
          <cell r="Z297">
            <v>913.97746899999993</v>
          </cell>
          <cell r="AA297">
            <v>0.610375</v>
          </cell>
          <cell r="AB297">
            <v>86752.358845999988</v>
          </cell>
          <cell r="AC297">
            <v>497.02626900000001</v>
          </cell>
          <cell r="AD297">
            <v>3659.0808870000001</v>
          </cell>
          <cell r="AE297">
            <v>3.4624999999999999</v>
          </cell>
          <cell r="AF297">
            <v>429.580803</v>
          </cell>
          <cell r="AG297">
            <v>1258.2979800000001</v>
          </cell>
          <cell r="AH297">
            <v>477.14092299999999</v>
          </cell>
          <cell r="AI297">
            <v>57.624041999999996</v>
          </cell>
          <cell r="AJ297">
            <v>149.33050299999999</v>
          </cell>
          <cell r="AK297">
            <v>17.655044</v>
          </cell>
          <cell r="AL297">
            <v>37.003907999999996</v>
          </cell>
          <cell r="AM297">
            <v>99.308646999999993</v>
          </cell>
          <cell r="AN297">
            <v>14377.521699999999</v>
          </cell>
          <cell r="AO297">
            <v>12687.103476</v>
          </cell>
          <cell r="AP297">
            <v>2</v>
          </cell>
          <cell r="AQ297">
            <v>1.74302</v>
          </cell>
          <cell r="AR297">
            <v>244.63709399999999</v>
          </cell>
          <cell r="AS297">
            <v>244.63709399999999</v>
          </cell>
          <cell r="AT297">
            <v>716.39776599999993</v>
          </cell>
          <cell r="AU297">
            <v>677.81513499999994</v>
          </cell>
          <cell r="AV297">
            <v>641.20845399999996</v>
          </cell>
          <cell r="AW297">
            <v>31.564715999999997</v>
          </cell>
          <cell r="AX297">
            <v>0</v>
          </cell>
          <cell r="AY297">
            <v>25.271380000000001</v>
          </cell>
          <cell r="AZ297">
            <v>229.035313</v>
          </cell>
          <cell r="BA297">
            <v>23629.243584</v>
          </cell>
          <cell r="BB297">
            <v>0</v>
          </cell>
          <cell r="BC297">
            <v>4291.7174779999996</v>
          </cell>
          <cell r="BD297">
            <v>44145.688674999998</v>
          </cell>
          <cell r="BE297">
            <v>5813.8174600000002</v>
          </cell>
          <cell r="BF297">
            <v>37597.901453999999</v>
          </cell>
          <cell r="BG297">
            <v>91661.307104999985</v>
          </cell>
          <cell r="BH297">
            <v>64123.477860999999</v>
          </cell>
          <cell r="BI297">
            <v>12956.752527999999</v>
          </cell>
          <cell r="BJ297">
            <v>343.85484399999996</v>
          </cell>
          <cell r="BK297">
            <v>1947.3444369999997</v>
          </cell>
          <cell r="BL297">
            <v>11516.723363000001</v>
          </cell>
          <cell r="BM297">
            <v>10807.520638999998</v>
          </cell>
          <cell r="BN297">
            <v>1825.10439</v>
          </cell>
          <cell r="BO297">
            <v>4156.2476079999997</v>
          </cell>
          <cell r="BP297">
            <v>112.31388799999999</v>
          </cell>
          <cell r="BQ297">
            <v>29592.379742000001</v>
          </cell>
          <cell r="BR297">
            <v>58893.446602999997</v>
          </cell>
          <cell r="BS297">
            <v>44516.727552000004</v>
          </cell>
          <cell r="BT297">
            <v>6752.0852729999997</v>
          </cell>
          <cell r="BU297">
            <v>214.06726900000001</v>
          </cell>
          <cell r="BV297">
            <v>3592.3812749999997</v>
          </cell>
          <cell r="BW297">
            <v>39.364006999999994</v>
          </cell>
          <cell r="BX297">
            <v>434900.22345099994</v>
          </cell>
          <cell r="BY297">
            <v>0</v>
          </cell>
          <cell r="BZ297">
            <v>6863.9043440000005</v>
          </cell>
          <cell r="CA297">
            <v>12998.823839999999</v>
          </cell>
          <cell r="CB297">
            <v>136.94819999999999</v>
          </cell>
          <cell r="CC297">
            <v>2179.367221</v>
          </cell>
          <cell r="CD297">
            <v>3622.817489</v>
          </cell>
          <cell r="CE297">
            <v>604.80606699999998</v>
          </cell>
          <cell r="CF297">
            <v>713.44721399999992</v>
          </cell>
          <cell r="CG297">
            <v>696.95702200000005</v>
          </cell>
          <cell r="CH297">
            <v>4044.8109589999999</v>
          </cell>
          <cell r="CI297">
            <v>1610.2240919999999</v>
          </cell>
          <cell r="CJ297">
            <v>423.12526800000001</v>
          </cell>
          <cell r="CK297">
            <v>79193.760679999992</v>
          </cell>
          <cell r="CL297">
            <v>76104.293642000004</v>
          </cell>
          <cell r="CM297">
            <v>3.5868449999999998</v>
          </cell>
          <cell r="CN297">
            <v>80.330838</v>
          </cell>
          <cell r="CO297">
            <v>832.4168709999999</v>
          </cell>
          <cell r="CP297">
            <v>832.4168709999999</v>
          </cell>
          <cell r="CQ297">
            <v>1737.8210639999998</v>
          </cell>
          <cell r="CR297">
            <v>4467.8722289999996</v>
          </cell>
          <cell r="CS297">
            <v>2229.5784519999997</v>
          </cell>
          <cell r="CT297">
            <v>223.44683200000003</v>
          </cell>
          <cell r="CU297">
            <v>0</v>
          </cell>
          <cell r="CV297">
            <v>344.23478699999998</v>
          </cell>
          <cell r="CW297">
            <v>539.98046099999999</v>
          </cell>
          <cell r="CX297">
            <v>123411.31257499999</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28.376925538394143</v>
          </cell>
          <cell r="DM297">
            <v>0</v>
          </cell>
          <cell r="DN297">
            <v>0</v>
          </cell>
          <cell r="DO297">
            <v>0</v>
          </cell>
          <cell r="DP297">
            <v>0</v>
          </cell>
          <cell r="DQ297">
            <v>0</v>
          </cell>
          <cell r="DR297">
            <v>0</v>
          </cell>
          <cell r="DS297">
            <v>0</v>
          </cell>
          <cell r="DT297">
            <v>0</v>
          </cell>
          <cell r="DU297">
            <v>0</v>
          </cell>
          <cell r="DV297">
            <v>0</v>
          </cell>
          <cell r="DY297">
            <v>16</v>
          </cell>
        </row>
        <row r="298">
          <cell r="F298">
            <v>37694.5</v>
          </cell>
          <cell r="G298">
            <v>1286.9296360000001</v>
          </cell>
          <cell r="H298">
            <v>8549.7385250000007</v>
          </cell>
          <cell r="I298">
            <v>504.82255300000003</v>
          </cell>
          <cell r="J298">
            <v>9329.2492480000001</v>
          </cell>
          <cell r="K298">
            <v>21834.958119999999</v>
          </cell>
          <cell r="L298">
            <v>10579.347123</v>
          </cell>
          <cell r="M298">
            <v>3616.7715020000001</v>
          </cell>
          <cell r="N298">
            <v>37.972557999999999</v>
          </cell>
          <cell r="O298">
            <v>474.90550200000001</v>
          </cell>
          <cell r="P298">
            <v>2526.113511</v>
          </cell>
          <cell r="Q298">
            <v>4454.1243400000003</v>
          </cell>
          <cell r="R298">
            <v>510.76636999999999</v>
          </cell>
          <cell r="S298">
            <v>1059.182403</v>
          </cell>
          <cell r="T298">
            <v>7.0074730000000001</v>
          </cell>
          <cell r="U298">
            <v>6743.9692150000001</v>
          </cell>
          <cell r="V298">
            <v>15909.615453</v>
          </cell>
          <cell r="W298">
            <v>12188.776599999999</v>
          </cell>
          <cell r="X298">
            <v>1975.1193599999999</v>
          </cell>
          <cell r="Y298">
            <v>25.590091000000001</v>
          </cell>
          <cell r="Z298">
            <v>1372.1824389999999</v>
          </cell>
          <cell r="AA298">
            <v>14.248217</v>
          </cell>
          <cell r="AB298">
            <v>103001.39023900001</v>
          </cell>
          <cell r="AC298">
            <v>703.95271300000002</v>
          </cell>
          <cell r="AD298">
            <v>4187.4070080000001</v>
          </cell>
          <cell r="AE298">
            <v>11.125685000000001</v>
          </cell>
          <cell r="AF298">
            <v>521.91901099999995</v>
          </cell>
          <cell r="AG298">
            <v>4878.0802910000002</v>
          </cell>
          <cell r="AH298">
            <v>60.057200000000002</v>
          </cell>
          <cell r="AI298">
            <v>184.97087099999999</v>
          </cell>
          <cell r="AJ298">
            <v>274.88562899999999</v>
          </cell>
          <cell r="AK298">
            <v>519.10668399999997</v>
          </cell>
          <cell r="AL298">
            <v>74.799030999999999</v>
          </cell>
          <cell r="AM298">
            <v>54.606105999999997</v>
          </cell>
          <cell r="AN298">
            <v>36415.882135</v>
          </cell>
          <cell r="AO298">
            <v>35627.687467000003</v>
          </cell>
          <cell r="AP298">
            <v>0.165404</v>
          </cell>
          <cell r="AQ298">
            <v>3.6422889999999999</v>
          </cell>
          <cell r="AR298">
            <v>416.344562</v>
          </cell>
          <cell r="AS298">
            <v>415.06028500000002</v>
          </cell>
          <cell r="AT298">
            <v>146.907026</v>
          </cell>
          <cell r="AU298">
            <v>915.83407199999999</v>
          </cell>
          <cell r="AV298">
            <v>682.78116899999998</v>
          </cell>
          <cell r="AW298">
            <v>60.139071000000001</v>
          </cell>
          <cell r="AX298">
            <v>0</v>
          </cell>
          <cell r="AY298">
            <v>122.57253</v>
          </cell>
          <cell r="AZ298">
            <v>110.817601</v>
          </cell>
          <cell r="BA298">
            <v>50334.870403000001</v>
          </cell>
          <cell r="BB298">
            <v>0</v>
          </cell>
          <cell r="BC298">
            <v>1286.9296360000001</v>
          </cell>
          <cell r="BD298">
            <v>8549.7385250000007</v>
          </cell>
          <cell r="BE298">
            <v>504.82255300000003</v>
          </cell>
          <cell r="BF298">
            <v>9329.2492480000001</v>
          </cell>
          <cell r="BG298">
            <v>21834.958119999999</v>
          </cell>
          <cell r="BH298">
            <v>10579.347123</v>
          </cell>
          <cell r="BI298">
            <v>3616.7715020000001</v>
          </cell>
          <cell r="BJ298">
            <v>37.972557999999999</v>
          </cell>
          <cell r="BK298">
            <v>474.90550200000001</v>
          </cell>
          <cell r="BL298">
            <v>2526.113511</v>
          </cell>
          <cell r="BM298">
            <v>4454.1243400000003</v>
          </cell>
          <cell r="BN298">
            <v>510.76636999999999</v>
          </cell>
          <cell r="BO298">
            <v>1059.182403</v>
          </cell>
          <cell r="BP298">
            <v>7.0074730000000001</v>
          </cell>
          <cell r="BQ298">
            <v>6743.9692150000001</v>
          </cell>
          <cell r="BR298">
            <v>15909.615453</v>
          </cell>
          <cell r="BS298">
            <v>12188.776599999999</v>
          </cell>
          <cell r="BT298">
            <v>1975.1193599999999</v>
          </cell>
          <cell r="BU298">
            <v>25.590091000000001</v>
          </cell>
          <cell r="BV298">
            <v>1372.1824389999999</v>
          </cell>
          <cell r="BW298">
            <v>14.248217</v>
          </cell>
          <cell r="BX298">
            <v>103001.39023900001</v>
          </cell>
          <cell r="BY298">
            <v>0</v>
          </cell>
          <cell r="BZ298">
            <v>703.95271300000002</v>
          </cell>
          <cell r="CA298">
            <v>4187.4070080000001</v>
          </cell>
          <cell r="CB298">
            <v>11.125685000000001</v>
          </cell>
          <cell r="CC298">
            <v>521.91901099999995</v>
          </cell>
          <cell r="CD298">
            <v>4878.0802910000002</v>
          </cell>
          <cell r="CE298">
            <v>60.057200000000002</v>
          </cell>
          <cell r="CF298">
            <v>184.97087099999999</v>
          </cell>
          <cell r="CG298">
            <v>274.88562899999999</v>
          </cell>
          <cell r="CH298">
            <v>519.10668399999997</v>
          </cell>
          <cell r="CI298">
            <v>74.799030999999999</v>
          </cell>
          <cell r="CJ298">
            <v>54.606105999999997</v>
          </cell>
          <cell r="CK298">
            <v>36415.882135</v>
          </cell>
          <cell r="CL298">
            <v>35627.687467000003</v>
          </cell>
          <cell r="CM298">
            <v>0.165404</v>
          </cell>
          <cell r="CN298">
            <v>3.6422889999999999</v>
          </cell>
          <cell r="CO298">
            <v>416.344562</v>
          </cell>
          <cell r="CP298">
            <v>415.06028500000002</v>
          </cell>
          <cell r="CQ298">
            <v>146.907026</v>
          </cell>
          <cell r="CR298">
            <v>915.83407199999999</v>
          </cell>
          <cell r="CS298">
            <v>682.78116899999998</v>
          </cell>
          <cell r="CT298">
            <v>60.139071000000001</v>
          </cell>
          <cell r="CU298">
            <v>0</v>
          </cell>
          <cell r="CV298">
            <v>122.57253</v>
          </cell>
          <cell r="CW298">
            <v>110.817601</v>
          </cell>
          <cell r="CX298">
            <v>50334.870403000001</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v>0</v>
          </cell>
          <cell r="DT298">
            <v>0</v>
          </cell>
          <cell r="DU298">
            <v>0</v>
          </cell>
          <cell r="DV298">
            <v>0</v>
          </cell>
          <cell r="DY298">
            <v>17</v>
          </cell>
        </row>
        <row r="299">
          <cell r="F299">
            <v>37785.8125</v>
          </cell>
          <cell r="G299">
            <v>1212.5243270000001</v>
          </cell>
          <cell r="H299">
            <v>11268.424727</v>
          </cell>
          <cell r="I299">
            <v>1117.690507</v>
          </cell>
          <cell r="J299">
            <v>9579.6146040000003</v>
          </cell>
          <cell r="K299">
            <v>27515.529167000001</v>
          </cell>
          <cell r="L299">
            <v>24660.984729</v>
          </cell>
          <cell r="M299">
            <v>3595.4580230000001</v>
          </cell>
          <cell r="N299">
            <v>49.555517000000002</v>
          </cell>
          <cell r="O299">
            <v>586.30392300000005</v>
          </cell>
          <cell r="P299">
            <v>2806.877528</v>
          </cell>
          <cell r="Q299">
            <v>2469.1807119999999</v>
          </cell>
          <cell r="R299">
            <v>559.53364999999997</v>
          </cell>
          <cell r="S299">
            <v>1152.7492010000001</v>
          </cell>
          <cell r="T299">
            <v>9.6763630000000003</v>
          </cell>
          <cell r="U299">
            <v>9214.6440729999995</v>
          </cell>
          <cell r="V299">
            <v>21524.348619</v>
          </cell>
          <cell r="W299">
            <v>12103.437497999999</v>
          </cell>
          <cell r="X299">
            <v>2046.4635740000001</v>
          </cell>
          <cell r="Y299">
            <v>13.644368</v>
          </cell>
          <cell r="Z299">
            <v>861.87740499999995</v>
          </cell>
          <cell r="AA299">
            <v>27.703873999999999</v>
          </cell>
          <cell r="AB299">
            <v>132376.222389</v>
          </cell>
          <cell r="AC299">
            <v>1358.8271830000001</v>
          </cell>
          <cell r="AD299">
            <v>5093.180746</v>
          </cell>
          <cell r="AE299">
            <v>0.03</v>
          </cell>
          <cell r="AF299">
            <v>585.24404600000003</v>
          </cell>
          <cell r="AG299">
            <v>3230.8957099999998</v>
          </cell>
          <cell r="AH299">
            <v>13.441253</v>
          </cell>
          <cell r="AI299">
            <v>173.45243199999999</v>
          </cell>
          <cell r="AJ299">
            <v>135.658918</v>
          </cell>
          <cell r="AK299">
            <v>699.35689000000002</v>
          </cell>
          <cell r="AL299">
            <v>83.970078000000001</v>
          </cell>
          <cell r="AM299">
            <v>96.511142000000007</v>
          </cell>
          <cell r="AN299">
            <v>32133.178581</v>
          </cell>
          <cell r="AO299">
            <v>31502.517844999998</v>
          </cell>
          <cell r="AP299">
            <v>4.0498409999999998</v>
          </cell>
          <cell r="AQ299">
            <v>4.0530840000000001</v>
          </cell>
          <cell r="AR299">
            <v>409.87345099999999</v>
          </cell>
          <cell r="AS299">
            <v>405.65650099999999</v>
          </cell>
          <cell r="AT299">
            <v>180.70835099999999</v>
          </cell>
          <cell r="AU299">
            <v>1037.9591129999999</v>
          </cell>
          <cell r="AV299">
            <v>298.21665300000001</v>
          </cell>
          <cell r="AW299">
            <v>95.682501000000002</v>
          </cell>
          <cell r="AX299">
            <v>0</v>
          </cell>
          <cell r="AY299">
            <v>132.548618</v>
          </cell>
          <cell r="AZ299">
            <v>127.047614</v>
          </cell>
          <cell r="BA299">
            <v>45893.856205000004</v>
          </cell>
          <cell r="BB299">
            <v>0</v>
          </cell>
          <cell r="BC299">
            <v>2499.4539629999999</v>
          </cell>
          <cell r="BD299">
            <v>19818.163251999998</v>
          </cell>
          <cell r="BE299">
            <v>1622.51306</v>
          </cell>
          <cell r="BF299">
            <v>18908.863852000002</v>
          </cell>
          <cell r="BG299">
            <v>49350.487286999996</v>
          </cell>
          <cell r="BH299">
            <v>35240.331852000003</v>
          </cell>
          <cell r="BI299">
            <v>7212.2295250000006</v>
          </cell>
          <cell r="BJ299">
            <v>87.528075000000001</v>
          </cell>
          <cell r="BK299">
            <v>1061.209425</v>
          </cell>
          <cell r="BL299">
            <v>5332.9910390000005</v>
          </cell>
          <cell r="BM299">
            <v>6923.3050519999997</v>
          </cell>
          <cell r="BN299">
            <v>1070.3000199999999</v>
          </cell>
          <cell r="BO299">
            <v>2211.9316040000003</v>
          </cell>
          <cell r="BP299">
            <v>16.683835999999999</v>
          </cell>
          <cell r="BQ299">
            <v>15958.613288</v>
          </cell>
          <cell r="BR299">
            <v>37433.964072000002</v>
          </cell>
          <cell r="BS299">
            <v>24292.214097999997</v>
          </cell>
          <cell r="BT299">
            <v>4021.582934</v>
          </cell>
          <cell r="BU299">
            <v>39.234459000000001</v>
          </cell>
          <cell r="BV299">
            <v>2234.0598439999999</v>
          </cell>
          <cell r="BW299">
            <v>41.952090999999996</v>
          </cell>
          <cell r="BX299">
            <v>235377.61262800003</v>
          </cell>
          <cell r="BY299">
            <v>0</v>
          </cell>
          <cell r="BZ299">
            <v>2062.779896</v>
          </cell>
          <cell r="CA299">
            <v>9280.5877540000001</v>
          </cell>
          <cell r="CB299">
            <v>11.155685</v>
          </cell>
          <cell r="CC299">
            <v>1107.163057</v>
          </cell>
          <cell r="CD299">
            <v>8108.976001</v>
          </cell>
          <cell r="CE299">
            <v>73.498452999999998</v>
          </cell>
          <cell r="CF299">
            <v>358.42330299999998</v>
          </cell>
          <cell r="CG299">
            <v>410.54454699999997</v>
          </cell>
          <cell r="CH299">
            <v>1218.4635739999999</v>
          </cell>
          <cell r="CI299">
            <v>158.76910900000001</v>
          </cell>
          <cell r="CJ299">
            <v>151.11724800000002</v>
          </cell>
          <cell r="CK299">
            <v>68549.060716000007</v>
          </cell>
          <cell r="CL299">
            <v>67130.205312000006</v>
          </cell>
          <cell r="CM299">
            <v>4.2152449999999995</v>
          </cell>
          <cell r="CN299">
            <v>7.695373</v>
          </cell>
          <cell r="CO299">
            <v>826.21801299999993</v>
          </cell>
          <cell r="CP299">
            <v>820.71678599999996</v>
          </cell>
          <cell r="CQ299">
            <v>327.61537699999997</v>
          </cell>
          <cell r="CR299">
            <v>1953.793185</v>
          </cell>
          <cell r="CS299">
            <v>980.99782200000004</v>
          </cell>
          <cell r="CT299">
            <v>155.821572</v>
          </cell>
          <cell r="CU299">
            <v>0</v>
          </cell>
          <cell r="CV299">
            <v>255.12114800000001</v>
          </cell>
          <cell r="CW299">
            <v>237.86521499999998</v>
          </cell>
          <cell r="CX299">
            <v>96228.726607999997</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v>0</v>
          </cell>
          <cell r="DT299">
            <v>0</v>
          </cell>
          <cell r="DU299">
            <v>0</v>
          </cell>
          <cell r="DV299">
            <v>0</v>
          </cell>
          <cell r="DY299">
            <v>18</v>
          </cell>
        </row>
        <row r="300">
          <cell r="F300">
            <v>37877.125</v>
          </cell>
          <cell r="G300">
            <v>1489.407496</v>
          </cell>
          <cell r="H300">
            <v>9783.6653530000003</v>
          </cell>
          <cell r="I300">
            <v>1224.2937440000001</v>
          </cell>
          <cell r="J300">
            <v>9518.0248690000008</v>
          </cell>
          <cell r="K300">
            <v>22437.653591999999</v>
          </cell>
          <cell r="L300">
            <v>19027.894906000001</v>
          </cell>
          <cell r="M300">
            <v>3790.746005</v>
          </cell>
          <cell r="N300">
            <v>63.265785000000001</v>
          </cell>
          <cell r="O300">
            <v>267.588818</v>
          </cell>
          <cell r="P300">
            <v>3894.7443760000001</v>
          </cell>
          <cell r="Q300">
            <v>2298.316969</v>
          </cell>
          <cell r="R300">
            <v>442.41575599999999</v>
          </cell>
          <cell r="S300">
            <v>1218.011964</v>
          </cell>
          <cell r="T300">
            <v>2.621651</v>
          </cell>
          <cell r="U300">
            <v>8471.0306529999998</v>
          </cell>
          <cell r="V300">
            <v>20099.532008999999</v>
          </cell>
          <cell r="W300">
            <v>13259.873812</v>
          </cell>
          <cell r="X300">
            <v>2117.3219039999999</v>
          </cell>
          <cell r="Y300">
            <v>37.936202999999999</v>
          </cell>
          <cell r="Z300">
            <v>2136.0765689999998</v>
          </cell>
          <cell r="AA300">
            <v>1.4471309999999999</v>
          </cell>
          <cell r="AB300">
            <v>121581.869565</v>
          </cell>
          <cell r="AC300">
            <v>677.53357100000005</v>
          </cell>
          <cell r="AD300">
            <v>2689.4024890000001</v>
          </cell>
          <cell r="AE300">
            <v>15.664857</v>
          </cell>
          <cell r="AF300">
            <v>1267.222839</v>
          </cell>
          <cell r="AG300">
            <v>2091.9572640000001</v>
          </cell>
          <cell r="AH300">
            <v>13.187920999999999</v>
          </cell>
          <cell r="AI300">
            <v>137.509691</v>
          </cell>
          <cell r="AJ300">
            <v>119.220851</v>
          </cell>
          <cell r="AK300">
            <v>121.89293000000001</v>
          </cell>
          <cell r="AL300">
            <v>58.066383999999999</v>
          </cell>
          <cell r="AM300">
            <v>22.612680000000001</v>
          </cell>
          <cell r="AN300">
            <v>12815.162893000001</v>
          </cell>
          <cell r="AO300">
            <v>11743.811615000001</v>
          </cell>
          <cell r="AP300">
            <v>0.26766600000000002</v>
          </cell>
          <cell r="AQ300">
            <v>6.9015380000000004</v>
          </cell>
          <cell r="AR300">
            <v>269.06819100000001</v>
          </cell>
          <cell r="AS300">
            <v>267.43199099999998</v>
          </cell>
          <cell r="AT300">
            <v>356.49933299999998</v>
          </cell>
          <cell r="AU300">
            <v>799.99263599999995</v>
          </cell>
          <cell r="AV300">
            <v>750.09452299999998</v>
          </cell>
          <cell r="AW300">
            <v>37.750686000000002</v>
          </cell>
          <cell r="AX300">
            <v>0</v>
          </cell>
          <cell r="AY300">
            <v>126.17110700000001</v>
          </cell>
          <cell r="AZ300">
            <v>154.28295700000001</v>
          </cell>
          <cell r="BA300">
            <v>22514.798149999991</v>
          </cell>
          <cell r="BB300">
            <v>0</v>
          </cell>
          <cell r="BC300">
            <v>3988.8614589999997</v>
          </cell>
          <cell r="BD300">
            <v>29601.828604999999</v>
          </cell>
          <cell r="BE300">
            <v>2846.8068039999998</v>
          </cell>
          <cell r="BF300">
            <v>28426.888721000003</v>
          </cell>
          <cell r="BG300">
            <v>71788.140878999999</v>
          </cell>
          <cell r="BH300">
            <v>54268.226758000004</v>
          </cell>
          <cell r="BI300">
            <v>11002.97553</v>
          </cell>
          <cell r="BJ300">
            <v>150.79386</v>
          </cell>
          <cell r="BK300">
            <v>1328.798243</v>
          </cell>
          <cell r="BL300">
            <v>9227.735415000001</v>
          </cell>
          <cell r="BM300">
            <v>9221.6220209999992</v>
          </cell>
          <cell r="BN300">
            <v>1512.715776</v>
          </cell>
          <cell r="BO300">
            <v>3429.9435680000006</v>
          </cell>
          <cell r="BP300">
            <v>19.305486999999999</v>
          </cell>
          <cell r="BQ300">
            <v>24429.643941000002</v>
          </cell>
          <cell r="BR300">
            <v>57533.496081000005</v>
          </cell>
          <cell r="BS300">
            <v>37552.087909999995</v>
          </cell>
          <cell r="BT300">
            <v>6138.9048380000004</v>
          </cell>
          <cell r="BU300">
            <v>77.170661999999993</v>
          </cell>
          <cell r="BV300">
            <v>4370.1364130000002</v>
          </cell>
          <cell r="BW300">
            <v>43.399221999999995</v>
          </cell>
          <cell r="BX300">
            <v>356959.48219300003</v>
          </cell>
          <cell r="BY300">
            <v>0</v>
          </cell>
          <cell r="BZ300">
            <v>2740.3134669999999</v>
          </cell>
          <cell r="CA300">
            <v>11969.990243</v>
          </cell>
          <cell r="CB300">
            <v>26.820542</v>
          </cell>
          <cell r="CC300">
            <v>2374.3858959999998</v>
          </cell>
          <cell r="CD300">
            <v>10200.933265</v>
          </cell>
          <cell r="CE300">
            <v>86.686374000000001</v>
          </cell>
          <cell r="CF300">
            <v>495.93299400000001</v>
          </cell>
          <cell r="CG300">
            <v>529.765398</v>
          </cell>
          <cell r="CH300">
            <v>1340.3565039999999</v>
          </cell>
          <cell r="CI300">
            <v>216.83549300000001</v>
          </cell>
          <cell r="CJ300">
            <v>173.72992800000003</v>
          </cell>
          <cell r="CK300">
            <v>81364.223609000008</v>
          </cell>
          <cell r="CL300">
            <v>78874.016927000004</v>
          </cell>
          <cell r="CM300">
            <v>4.4829109999999996</v>
          </cell>
          <cell r="CN300">
            <v>14.596911</v>
          </cell>
          <cell r="CO300">
            <v>1095.286204</v>
          </cell>
          <cell r="CP300">
            <v>1088.1487769999999</v>
          </cell>
          <cell r="CQ300">
            <v>684.11470999999995</v>
          </cell>
          <cell r="CR300">
            <v>2753.7858209999999</v>
          </cell>
          <cell r="CS300">
            <v>1731.092345</v>
          </cell>
          <cell r="CT300">
            <v>193.57225800000001</v>
          </cell>
          <cell r="CU300">
            <v>0</v>
          </cell>
          <cell r="CV300">
            <v>381.29225500000001</v>
          </cell>
          <cell r="CW300">
            <v>392.14817199999999</v>
          </cell>
          <cell r="CX300">
            <v>118743.52475799999</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v>0</v>
          </cell>
          <cell r="DT300">
            <v>0</v>
          </cell>
          <cell r="DU300">
            <v>0</v>
          </cell>
          <cell r="DV300">
            <v>0</v>
          </cell>
          <cell r="DY300">
            <v>19</v>
          </cell>
        </row>
        <row r="301">
          <cell r="F301">
            <v>37968.4375</v>
          </cell>
          <cell r="G301">
            <v>712.73258999999996</v>
          </cell>
          <cell r="H301">
            <v>7740.7263549999998</v>
          </cell>
          <cell r="I301">
            <v>964.71867999999995</v>
          </cell>
          <cell r="J301">
            <v>8670.8053959999997</v>
          </cell>
          <cell r="K301">
            <v>25293.895457999999</v>
          </cell>
          <cell r="L301">
            <v>8770.9231849999996</v>
          </cell>
          <cell r="M301">
            <v>2087.3957399999999</v>
          </cell>
          <cell r="N301">
            <v>34.670755999999997</v>
          </cell>
          <cell r="O301">
            <v>502.24497100000002</v>
          </cell>
          <cell r="P301">
            <v>2775.4933959999998</v>
          </cell>
          <cell r="Q301">
            <v>3935.188909</v>
          </cell>
          <cell r="R301">
            <v>425.24384300000003</v>
          </cell>
          <cell r="S301">
            <v>803.32388600000002</v>
          </cell>
          <cell r="T301">
            <v>3.8341310000000002</v>
          </cell>
          <cell r="U301">
            <v>6530.3734210000002</v>
          </cell>
          <cell r="V301">
            <v>8733.0531439999995</v>
          </cell>
          <cell r="W301">
            <v>10498.316499</v>
          </cell>
          <cell r="X301">
            <v>1218.952857</v>
          </cell>
          <cell r="Y301">
            <v>3.2104529999999998</v>
          </cell>
          <cell r="Z301">
            <v>1296.628369</v>
          </cell>
          <cell r="AA301">
            <v>1.9200520000000001</v>
          </cell>
          <cell r="AB301">
            <v>91003.652091000011</v>
          </cell>
          <cell r="AC301">
            <v>454.51699400000001</v>
          </cell>
          <cell r="AD301">
            <v>2503.2958359999998</v>
          </cell>
          <cell r="AE301">
            <v>119.4016</v>
          </cell>
          <cell r="AF301">
            <v>1585.0254500000001</v>
          </cell>
          <cell r="AG301">
            <v>2268.3102979999999</v>
          </cell>
          <cell r="AH301">
            <v>15.68</v>
          </cell>
          <cell r="AI301">
            <v>290.70310000000001</v>
          </cell>
          <cell r="AJ301">
            <v>123.261867</v>
          </cell>
          <cell r="AK301">
            <v>14.659514</v>
          </cell>
          <cell r="AL301">
            <v>24.948415000000001</v>
          </cell>
          <cell r="AM301">
            <v>49.081319999999998</v>
          </cell>
          <cell r="AN301">
            <v>53599.700059000003</v>
          </cell>
          <cell r="AO301">
            <v>52524.429280999997</v>
          </cell>
          <cell r="AP301">
            <v>0</v>
          </cell>
          <cell r="AQ301">
            <v>3.0166010000000001</v>
          </cell>
          <cell r="AR301">
            <v>282.766796</v>
          </cell>
          <cell r="AS301">
            <v>282.32439599999998</v>
          </cell>
          <cell r="AT301">
            <v>488.06740600000001</v>
          </cell>
          <cell r="AU301">
            <v>1845.442929</v>
          </cell>
          <cell r="AV301">
            <v>144.542306</v>
          </cell>
          <cell r="AW301">
            <v>5.6886910000000004</v>
          </cell>
          <cell r="AX301">
            <v>0</v>
          </cell>
          <cell r="AY301">
            <v>21.481397999999999</v>
          </cell>
          <cell r="AZ301">
            <v>98.380305000000007</v>
          </cell>
          <cell r="BA301">
            <v>63818.56928500002</v>
          </cell>
          <cell r="BB301">
            <v>0</v>
          </cell>
          <cell r="BC301">
            <v>4701.5940489999994</v>
          </cell>
          <cell r="BD301">
            <v>37342.554960000001</v>
          </cell>
          <cell r="BE301">
            <v>3811.5254839999998</v>
          </cell>
          <cell r="BF301">
            <v>37097.694117000006</v>
          </cell>
          <cell r="BG301">
            <v>97082.036336999998</v>
          </cell>
          <cell r="BH301">
            <v>63039.149943000004</v>
          </cell>
          <cell r="BI301">
            <v>13090.37127</v>
          </cell>
          <cell r="BJ301">
            <v>185.46461599999998</v>
          </cell>
          <cell r="BK301">
            <v>1831.043214</v>
          </cell>
          <cell r="BL301">
            <v>12003.228811000001</v>
          </cell>
          <cell r="BM301">
            <v>13156.81093</v>
          </cell>
          <cell r="BN301">
            <v>1937.959619</v>
          </cell>
          <cell r="BO301">
            <v>4233.2674540000007</v>
          </cell>
          <cell r="BP301">
            <v>23.139617999999999</v>
          </cell>
          <cell r="BQ301">
            <v>30960.017362000002</v>
          </cell>
          <cell r="BR301">
            <v>66266.54922500001</v>
          </cell>
          <cell r="BS301">
            <v>48050.404408999995</v>
          </cell>
          <cell r="BT301">
            <v>7357.8576950000006</v>
          </cell>
          <cell r="BU301">
            <v>80.381114999999994</v>
          </cell>
          <cell r="BV301">
            <v>5666.7647820000002</v>
          </cell>
          <cell r="BW301">
            <v>45.319273999999993</v>
          </cell>
          <cell r="BX301">
            <v>447963.13428400003</v>
          </cell>
          <cell r="BY301">
            <v>0</v>
          </cell>
          <cell r="BZ301">
            <v>3194.830461</v>
          </cell>
          <cell r="CA301">
            <v>14473.286079</v>
          </cell>
          <cell r="CB301">
            <v>146.22214199999999</v>
          </cell>
          <cell r="CC301">
            <v>3959.4113459999999</v>
          </cell>
          <cell r="CD301">
            <v>12469.243563</v>
          </cell>
          <cell r="CE301">
            <v>102.36637400000001</v>
          </cell>
          <cell r="CF301">
            <v>786.63609399999996</v>
          </cell>
          <cell r="CG301">
            <v>653.02726499999994</v>
          </cell>
          <cell r="CH301">
            <v>1355.0160179999998</v>
          </cell>
          <cell r="CI301">
            <v>241.78390800000003</v>
          </cell>
          <cell r="CJ301">
            <v>222.81124800000003</v>
          </cell>
          <cell r="CK301">
            <v>134963.923668</v>
          </cell>
          <cell r="CL301">
            <v>131398.44620800001</v>
          </cell>
          <cell r="CM301">
            <v>4.4829109999999996</v>
          </cell>
          <cell r="CN301">
            <v>17.613512</v>
          </cell>
          <cell r="CO301">
            <v>1378.0529999999999</v>
          </cell>
          <cell r="CP301">
            <v>1370.4731729999999</v>
          </cell>
          <cell r="CQ301">
            <v>1172.182116</v>
          </cell>
          <cell r="CR301">
            <v>4599.2287500000002</v>
          </cell>
          <cell r="CS301">
            <v>1875.6346510000001</v>
          </cell>
          <cell r="CT301">
            <v>199.26094900000001</v>
          </cell>
          <cell r="CU301">
            <v>0</v>
          </cell>
          <cell r="CV301">
            <v>402.77365300000002</v>
          </cell>
          <cell r="CW301">
            <v>490.52847700000001</v>
          </cell>
          <cell r="CX301">
            <v>182562.09404300002</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40.753821033687821</v>
          </cell>
          <cell r="DM301">
            <v>0</v>
          </cell>
          <cell r="DN301">
            <v>0</v>
          </cell>
          <cell r="DO301">
            <v>0</v>
          </cell>
          <cell r="DP301">
            <v>0</v>
          </cell>
          <cell r="DQ301">
            <v>0</v>
          </cell>
          <cell r="DR301">
            <v>0</v>
          </cell>
          <cell r="DS301">
            <v>0</v>
          </cell>
          <cell r="DT301">
            <v>0</v>
          </cell>
          <cell r="DU301">
            <v>0</v>
          </cell>
          <cell r="DV301">
            <v>0</v>
          </cell>
          <cell r="DY301">
            <v>20</v>
          </cell>
        </row>
        <row r="302">
          <cell r="F302">
            <v>38059.75</v>
          </cell>
          <cell r="G302">
            <v>941.17914199999996</v>
          </cell>
          <cell r="H302">
            <v>8624.9397050000007</v>
          </cell>
          <cell r="I302">
            <v>643.92853000000002</v>
          </cell>
          <cell r="J302">
            <v>6473.9282540000004</v>
          </cell>
          <cell r="K302">
            <v>26762.515791000002</v>
          </cell>
          <cell r="L302">
            <v>14997.221969</v>
          </cell>
          <cell r="M302">
            <v>3624.8140669999998</v>
          </cell>
          <cell r="N302">
            <v>44.228026999999997</v>
          </cell>
          <cell r="O302">
            <v>435.85612700000001</v>
          </cell>
          <cell r="P302">
            <v>3784.0566090000002</v>
          </cell>
          <cell r="Q302">
            <v>2933.4969639999999</v>
          </cell>
          <cell r="R302">
            <v>492.18858899999998</v>
          </cell>
          <cell r="S302">
            <v>1978.899868</v>
          </cell>
          <cell r="T302">
            <v>9.9019209999999998</v>
          </cell>
          <cell r="U302">
            <v>9980.0714690000004</v>
          </cell>
          <cell r="V302">
            <v>18693.372890999999</v>
          </cell>
          <cell r="W302">
            <v>13076.919148000001</v>
          </cell>
          <cell r="X302">
            <v>1660.195663</v>
          </cell>
          <cell r="Y302">
            <v>79.911786000000006</v>
          </cell>
          <cell r="Z302">
            <v>824.76862700000004</v>
          </cell>
          <cell r="AA302">
            <v>0.23441200000000001</v>
          </cell>
          <cell r="AB302">
            <v>116062.62955900001</v>
          </cell>
          <cell r="AC302">
            <v>1182.126477</v>
          </cell>
          <cell r="AD302">
            <v>5251.203348</v>
          </cell>
          <cell r="AE302">
            <v>202.52086199999999</v>
          </cell>
          <cell r="AF302">
            <v>879.97341500000005</v>
          </cell>
          <cell r="AG302">
            <v>4607.3107030000001</v>
          </cell>
          <cell r="AH302">
            <v>13.431041</v>
          </cell>
          <cell r="AI302">
            <v>249.78450599999999</v>
          </cell>
          <cell r="AJ302">
            <v>145.783143</v>
          </cell>
          <cell r="AK302">
            <v>90.714917</v>
          </cell>
          <cell r="AL302">
            <v>20.830368</v>
          </cell>
          <cell r="AM302">
            <v>35.434018000000002</v>
          </cell>
          <cell r="AN302">
            <v>83107.126040999996</v>
          </cell>
          <cell r="AO302">
            <v>82350.572176000001</v>
          </cell>
          <cell r="AP302">
            <v>5.93</v>
          </cell>
          <cell r="AQ302">
            <v>0.38520100000000002</v>
          </cell>
          <cell r="AR302">
            <v>285.29049900000001</v>
          </cell>
          <cell r="AS302">
            <v>285.29049900000001</v>
          </cell>
          <cell r="AT302">
            <v>66.036592999999996</v>
          </cell>
          <cell r="AU302">
            <v>354.18843399999997</v>
          </cell>
          <cell r="AV302">
            <v>148.53648799999999</v>
          </cell>
          <cell r="AW302">
            <v>18.978306</v>
          </cell>
          <cell r="AX302">
            <v>0</v>
          </cell>
          <cell r="AY302">
            <v>93.224162000000007</v>
          </cell>
          <cell r="AZ302">
            <v>84.565735000000004</v>
          </cell>
          <cell r="BA302">
            <v>96640.853394999969</v>
          </cell>
          <cell r="BB302">
            <v>0</v>
          </cell>
          <cell r="BC302">
            <v>941.17914199999996</v>
          </cell>
          <cell r="BD302">
            <v>8624.9397050000007</v>
          </cell>
          <cell r="BE302">
            <v>643.92853000000002</v>
          </cell>
          <cell r="BF302">
            <v>6473.9282540000004</v>
          </cell>
          <cell r="BG302">
            <v>26762.515791000002</v>
          </cell>
          <cell r="BH302">
            <v>14997.221969</v>
          </cell>
          <cell r="BI302">
            <v>3624.8140669999998</v>
          </cell>
          <cell r="BJ302">
            <v>44.228026999999997</v>
          </cell>
          <cell r="BK302">
            <v>435.85612700000001</v>
          </cell>
          <cell r="BL302">
            <v>3784.0566090000002</v>
          </cell>
          <cell r="BM302">
            <v>2933.4969639999999</v>
          </cell>
          <cell r="BN302">
            <v>492.18858899999998</v>
          </cell>
          <cell r="BO302">
            <v>1978.899868</v>
          </cell>
          <cell r="BP302">
            <v>9.9019209999999998</v>
          </cell>
          <cell r="BQ302">
            <v>9980.0714690000004</v>
          </cell>
          <cell r="BR302">
            <v>18693.372890999999</v>
          </cell>
          <cell r="BS302">
            <v>13076.919148000001</v>
          </cell>
          <cell r="BT302">
            <v>1660.195663</v>
          </cell>
          <cell r="BU302">
            <v>79.911786000000006</v>
          </cell>
          <cell r="BV302">
            <v>824.76862700000004</v>
          </cell>
          <cell r="BW302">
            <v>0.23441200000000001</v>
          </cell>
          <cell r="BX302">
            <v>116062.62955900001</v>
          </cell>
          <cell r="BY302">
            <v>0</v>
          </cell>
          <cell r="BZ302">
            <v>1182.126477</v>
          </cell>
          <cell r="CA302">
            <v>5251.203348</v>
          </cell>
          <cell r="CB302">
            <v>202.52086199999999</v>
          </cell>
          <cell r="CC302">
            <v>879.97341500000005</v>
          </cell>
          <cell r="CD302">
            <v>4607.3107030000001</v>
          </cell>
          <cell r="CE302">
            <v>13.431041</v>
          </cell>
          <cell r="CF302">
            <v>249.78450599999999</v>
          </cell>
          <cell r="CG302">
            <v>145.783143</v>
          </cell>
          <cell r="CH302">
            <v>90.714917</v>
          </cell>
          <cell r="CI302">
            <v>20.830368</v>
          </cell>
          <cell r="CJ302">
            <v>35.434018000000002</v>
          </cell>
          <cell r="CK302">
            <v>83107.126040999996</v>
          </cell>
          <cell r="CL302">
            <v>82350.572176000001</v>
          </cell>
          <cell r="CM302">
            <v>5.93</v>
          </cell>
          <cell r="CN302">
            <v>0.38520100000000002</v>
          </cell>
          <cell r="CO302">
            <v>285.29049900000001</v>
          </cell>
          <cell r="CP302">
            <v>285.29049900000001</v>
          </cell>
          <cell r="CQ302">
            <v>66.036592999999996</v>
          </cell>
          <cell r="CR302">
            <v>354.18843399999997</v>
          </cell>
          <cell r="CS302">
            <v>148.53648799999999</v>
          </cell>
          <cell r="CT302">
            <v>18.978306</v>
          </cell>
          <cell r="CU302">
            <v>0</v>
          </cell>
          <cell r="CV302">
            <v>93.224162000000007</v>
          </cell>
          <cell r="CW302">
            <v>84.565735000000004</v>
          </cell>
          <cell r="CX302">
            <v>96640.853394999969</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v>0</v>
          </cell>
          <cell r="DT302">
            <v>0</v>
          </cell>
          <cell r="DU302">
            <v>0</v>
          </cell>
          <cell r="DV302">
            <v>0</v>
          </cell>
          <cell r="DY302">
            <v>21</v>
          </cell>
        </row>
        <row r="303">
          <cell r="F303">
            <v>38151.0625</v>
          </cell>
          <cell r="G303">
            <v>1007.893722</v>
          </cell>
          <cell r="H303">
            <v>10990.017827</v>
          </cell>
          <cell r="I303">
            <v>1336.435131</v>
          </cell>
          <cell r="J303">
            <v>12268.679260000001</v>
          </cell>
          <cell r="K303">
            <v>28853.485454000001</v>
          </cell>
          <cell r="L303">
            <v>18771.656553000001</v>
          </cell>
          <cell r="M303">
            <v>4803.9602160000004</v>
          </cell>
          <cell r="N303">
            <v>60.977722999999997</v>
          </cell>
          <cell r="O303">
            <v>479.71403800000002</v>
          </cell>
          <cell r="P303">
            <v>2893.6442889999998</v>
          </cell>
          <cell r="Q303">
            <v>2802.9102630000002</v>
          </cell>
          <cell r="R303">
            <v>445.01540399999999</v>
          </cell>
          <cell r="S303">
            <v>1137.5340349999999</v>
          </cell>
          <cell r="T303">
            <v>17.952196000000001</v>
          </cell>
          <cell r="U303">
            <v>12028.494354</v>
          </cell>
          <cell r="V303">
            <v>16978.128717</v>
          </cell>
          <cell r="W303">
            <v>12574.785569</v>
          </cell>
          <cell r="X303">
            <v>1683.428388</v>
          </cell>
          <cell r="Y303">
            <v>2.0452949999999999</v>
          </cell>
          <cell r="Z303">
            <v>1126.9077119999999</v>
          </cell>
          <cell r="AA303">
            <v>1.730774</v>
          </cell>
          <cell r="AB303">
            <v>130265.39692000003</v>
          </cell>
          <cell r="AC303">
            <v>800.55319999999995</v>
          </cell>
          <cell r="AD303">
            <v>8989.9179390000008</v>
          </cell>
          <cell r="AE303">
            <v>254.43290999999999</v>
          </cell>
          <cell r="AF303">
            <v>732.72674300000006</v>
          </cell>
          <cell r="AG303">
            <v>2307.532905</v>
          </cell>
          <cell r="AH303">
            <v>67.655057999999997</v>
          </cell>
          <cell r="AI303">
            <v>360.07311199999998</v>
          </cell>
          <cell r="AJ303">
            <v>43.668343</v>
          </cell>
          <cell r="AK303">
            <v>110.287802</v>
          </cell>
          <cell r="AL303">
            <v>31.062363999999999</v>
          </cell>
          <cell r="AM303">
            <v>175.14890600000001</v>
          </cell>
          <cell r="AN303">
            <v>47235.439182000002</v>
          </cell>
          <cell r="AO303">
            <v>46735.130832000003</v>
          </cell>
          <cell r="AP303">
            <v>2.6738400000000002</v>
          </cell>
          <cell r="AQ303">
            <v>2.4156550000000001</v>
          </cell>
          <cell r="AR303">
            <v>253.149013</v>
          </cell>
          <cell r="AS303">
            <v>253.149013</v>
          </cell>
          <cell r="AT303">
            <v>113.625084</v>
          </cell>
          <cell r="AU303">
            <v>433.05318399999999</v>
          </cell>
          <cell r="AV303">
            <v>485.508106</v>
          </cell>
          <cell r="AW303">
            <v>22.989671999999999</v>
          </cell>
          <cell r="AX303">
            <v>0</v>
          </cell>
          <cell r="AY303">
            <v>118.9075</v>
          </cell>
          <cell r="AZ303">
            <v>108.425302</v>
          </cell>
          <cell r="BA303">
            <v>62394.812910000008</v>
          </cell>
          <cell r="BB303">
            <v>0</v>
          </cell>
          <cell r="BC303">
            <v>1949.072864</v>
          </cell>
          <cell r="BD303">
            <v>19614.957532</v>
          </cell>
          <cell r="BE303">
            <v>1980.3636609999999</v>
          </cell>
          <cell r="BF303">
            <v>18742.607514000003</v>
          </cell>
          <cell r="BG303">
            <v>55616.001245000007</v>
          </cell>
          <cell r="BH303">
            <v>33768.878521999999</v>
          </cell>
          <cell r="BI303">
            <v>8428.7742830000007</v>
          </cell>
          <cell r="BJ303">
            <v>105.20574999999999</v>
          </cell>
          <cell r="BK303">
            <v>915.57016500000009</v>
          </cell>
          <cell r="BL303">
            <v>6677.7008980000001</v>
          </cell>
          <cell r="BM303">
            <v>5736.4072269999997</v>
          </cell>
          <cell r="BN303">
            <v>937.20399299999997</v>
          </cell>
          <cell r="BO303">
            <v>3116.4339030000001</v>
          </cell>
          <cell r="BP303">
            <v>27.854117000000002</v>
          </cell>
          <cell r="BQ303">
            <v>22008.565823000001</v>
          </cell>
          <cell r="BR303">
            <v>35671.501607999999</v>
          </cell>
          <cell r="BS303">
            <v>25651.704717000001</v>
          </cell>
          <cell r="BT303">
            <v>3343.6240509999998</v>
          </cell>
          <cell r="BU303">
            <v>81.957081000000002</v>
          </cell>
          <cell r="BV303">
            <v>1951.6763390000001</v>
          </cell>
          <cell r="BW303">
            <v>1.9651860000000001</v>
          </cell>
          <cell r="BX303">
            <v>246328.02647900005</v>
          </cell>
          <cell r="BY303">
            <v>0</v>
          </cell>
          <cell r="BZ303">
            <v>1982.6796770000001</v>
          </cell>
          <cell r="CA303">
            <v>14241.121287000002</v>
          </cell>
          <cell r="CB303">
            <v>456.95377199999996</v>
          </cell>
          <cell r="CC303">
            <v>1612.7001580000001</v>
          </cell>
          <cell r="CD303">
            <v>6914.8436080000001</v>
          </cell>
          <cell r="CE303">
            <v>81.08609899999999</v>
          </cell>
          <cell r="CF303">
            <v>609.857618</v>
          </cell>
          <cell r="CG303">
            <v>189.45148599999999</v>
          </cell>
          <cell r="CH303">
            <v>201.00271900000001</v>
          </cell>
          <cell r="CI303">
            <v>51.892731999999995</v>
          </cell>
          <cell r="CJ303">
            <v>210.58292400000002</v>
          </cell>
          <cell r="CK303">
            <v>130342.565223</v>
          </cell>
          <cell r="CL303">
            <v>129085.70300800001</v>
          </cell>
          <cell r="CM303">
            <v>8.6038399999999999</v>
          </cell>
          <cell r="CN303">
            <v>2.800856</v>
          </cell>
          <cell r="CO303">
            <v>538.43951200000004</v>
          </cell>
          <cell r="CP303">
            <v>538.43951200000004</v>
          </cell>
          <cell r="CQ303">
            <v>179.661677</v>
          </cell>
          <cell r="CR303">
            <v>787.24161800000002</v>
          </cell>
          <cell r="CS303">
            <v>634.04459399999996</v>
          </cell>
          <cell r="CT303">
            <v>41.967978000000002</v>
          </cell>
          <cell r="CU303">
            <v>0</v>
          </cell>
          <cell r="CV303">
            <v>212.13166200000001</v>
          </cell>
          <cell r="CW303">
            <v>192.99103700000001</v>
          </cell>
          <cell r="CX303">
            <v>159035.66630499996</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v>0</v>
          </cell>
          <cell r="DT303">
            <v>0</v>
          </cell>
          <cell r="DU303">
            <v>0</v>
          </cell>
          <cell r="DV303">
            <v>0</v>
          </cell>
          <cell r="DY303">
            <v>22</v>
          </cell>
        </row>
        <row r="304">
          <cell r="F304">
            <v>38242.375</v>
          </cell>
          <cell r="G304">
            <v>1129.0863730000001</v>
          </cell>
          <cell r="H304">
            <v>8463.6874449999996</v>
          </cell>
          <cell r="I304">
            <v>1098.136411</v>
          </cell>
          <cell r="J304">
            <v>8924.9803319999992</v>
          </cell>
          <cell r="K304">
            <v>27715.492280999999</v>
          </cell>
          <cell r="L304">
            <v>17997.990161000002</v>
          </cell>
          <cell r="M304">
            <v>3049.1493310000001</v>
          </cell>
          <cell r="N304">
            <v>61.904263999999998</v>
          </cell>
          <cell r="O304">
            <v>520.74669200000005</v>
          </cell>
          <cell r="P304">
            <v>3100.262604</v>
          </cell>
          <cell r="Q304">
            <v>2435.4742849999998</v>
          </cell>
          <cell r="R304">
            <v>491.00448299999999</v>
          </cell>
          <cell r="S304">
            <v>1447.6878489999999</v>
          </cell>
          <cell r="T304">
            <v>33.338230000000003</v>
          </cell>
          <cell r="U304">
            <v>8103.272978</v>
          </cell>
          <cell r="V304">
            <v>21360.026549999999</v>
          </cell>
          <cell r="W304">
            <v>12029.207216999999</v>
          </cell>
          <cell r="X304">
            <v>1805.5343969999999</v>
          </cell>
          <cell r="Y304">
            <v>0.59599999999999997</v>
          </cell>
          <cell r="Z304">
            <v>1538.707825</v>
          </cell>
          <cell r="AA304">
            <v>130.62062499999999</v>
          </cell>
          <cell r="AB304">
            <v>121436.90633299998</v>
          </cell>
          <cell r="AC304">
            <v>303.01877000000002</v>
          </cell>
          <cell r="AD304">
            <v>1856.0307700000001</v>
          </cell>
          <cell r="AE304">
            <v>72.5625</v>
          </cell>
          <cell r="AF304">
            <v>489.85533400000003</v>
          </cell>
          <cell r="AG304">
            <v>792.61037699999997</v>
          </cell>
          <cell r="AH304">
            <v>55.349741999999999</v>
          </cell>
          <cell r="AI304">
            <v>188.87005099999999</v>
          </cell>
          <cell r="AJ304">
            <v>53.141606000000003</v>
          </cell>
          <cell r="AK304">
            <v>86.429980999999998</v>
          </cell>
          <cell r="AL304">
            <v>8.3821919999999999</v>
          </cell>
          <cell r="AM304">
            <v>148.17634799999999</v>
          </cell>
          <cell r="AN304">
            <v>2411.7538070000001</v>
          </cell>
          <cell r="AO304">
            <v>2076.0852810000001</v>
          </cell>
          <cell r="AP304">
            <v>12.555647</v>
          </cell>
          <cell r="AQ304">
            <v>43.853133999999997</v>
          </cell>
          <cell r="AR304">
            <v>291.56075399999997</v>
          </cell>
          <cell r="AS304">
            <v>291.56075399999997</v>
          </cell>
          <cell r="AT304">
            <v>58.400556999999999</v>
          </cell>
          <cell r="AU304">
            <v>619.84416699999997</v>
          </cell>
          <cell r="AV304">
            <v>679.10901699999999</v>
          </cell>
          <cell r="AW304">
            <v>22.987784999999999</v>
          </cell>
          <cell r="AX304">
            <v>0</v>
          </cell>
          <cell r="AY304">
            <v>191.99100999999999</v>
          </cell>
          <cell r="AZ304">
            <v>75.676610999999994</v>
          </cell>
          <cell r="BA304">
            <v>8389.5976600000013</v>
          </cell>
          <cell r="BB304">
            <v>0</v>
          </cell>
          <cell r="BC304">
            <v>3078.1592369999998</v>
          </cell>
          <cell r="BD304">
            <v>28078.644977</v>
          </cell>
          <cell r="BE304">
            <v>3078.5000719999998</v>
          </cell>
          <cell r="BF304">
            <v>27667.587846000002</v>
          </cell>
          <cell r="BG304">
            <v>83331.493526000006</v>
          </cell>
          <cell r="BH304">
            <v>51766.868683000001</v>
          </cell>
          <cell r="BI304">
            <v>11477.923614000001</v>
          </cell>
          <cell r="BJ304">
            <v>167.11001399999998</v>
          </cell>
          <cell r="BK304">
            <v>1436.3168570000003</v>
          </cell>
          <cell r="BL304">
            <v>9777.9635020000005</v>
          </cell>
          <cell r="BM304">
            <v>8171.8815119999999</v>
          </cell>
          <cell r="BN304">
            <v>1428.208476</v>
          </cell>
          <cell r="BO304">
            <v>4564.121752</v>
          </cell>
          <cell r="BP304">
            <v>61.192347000000005</v>
          </cell>
          <cell r="BQ304">
            <v>30111.838801000002</v>
          </cell>
          <cell r="BR304">
            <v>57031.528158000001</v>
          </cell>
          <cell r="BS304">
            <v>37680.911934000003</v>
          </cell>
          <cell r="BT304">
            <v>5149.1584480000001</v>
          </cell>
          <cell r="BU304">
            <v>82.553081000000006</v>
          </cell>
          <cell r="BV304">
            <v>3490.3841640000001</v>
          </cell>
          <cell r="BW304">
            <v>132.58581099999998</v>
          </cell>
          <cell r="BX304">
            <v>367764.93281200004</v>
          </cell>
          <cell r="BY304">
            <v>0</v>
          </cell>
          <cell r="BZ304">
            <v>2285.6984470000002</v>
          </cell>
          <cell r="CA304">
            <v>16097.152057000001</v>
          </cell>
          <cell r="CB304">
            <v>529.51627199999996</v>
          </cell>
          <cell r="CC304">
            <v>2102.555492</v>
          </cell>
          <cell r="CD304">
            <v>7707.4539850000001</v>
          </cell>
          <cell r="CE304">
            <v>136.43584099999998</v>
          </cell>
          <cell r="CF304">
            <v>798.72766899999999</v>
          </cell>
          <cell r="CG304">
            <v>242.59309199999998</v>
          </cell>
          <cell r="CH304">
            <v>287.43270000000001</v>
          </cell>
          <cell r="CI304">
            <v>60.274923999999999</v>
          </cell>
          <cell r="CJ304">
            <v>358.75927200000001</v>
          </cell>
          <cell r="CK304">
            <v>132754.31902999998</v>
          </cell>
          <cell r="CL304">
            <v>131161.78828900002</v>
          </cell>
          <cell r="CM304">
            <v>21.159486999999999</v>
          </cell>
          <cell r="CN304">
            <v>46.65399</v>
          </cell>
          <cell r="CO304">
            <v>830.00026600000001</v>
          </cell>
          <cell r="CP304">
            <v>830.00026600000001</v>
          </cell>
          <cell r="CQ304">
            <v>238.06223399999999</v>
          </cell>
          <cell r="CR304">
            <v>1407.085785</v>
          </cell>
          <cell r="CS304">
            <v>1313.153611</v>
          </cell>
          <cell r="CT304">
            <v>64.955763000000005</v>
          </cell>
          <cell r="CU304">
            <v>0</v>
          </cell>
          <cell r="CV304">
            <v>404.12267199999997</v>
          </cell>
          <cell r="CW304">
            <v>268.66764799999999</v>
          </cell>
          <cell r="CX304">
            <v>167425.26396499996</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v>
          </cell>
          <cell r="DY304">
            <v>23</v>
          </cell>
        </row>
        <row r="305">
          <cell r="F305">
            <v>38333.6875</v>
          </cell>
          <cell r="G305">
            <v>1888.4363020000001</v>
          </cell>
          <cell r="H305">
            <v>10708.54398</v>
          </cell>
          <cell r="I305">
            <v>1191.8257229999999</v>
          </cell>
          <cell r="J305">
            <v>15971.537125000001</v>
          </cell>
          <cell r="K305">
            <v>34594.233650000002</v>
          </cell>
          <cell r="L305">
            <v>26711.803048000002</v>
          </cell>
          <cell r="M305">
            <v>6252.6679450000001</v>
          </cell>
          <cell r="N305">
            <v>35.450699</v>
          </cell>
          <cell r="O305">
            <v>589.21099000000004</v>
          </cell>
          <cell r="P305">
            <v>5605.1554759999999</v>
          </cell>
          <cell r="Q305">
            <v>4750.8879559999996</v>
          </cell>
          <cell r="R305">
            <v>846.00737000000004</v>
          </cell>
          <cell r="S305">
            <v>1202.896246</v>
          </cell>
          <cell r="T305">
            <v>10.61936</v>
          </cell>
          <cell r="U305">
            <v>10816.699508</v>
          </cell>
          <cell r="V305">
            <v>24466.263763999999</v>
          </cell>
          <cell r="W305">
            <v>15400.182255</v>
          </cell>
          <cell r="X305">
            <v>2472.370242</v>
          </cell>
          <cell r="Y305">
            <v>17.907171999999999</v>
          </cell>
          <cell r="Z305">
            <v>3193.658707</v>
          </cell>
          <cell r="AA305">
            <v>4.2405819999999999</v>
          </cell>
          <cell r="AB305">
            <v>166730.5981</v>
          </cell>
          <cell r="AC305">
            <v>933.59849999999994</v>
          </cell>
          <cell r="AD305">
            <v>6649.0272489999998</v>
          </cell>
          <cell r="AE305">
            <v>272.68537300000003</v>
          </cell>
          <cell r="AF305">
            <v>776.66841399999998</v>
          </cell>
          <cell r="AG305">
            <v>1540.405702</v>
          </cell>
          <cell r="AH305">
            <v>15.208119</v>
          </cell>
          <cell r="AI305">
            <v>26.120370999999999</v>
          </cell>
          <cell r="AJ305">
            <v>46.783220999999998</v>
          </cell>
          <cell r="AK305">
            <v>100.64114600000001</v>
          </cell>
          <cell r="AL305">
            <v>36.405942000000003</v>
          </cell>
          <cell r="AM305">
            <v>52.564700999999999</v>
          </cell>
          <cell r="AN305">
            <v>24300.600294</v>
          </cell>
          <cell r="AO305">
            <v>24037.323761</v>
          </cell>
          <cell r="AP305">
            <v>0</v>
          </cell>
          <cell r="AQ305">
            <v>22.590952999999999</v>
          </cell>
          <cell r="AR305">
            <v>352.75242900000001</v>
          </cell>
          <cell r="AS305">
            <v>351.78898900000002</v>
          </cell>
          <cell r="AT305">
            <v>181.43440799999999</v>
          </cell>
          <cell r="AU305">
            <v>2472.7495020000001</v>
          </cell>
          <cell r="AV305">
            <v>1307.046756</v>
          </cell>
          <cell r="AW305">
            <v>78.613764000000003</v>
          </cell>
          <cell r="AX305">
            <v>0.10055500000000001</v>
          </cell>
          <cell r="AY305">
            <v>109.944757</v>
          </cell>
          <cell r="AZ305">
            <v>165.90635700000001</v>
          </cell>
          <cell r="BA305">
            <v>39169.163139999997</v>
          </cell>
          <cell r="BB305">
            <v>0</v>
          </cell>
          <cell r="BC305">
            <v>4966.5955389999999</v>
          </cell>
          <cell r="BD305">
            <v>38787.188956999998</v>
          </cell>
          <cell r="BE305">
            <v>4270.3257949999997</v>
          </cell>
          <cell r="BF305">
            <v>43639.124971000005</v>
          </cell>
          <cell r="BG305">
            <v>117925.72717600001</v>
          </cell>
          <cell r="BH305">
            <v>78478.671731000009</v>
          </cell>
          <cell r="BI305">
            <v>17730.591559</v>
          </cell>
          <cell r="BJ305">
            <v>202.56071299999996</v>
          </cell>
          <cell r="BK305">
            <v>2025.5278470000003</v>
          </cell>
          <cell r="BL305">
            <v>15383.118978</v>
          </cell>
          <cell r="BM305">
            <v>12922.769467999999</v>
          </cell>
          <cell r="BN305">
            <v>2274.2158460000001</v>
          </cell>
          <cell r="BO305">
            <v>5767.0179980000003</v>
          </cell>
          <cell r="BP305">
            <v>71.811707000000013</v>
          </cell>
          <cell r="BQ305">
            <v>40928.538309000003</v>
          </cell>
          <cell r="BR305">
            <v>81497.791922000004</v>
          </cell>
          <cell r="BS305">
            <v>53081.094189000003</v>
          </cell>
          <cell r="BT305">
            <v>7621.5286900000001</v>
          </cell>
          <cell r="BU305">
            <v>100.46025300000001</v>
          </cell>
          <cell r="BV305">
            <v>6684.0428709999996</v>
          </cell>
          <cell r="BW305">
            <v>136.82639299999997</v>
          </cell>
          <cell r="BX305">
            <v>534495.53091199999</v>
          </cell>
          <cell r="BY305">
            <v>0</v>
          </cell>
          <cell r="BZ305">
            <v>3219.2969470000003</v>
          </cell>
          <cell r="CA305">
            <v>22746.179306000002</v>
          </cell>
          <cell r="CB305">
            <v>802.20164499999998</v>
          </cell>
          <cell r="CC305">
            <v>2879.2239060000002</v>
          </cell>
          <cell r="CD305">
            <v>9247.8596870000001</v>
          </cell>
          <cell r="CE305">
            <v>151.64395999999999</v>
          </cell>
          <cell r="CF305">
            <v>824.84803999999997</v>
          </cell>
          <cell r="CG305">
            <v>289.37631299999998</v>
          </cell>
          <cell r="CH305">
            <v>388.073846</v>
          </cell>
          <cell r="CI305">
            <v>96.680866000000009</v>
          </cell>
          <cell r="CJ305">
            <v>411.32397300000002</v>
          </cell>
          <cell r="CK305">
            <v>157054.91932399999</v>
          </cell>
          <cell r="CL305">
            <v>155199.11205000003</v>
          </cell>
          <cell r="CM305">
            <v>21.159486999999999</v>
          </cell>
          <cell r="CN305">
            <v>69.244943000000006</v>
          </cell>
          <cell r="CO305">
            <v>1182.7526950000001</v>
          </cell>
          <cell r="CP305">
            <v>1181.7892550000001</v>
          </cell>
          <cell r="CQ305">
            <v>419.49664199999995</v>
          </cell>
          <cell r="CR305">
            <v>3879.8352869999999</v>
          </cell>
          <cell r="CS305">
            <v>2620.2003669999999</v>
          </cell>
          <cell r="CT305">
            <v>143.56952699999999</v>
          </cell>
          <cell r="CU305">
            <v>0.10055500000000001</v>
          </cell>
          <cell r="CV305">
            <v>514.06742899999995</v>
          </cell>
          <cell r="CW305">
            <v>434.574005</v>
          </cell>
          <cell r="CX305">
            <v>206594.42710499995</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38.652227223021235</v>
          </cell>
          <cell r="DM305">
            <v>0</v>
          </cell>
          <cell r="DN305">
            <v>0</v>
          </cell>
          <cell r="DO305">
            <v>0</v>
          </cell>
          <cell r="DP305">
            <v>0</v>
          </cell>
          <cell r="DQ305">
            <v>0</v>
          </cell>
          <cell r="DR305">
            <v>0</v>
          </cell>
          <cell r="DS305">
            <v>0</v>
          </cell>
          <cell r="DT305">
            <v>0</v>
          </cell>
          <cell r="DU305">
            <v>0</v>
          </cell>
          <cell r="DV305">
            <v>0</v>
          </cell>
          <cell r="DY305">
            <v>24</v>
          </cell>
        </row>
        <row r="306">
          <cell r="F306">
            <v>38425</v>
          </cell>
          <cell r="G306">
            <v>1591.2828509999999</v>
          </cell>
          <cell r="H306">
            <v>11833.031070000001</v>
          </cell>
          <cell r="I306">
            <v>1978.3239819999999</v>
          </cell>
          <cell r="J306">
            <v>9843.6936710000009</v>
          </cell>
          <cell r="K306">
            <v>31603.137286000001</v>
          </cell>
          <cell r="L306">
            <v>24983.698563999998</v>
          </cell>
          <cell r="M306">
            <v>3930.0068080000001</v>
          </cell>
          <cell r="N306">
            <v>93.825243999999998</v>
          </cell>
          <cell r="O306">
            <v>689.09313099999997</v>
          </cell>
          <cell r="P306">
            <v>4203.611132</v>
          </cell>
          <cell r="Q306">
            <v>3391.9471549999998</v>
          </cell>
          <cell r="R306">
            <v>603.63136899999995</v>
          </cell>
          <cell r="S306">
            <v>1463.693933</v>
          </cell>
          <cell r="T306">
            <v>7.5033950000000003</v>
          </cell>
          <cell r="U306">
            <v>9713.2922490000001</v>
          </cell>
          <cell r="V306">
            <v>20756.112432999998</v>
          </cell>
          <cell r="W306">
            <v>13092.546834999999</v>
          </cell>
          <cell r="X306">
            <v>2138.6569589999999</v>
          </cell>
          <cell r="Y306">
            <v>43.235517999999999</v>
          </cell>
          <cell r="Z306">
            <v>3151.0734259999999</v>
          </cell>
          <cell r="AA306">
            <v>1.684817</v>
          </cell>
          <cell r="AB306">
            <v>145113.08182800002</v>
          </cell>
          <cell r="AC306">
            <v>865.36450000000002</v>
          </cell>
          <cell r="AD306">
            <v>6449.6063620000004</v>
          </cell>
          <cell r="AE306">
            <v>3820.374769</v>
          </cell>
          <cell r="AF306">
            <v>258.36972900000001</v>
          </cell>
          <cell r="AG306">
            <v>3754.5663629999999</v>
          </cell>
          <cell r="AH306">
            <v>34.040235000000003</v>
          </cell>
          <cell r="AI306">
            <v>618.65232400000002</v>
          </cell>
          <cell r="AJ306">
            <v>62.030476</v>
          </cell>
          <cell r="AK306">
            <v>27.720972</v>
          </cell>
          <cell r="AL306">
            <v>41.614894999999997</v>
          </cell>
          <cell r="AM306">
            <v>38.249448000000001</v>
          </cell>
          <cell r="AN306">
            <v>30836.026686000001</v>
          </cell>
          <cell r="AO306">
            <v>30440.896317999999</v>
          </cell>
          <cell r="AP306">
            <v>0.47516900000000001</v>
          </cell>
          <cell r="AQ306">
            <v>4.6456160000000004</v>
          </cell>
          <cell r="AR306">
            <v>165.35373000000001</v>
          </cell>
          <cell r="AS306">
            <v>165.35373000000001</v>
          </cell>
          <cell r="AT306">
            <v>242.61147199999999</v>
          </cell>
          <cell r="AU306">
            <v>370.97856000000002</v>
          </cell>
          <cell r="AV306">
            <v>152.47634199999999</v>
          </cell>
          <cell r="AW306">
            <v>66.240634</v>
          </cell>
          <cell r="AX306">
            <v>0.47215299999999999</v>
          </cell>
          <cell r="AY306">
            <v>66.570835000000002</v>
          </cell>
          <cell r="AZ306">
            <v>101.19208500000001</v>
          </cell>
          <cell r="BA306">
            <v>44157.258586000011</v>
          </cell>
          <cell r="BB306">
            <v>0</v>
          </cell>
          <cell r="BC306">
            <v>1591.2828509999999</v>
          </cell>
          <cell r="BD306">
            <v>11833.031070000001</v>
          </cell>
          <cell r="BE306">
            <v>1978.3239819999999</v>
          </cell>
          <cell r="BF306">
            <v>9843.6936710000009</v>
          </cell>
          <cell r="BG306">
            <v>31603.137286000001</v>
          </cell>
          <cell r="BH306">
            <v>24983.698563999998</v>
          </cell>
          <cell r="BI306">
            <v>3930.0068080000001</v>
          </cell>
          <cell r="BJ306">
            <v>93.825243999999998</v>
          </cell>
          <cell r="BK306">
            <v>689.09313099999997</v>
          </cell>
          <cell r="BL306">
            <v>4203.611132</v>
          </cell>
          <cell r="BM306">
            <v>3391.9471549999998</v>
          </cell>
          <cell r="BN306">
            <v>603.63136899999995</v>
          </cell>
          <cell r="BO306">
            <v>1463.693933</v>
          </cell>
          <cell r="BP306">
            <v>7.5033950000000003</v>
          </cell>
          <cell r="BQ306">
            <v>9713.2922490000001</v>
          </cell>
          <cell r="BR306">
            <v>20756.112432999998</v>
          </cell>
          <cell r="BS306">
            <v>13092.546834999999</v>
          </cell>
          <cell r="BT306">
            <v>2138.6569589999999</v>
          </cell>
          <cell r="BU306">
            <v>43.235517999999999</v>
          </cell>
          <cell r="BV306">
            <v>3151.0734259999999</v>
          </cell>
          <cell r="BW306">
            <v>1.684817</v>
          </cell>
          <cell r="BX306">
            <v>145113.08182800002</v>
          </cell>
          <cell r="BY306">
            <v>0</v>
          </cell>
          <cell r="BZ306">
            <v>865.36450000000002</v>
          </cell>
          <cell r="CA306">
            <v>6449.6063620000004</v>
          </cell>
          <cell r="CB306">
            <v>3820.374769</v>
          </cell>
          <cell r="CC306">
            <v>258.36972900000001</v>
          </cell>
          <cell r="CD306">
            <v>3754.5663629999999</v>
          </cell>
          <cell r="CE306">
            <v>34.040235000000003</v>
          </cell>
          <cell r="CF306">
            <v>618.65232400000002</v>
          </cell>
          <cell r="CG306">
            <v>62.030476</v>
          </cell>
          <cell r="CH306">
            <v>27.720972</v>
          </cell>
          <cell r="CI306">
            <v>41.614894999999997</v>
          </cell>
          <cell r="CJ306">
            <v>38.249448000000001</v>
          </cell>
          <cell r="CK306">
            <v>30836.026686000001</v>
          </cell>
          <cell r="CL306">
            <v>30440.896317999999</v>
          </cell>
          <cell r="CM306">
            <v>0.47516900000000001</v>
          </cell>
          <cell r="CN306">
            <v>4.6456160000000004</v>
          </cell>
          <cell r="CO306">
            <v>165.35373000000001</v>
          </cell>
          <cell r="CP306">
            <v>165.35373000000001</v>
          </cell>
          <cell r="CQ306">
            <v>242.61147199999999</v>
          </cell>
          <cell r="CR306">
            <v>370.97856000000002</v>
          </cell>
          <cell r="CS306">
            <v>152.47634199999999</v>
          </cell>
          <cell r="CT306">
            <v>66.240634</v>
          </cell>
          <cell r="CU306">
            <v>0.47215299999999999</v>
          </cell>
          <cell r="CV306">
            <v>66.570835000000002</v>
          </cell>
          <cell r="CW306">
            <v>101.19208500000001</v>
          </cell>
          <cell r="CX306">
            <v>44157.258586000011</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v>0</v>
          </cell>
          <cell r="DT306">
            <v>0</v>
          </cell>
          <cell r="DU306">
            <v>0</v>
          </cell>
          <cell r="DV306">
            <v>0</v>
          </cell>
          <cell r="DY306">
            <v>25</v>
          </cell>
        </row>
        <row r="307">
          <cell r="F307">
            <v>38516.3125</v>
          </cell>
          <cell r="G307">
            <v>1637.7316519999999</v>
          </cell>
          <cell r="H307">
            <v>15379.940570999999</v>
          </cell>
          <cell r="I307">
            <v>2172.8785579999999</v>
          </cell>
          <cell r="J307">
            <v>9825.637342</v>
          </cell>
          <cell r="K307">
            <v>39658.795948999999</v>
          </cell>
          <cell r="L307">
            <v>32770.522805000001</v>
          </cell>
          <cell r="M307">
            <v>5935.6744040000003</v>
          </cell>
          <cell r="N307">
            <v>42.928517999999997</v>
          </cell>
          <cell r="O307">
            <v>844.47796600000004</v>
          </cell>
          <cell r="P307">
            <v>3243.9644130000001</v>
          </cell>
          <cell r="Q307">
            <v>2735.7125380000002</v>
          </cell>
          <cell r="R307">
            <v>480.01255200000003</v>
          </cell>
          <cell r="S307">
            <v>1254.8697669999999</v>
          </cell>
          <cell r="T307">
            <v>11.626504000000001</v>
          </cell>
          <cell r="U307">
            <v>13458.161776000001</v>
          </cell>
          <cell r="V307">
            <v>17624.966520999998</v>
          </cell>
          <cell r="W307">
            <v>14368.372894</v>
          </cell>
          <cell r="X307">
            <v>1434.6737129999999</v>
          </cell>
          <cell r="Y307">
            <v>2.623704</v>
          </cell>
          <cell r="Z307">
            <v>1609.655908</v>
          </cell>
          <cell r="AA307">
            <v>9.0458420000000004</v>
          </cell>
          <cell r="AB307">
            <v>164502.27389699998</v>
          </cell>
          <cell r="AC307">
            <v>918.87675000000002</v>
          </cell>
          <cell r="AD307">
            <v>3210.2447769999999</v>
          </cell>
          <cell r="AE307">
            <v>1574.3969420000001</v>
          </cell>
          <cell r="AF307">
            <v>236.12836100000001</v>
          </cell>
          <cell r="AG307">
            <v>1192.859582</v>
          </cell>
          <cell r="AH307">
            <v>87.509709000000001</v>
          </cell>
          <cell r="AI307">
            <v>574.23308799999995</v>
          </cell>
          <cell r="AJ307">
            <v>36.745375000000003</v>
          </cell>
          <cell r="AK307">
            <v>30.234985000000002</v>
          </cell>
          <cell r="AL307">
            <v>27.988437000000001</v>
          </cell>
          <cell r="AM307">
            <v>167.11754099999999</v>
          </cell>
          <cell r="AN307">
            <v>52689.199050000003</v>
          </cell>
          <cell r="AO307">
            <v>52329.208031000002</v>
          </cell>
          <cell r="AP307">
            <v>3.1152000000000002</v>
          </cell>
          <cell r="AQ307">
            <v>9.5146259999999998</v>
          </cell>
          <cell r="AR307">
            <v>326.80030399999998</v>
          </cell>
          <cell r="AS307">
            <v>326.80030399999998</v>
          </cell>
          <cell r="AT307">
            <v>198.93032299999999</v>
          </cell>
          <cell r="AU307">
            <v>625.86916499999995</v>
          </cell>
          <cell r="AV307">
            <v>1175.7730610000001</v>
          </cell>
          <cell r="AW307">
            <v>32.378945999999999</v>
          </cell>
          <cell r="AX307">
            <v>0</v>
          </cell>
          <cell r="AY307">
            <v>242.213775</v>
          </cell>
          <cell r="AZ307">
            <v>144.37153599999999</v>
          </cell>
          <cell r="BA307">
            <v>61930.104590999988</v>
          </cell>
          <cell r="BB307">
            <v>0</v>
          </cell>
          <cell r="BC307">
            <v>3229.0145029999999</v>
          </cell>
          <cell r="BD307">
            <v>27212.971641</v>
          </cell>
          <cell r="BE307">
            <v>4151.2025400000002</v>
          </cell>
          <cell r="BF307">
            <v>19669.331013000003</v>
          </cell>
          <cell r="BG307">
            <v>71261.933235000004</v>
          </cell>
          <cell r="BH307">
            <v>57754.221368999999</v>
          </cell>
          <cell r="BI307">
            <v>9865.6812119999995</v>
          </cell>
          <cell r="BJ307">
            <v>136.75376199999999</v>
          </cell>
          <cell r="BK307">
            <v>1533.571097</v>
          </cell>
          <cell r="BL307">
            <v>7447.5755449999997</v>
          </cell>
          <cell r="BM307">
            <v>6127.6596929999996</v>
          </cell>
          <cell r="BN307">
            <v>1083.6439209999999</v>
          </cell>
          <cell r="BO307">
            <v>2718.5636999999997</v>
          </cell>
          <cell r="BP307">
            <v>19.129899000000002</v>
          </cell>
          <cell r="BQ307">
            <v>23171.454024999999</v>
          </cell>
          <cell r="BR307">
            <v>38381.078953999997</v>
          </cell>
          <cell r="BS307">
            <v>27460.919729000001</v>
          </cell>
          <cell r="BT307">
            <v>3573.330672</v>
          </cell>
          <cell r="BU307">
            <v>45.859222000000003</v>
          </cell>
          <cell r="BV307">
            <v>4760.7293339999997</v>
          </cell>
          <cell r="BW307">
            <v>10.730659000000001</v>
          </cell>
          <cell r="BX307">
            <v>309615.35572500003</v>
          </cell>
          <cell r="BY307">
            <v>0</v>
          </cell>
          <cell r="BZ307">
            <v>1784.24125</v>
          </cell>
          <cell r="CA307">
            <v>9659.8511390000003</v>
          </cell>
          <cell r="CB307">
            <v>5394.7717110000003</v>
          </cell>
          <cell r="CC307">
            <v>494.49809000000005</v>
          </cell>
          <cell r="CD307">
            <v>4947.425945</v>
          </cell>
          <cell r="CE307">
            <v>121.54994400000001</v>
          </cell>
          <cell r="CF307">
            <v>1192.8854120000001</v>
          </cell>
          <cell r="CG307">
            <v>98.775851000000003</v>
          </cell>
          <cell r="CH307">
            <v>57.955956999999998</v>
          </cell>
          <cell r="CI307">
            <v>69.603331999999995</v>
          </cell>
          <cell r="CJ307">
            <v>205.36698899999999</v>
          </cell>
          <cell r="CK307">
            <v>83525.225736000008</v>
          </cell>
          <cell r="CL307">
            <v>82770.104349000001</v>
          </cell>
          <cell r="CM307">
            <v>3.5903690000000004</v>
          </cell>
          <cell r="CN307">
            <v>14.160242</v>
          </cell>
          <cell r="CO307">
            <v>492.15403400000002</v>
          </cell>
          <cell r="CP307">
            <v>492.15403400000002</v>
          </cell>
          <cell r="CQ307">
            <v>441.54179499999998</v>
          </cell>
          <cell r="CR307">
            <v>996.84772499999997</v>
          </cell>
          <cell r="CS307">
            <v>1328.249403</v>
          </cell>
          <cell r="CT307">
            <v>98.619579999999999</v>
          </cell>
          <cell r="CU307">
            <v>0.47215299999999999</v>
          </cell>
          <cell r="CV307">
            <v>308.78460999999999</v>
          </cell>
          <cell r="CW307">
            <v>245.56362100000001</v>
          </cell>
          <cell r="CX307">
            <v>106087.36317699999</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v>0</v>
          </cell>
          <cell r="DT307">
            <v>0</v>
          </cell>
          <cell r="DU307">
            <v>0</v>
          </cell>
          <cell r="DV307">
            <v>0</v>
          </cell>
          <cell r="DY307">
            <v>26</v>
          </cell>
        </row>
        <row r="308">
          <cell r="F308">
            <v>38607.625</v>
          </cell>
          <cell r="G308">
            <v>724.17300299999999</v>
          </cell>
          <cell r="H308">
            <v>11774.634859</v>
          </cell>
          <cell r="I308">
            <v>2111.6935119999998</v>
          </cell>
          <cell r="J308">
            <v>8556.8115930000004</v>
          </cell>
          <cell r="K308">
            <v>23422.883470000001</v>
          </cell>
          <cell r="L308">
            <v>8701.299567</v>
          </cell>
          <cell r="M308">
            <v>4927.9372219999996</v>
          </cell>
          <cell r="N308">
            <v>67.067654000000005</v>
          </cell>
          <cell r="O308">
            <v>288.40186199999999</v>
          </cell>
          <cell r="P308">
            <v>2946.7410289999998</v>
          </cell>
          <cell r="Q308">
            <v>2729.1937069999999</v>
          </cell>
          <cell r="R308">
            <v>276.50624800000003</v>
          </cell>
          <cell r="S308">
            <v>3012.8640049999999</v>
          </cell>
          <cell r="T308">
            <v>5.4195010000000003</v>
          </cell>
          <cell r="U308">
            <v>9291.8268530000005</v>
          </cell>
          <cell r="V308">
            <v>23747.239754999999</v>
          </cell>
          <cell r="W308">
            <v>10397.018765000001</v>
          </cell>
          <cell r="X308">
            <v>1743.4064800000001</v>
          </cell>
          <cell r="Y308">
            <v>130.04532499999999</v>
          </cell>
          <cell r="Z308">
            <v>822.22002499999996</v>
          </cell>
          <cell r="AA308">
            <v>15.950481</v>
          </cell>
          <cell r="AB308">
            <v>115693.33491600002</v>
          </cell>
          <cell r="AC308">
            <v>338.23622</v>
          </cell>
          <cell r="AD308">
            <v>1573.3141000000001</v>
          </cell>
          <cell r="AE308">
            <v>489.43613199999999</v>
          </cell>
          <cell r="AF308">
            <v>394.77187199999997</v>
          </cell>
          <cell r="AG308">
            <v>631.039491</v>
          </cell>
          <cell r="AH308">
            <v>15.129889</v>
          </cell>
          <cell r="AI308">
            <v>27.330100000000002</v>
          </cell>
          <cell r="AJ308">
            <v>6.5634269999999999</v>
          </cell>
          <cell r="AK308">
            <v>1.963605</v>
          </cell>
          <cell r="AL308">
            <v>20.495360999999999</v>
          </cell>
          <cell r="AM308">
            <v>50.109085999999998</v>
          </cell>
          <cell r="AN308">
            <v>14276.070556999999</v>
          </cell>
          <cell r="AO308">
            <v>11803.115204</v>
          </cell>
          <cell r="AP308">
            <v>1</v>
          </cell>
          <cell r="AQ308">
            <v>0</v>
          </cell>
          <cell r="AR308">
            <v>384.59697799999998</v>
          </cell>
          <cell r="AS308">
            <v>378.33547800000002</v>
          </cell>
          <cell r="AT308">
            <v>1292.180513</v>
          </cell>
          <cell r="AU308">
            <v>128.59668300000001</v>
          </cell>
          <cell r="AV308">
            <v>82.609395000000006</v>
          </cell>
          <cell r="AW308">
            <v>93.407062999999994</v>
          </cell>
          <cell r="AX308">
            <v>0</v>
          </cell>
          <cell r="AY308">
            <v>184.01374899999999</v>
          </cell>
          <cell r="AZ308">
            <v>104.426014</v>
          </cell>
          <cell r="BA308">
            <v>19605.854103000001</v>
          </cell>
          <cell r="BB308">
            <v>0</v>
          </cell>
          <cell r="BD308">
            <v>38987.606500000002</v>
          </cell>
          <cell r="BE308">
            <v>6262.8960520000001</v>
          </cell>
          <cell r="BF308">
            <v>28226.142606000001</v>
          </cell>
          <cell r="BG308">
            <v>94684.816705000005</v>
          </cell>
          <cell r="BH308">
            <v>66455.520936000001</v>
          </cell>
          <cell r="BI308">
            <v>14793.618434</v>
          </cell>
          <cell r="BJ308">
            <v>203.821416</v>
          </cell>
          <cell r="BK308">
            <v>1821.9729589999999</v>
          </cell>
          <cell r="BL308">
            <v>10394.316574</v>
          </cell>
          <cell r="BM308">
            <v>8856.8534</v>
          </cell>
          <cell r="BN308">
            <v>1360.150169</v>
          </cell>
          <cell r="BO308">
            <v>5731.4277050000001</v>
          </cell>
          <cell r="BP308">
            <v>24.549400000000002</v>
          </cell>
          <cell r="BQ308">
            <v>32463.280877999998</v>
          </cell>
          <cell r="BR308">
            <v>62128.318708999999</v>
          </cell>
          <cell r="BS308">
            <v>37857.938494000002</v>
          </cell>
          <cell r="BT308">
            <v>5316.7371519999997</v>
          </cell>
          <cell r="BU308">
            <v>175.90454699999998</v>
          </cell>
          <cell r="BV308">
            <v>5582.9493589999993</v>
          </cell>
          <cell r="BW308">
            <v>26.681139999999999</v>
          </cell>
          <cell r="BX308">
            <v>425308.69064100005</v>
          </cell>
          <cell r="BY308">
            <v>0</v>
          </cell>
          <cell r="BZ308">
            <v>2122.4774699999998</v>
          </cell>
          <cell r="CA308">
            <v>11233.165239</v>
          </cell>
          <cell r="CB308">
            <v>5884.2078430000001</v>
          </cell>
          <cell r="CC308">
            <v>889.26996200000008</v>
          </cell>
          <cell r="CD308">
            <v>5578.4654360000004</v>
          </cell>
          <cell r="CE308">
            <v>136.679833</v>
          </cell>
          <cell r="CF308">
            <v>1220.215512</v>
          </cell>
          <cell r="CG308">
            <v>105.33927800000001</v>
          </cell>
          <cell r="CH308">
            <v>59.919561999999999</v>
          </cell>
          <cell r="CI308">
            <v>90.098692999999997</v>
          </cell>
          <cell r="CJ308">
            <v>255.47607499999998</v>
          </cell>
          <cell r="CK308">
            <v>97801.296293000007</v>
          </cell>
          <cell r="CL308">
            <v>94573.219553000003</v>
          </cell>
          <cell r="CM308">
            <v>4.5903690000000008</v>
          </cell>
          <cell r="CN308">
            <v>14.160242</v>
          </cell>
          <cell r="CO308">
            <v>876.75101199999995</v>
          </cell>
          <cell r="CP308">
            <v>870.4895120000001</v>
          </cell>
          <cell r="CQ308">
            <v>1733.7223079999999</v>
          </cell>
          <cell r="CR308">
            <v>1125.4444080000001</v>
          </cell>
          <cell r="CS308">
            <v>1410.858798</v>
          </cell>
          <cell r="CT308">
            <v>192.02664299999998</v>
          </cell>
          <cell r="CU308">
            <v>0.47215299999999999</v>
          </cell>
          <cell r="CV308">
            <v>492.798359</v>
          </cell>
          <cell r="CW308">
            <v>349.98963500000002</v>
          </cell>
          <cell r="CX308">
            <v>125693.21728</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v>0</v>
          </cell>
          <cell r="DT308">
            <v>0</v>
          </cell>
          <cell r="DU308">
            <v>0</v>
          </cell>
          <cell r="DV308">
            <v>0</v>
          </cell>
          <cell r="DY308">
            <v>27</v>
          </cell>
        </row>
        <row r="309">
          <cell r="F309">
            <v>38698.9375</v>
          </cell>
          <cell r="G309">
            <v>1641.6086760000001</v>
          </cell>
          <cell r="H309">
            <v>12775.206699</v>
          </cell>
          <cell r="I309">
            <v>2239.089735</v>
          </cell>
          <cell r="J309">
            <v>9813.4151989999991</v>
          </cell>
          <cell r="K309">
            <v>45346.442649999997</v>
          </cell>
          <cell r="L309">
            <v>15596.934211</v>
          </cell>
          <cell r="M309">
            <v>5010.7736020000002</v>
          </cell>
          <cell r="N309">
            <v>89.441601000000006</v>
          </cell>
          <cell r="O309">
            <v>527.95829900000001</v>
          </cell>
          <cell r="P309">
            <v>2870.4287049999998</v>
          </cell>
          <cell r="Q309">
            <v>3183.6104599999999</v>
          </cell>
          <cell r="R309">
            <v>548.00294099999996</v>
          </cell>
          <cell r="S309">
            <v>972.30637000000002</v>
          </cell>
          <cell r="T309">
            <v>7.1744120000000002</v>
          </cell>
          <cell r="U309">
            <v>10092.573353</v>
          </cell>
          <cell r="V309">
            <v>24268.720947000002</v>
          </cell>
          <cell r="W309">
            <v>15749.225474999999</v>
          </cell>
          <cell r="X309">
            <v>2428.5928640000002</v>
          </cell>
          <cell r="Y309">
            <v>0.57837000000000005</v>
          </cell>
          <cell r="Z309">
            <v>1767.5747590000001</v>
          </cell>
          <cell r="AA309">
            <v>1.423108</v>
          </cell>
          <cell r="AB309">
            <v>154931.082436</v>
          </cell>
          <cell r="AC309">
            <v>1129.596415</v>
          </cell>
          <cell r="AD309">
            <v>4488.5136069999999</v>
          </cell>
          <cell r="AE309">
            <v>3260.215522</v>
          </cell>
          <cell r="AF309">
            <v>1024.403096</v>
          </cell>
          <cell r="AG309">
            <v>1105.9222460000001</v>
          </cell>
          <cell r="AH309">
            <v>51.175409999999999</v>
          </cell>
          <cell r="AI309">
            <v>240.96961999999999</v>
          </cell>
          <cell r="AJ309">
            <v>31.432272000000001</v>
          </cell>
          <cell r="AK309">
            <v>219.10430700000001</v>
          </cell>
          <cell r="AL309">
            <v>22.078699</v>
          </cell>
          <cell r="AM309">
            <v>30.065346000000002</v>
          </cell>
          <cell r="AN309">
            <v>28479.089954999999</v>
          </cell>
          <cell r="AO309">
            <v>27303.013674999998</v>
          </cell>
          <cell r="AP309">
            <v>0</v>
          </cell>
          <cell r="AQ309">
            <v>5.8197369999999999</v>
          </cell>
          <cell r="AR309">
            <v>750.91577800000005</v>
          </cell>
          <cell r="AS309">
            <v>750.513778</v>
          </cell>
          <cell r="AT309">
            <v>142.492998</v>
          </cell>
          <cell r="AU309">
            <v>508.97403200000002</v>
          </cell>
          <cell r="AV309">
            <v>160.113834</v>
          </cell>
          <cell r="AW309">
            <v>14.684198</v>
          </cell>
          <cell r="AX309">
            <v>0</v>
          </cell>
          <cell r="AY309">
            <v>65.817594</v>
          </cell>
          <cell r="AZ309">
            <v>75.644828000000004</v>
          </cell>
          <cell r="BA309">
            <v>38546.813972000004</v>
          </cell>
          <cell r="BB309">
            <v>0</v>
          </cell>
          <cell r="BC309">
            <v>5594.796182</v>
          </cell>
          <cell r="BD309">
            <v>51762.813199000004</v>
          </cell>
          <cell r="BE309">
            <v>8501.9857869999996</v>
          </cell>
          <cell r="BF309">
            <v>38039.557805000004</v>
          </cell>
          <cell r="BG309">
            <v>140031.25935499999</v>
          </cell>
          <cell r="BH309">
            <v>82052.455147000001</v>
          </cell>
          <cell r="BI309">
            <v>19804.392036000001</v>
          </cell>
          <cell r="BJ309">
            <v>293.26301699999999</v>
          </cell>
          <cell r="BK309">
            <v>2349.9312580000001</v>
          </cell>
          <cell r="BL309">
            <v>13264.745279000001</v>
          </cell>
          <cell r="BM309">
            <v>12040.46386</v>
          </cell>
          <cell r="BN309">
            <v>1908.15311</v>
          </cell>
          <cell r="BO309">
            <v>6703.7340750000003</v>
          </cell>
          <cell r="BP309">
            <v>31.723812000000002</v>
          </cell>
          <cell r="BQ309">
            <v>42555.854230999998</v>
          </cell>
          <cell r="BR309">
            <v>86397.039656000008</v>
          </cell>
          <cell r="BS309">
            <v>53607.163969000001</v>
          </cell>
          <cell r="BT309">
            <v>7745.3300159999999</v>
          </cell>
          <cell r="BU309">
            <v>176.48291699999999</v>
          </cell>
          <cell r="BV309">
            <v>7350.5241179999994</v>
          </cell>
          <cell r="BW309">
            <v>28.104247999999998</v>
          </cell>
          <cell r="BX309">
            <v>580239.77307700005</v>
          </cell>
          <cell r="BY309">
            <v>0</v>
          </cell>
          <cell r="BZ309">
            <v>3252.0738849999998</v>
          </cell>
          <cell r="CA309">
            <v>15721.678845999999</v>
          </cell>
          <cell r="CB309">
            <v>9144.4233650000006</v>
          </cell>
          <cell r="CC309">
            <v>1913.6730580000001</v>
          </cell>
          <cell r="CD309">
            <v>6684.3876820000005</v>
          </cell>
          <cell r="CE309">
            <v>187.855243</v>
          </cell>
          <cell r="CF309">
            <v>1461.1851320000001</v>
          </cell>
          <cell r="CG309">
            <v>136.77155000000002</v>
          </cell>
          <cell r="CH309">
            <v>279.02386899999999</v>
          </cell>
          <cell r="CI309">
            <v>112.177392</v>
          </cell>
          <cell r="CJ309">
            <v>285.54142099999996</v>
          </cell>
          <cell r="CK309">
            <v>126280.38624800001</v>
          </cell>
          <cell r="CL309">
            <v>121876.233228</v>
          </cell>
          <cell r="CM309">
            <v>4.5903690000000008</v>
          </cell>
          <cell r="CN309">
            <v>19.979979</v>
          </cell>
          <cell r="CO309">
            <v>1627.66679</v>
          </cell>
          <cell r="CP309">
            <v>1621.0032900000001</v>
          </cell>
          <cell r="CQ309">
            <v>1876.2153059999998</v>
          </cell>
          <cell r="CR309">
            <v>1634.4184400000001</v>
          </cell>
          <cell r="CS309">
            <v>1570.972632</v>
          </cell>
          <cell r="CT309">
            <v>206.71084099999999</v>
          </cell>
          <cell r="CU309">
            <v>0.47215299999999999</v>
          </cell>
          <cell r="CV309">
            <v>558.61595299999999</v>
          </cell>
          <cell r="CW309">
            <v>425.63446300000004</v>
          </cell>
          <cell r="CX309">
            <v>164240.03125200002</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28.305545202638964</v>
          </cell>
          <cell r="DM309">
            <v>0</v>
          </cell>
          <cell r="DN309">
            <v>0</v>
          </cell>
          <cell r="DO309">
            <v>0</v>
          </cell>
          <cell r="DP309">
            <v>0</v>
          </cell>
          <cell r="DQ309">
            <v>0</v>
          </cell>
          <cell r="DR309">
            <v>0</v>
          </cell>
          <cell r="DS309">
            <v>0</v>
          </cell>
          <cell r="DT309">
            <v>0</v>
          </cell>
          <cell r="DU309">
            <v>0</v>
          </cell>
          <cell r="DV309">
            <v>0</v>
          </cell>
          <cell r="DY309">
            <v>28</v>
          </cell>
        </row>
        <row r="310">
          <cell r="F310">
            <v>38790.25</v>
          </cell>
          <cell r="G310">
            <v>1741.2587559999999</v>
          </cell>
          <cell r="H310">
            <v>12619.656601999999</v>
          </cell>
          <cell r="I310">
            <v>2356.9548150000001</v>
          </cell>
          <cell r="J310">
            <v>8270.0880369999995</v>
          </cell>
          <cell r="K310">
            <v>41481.931170999997</v>
          </cell>
          <cell r="L310">
            <v>29888.647005999999</v>
          </cell>
          <cell r="M310">
            <v>5440.1659</v>
          </cell>
          <cell r="N310">
            <v>291.896569</v>
          </cell>
          <cell r="O310">
            <v>623.95326999999997</v>
          </cell>
          <cell r="P310">
            <v>2924.3375099999998</v>
          </cell>
          <cell r="Q310">
            <v>4342.7657689999996</v>
          </cell>
          <cell r="R310">
            <v>665.96061099999997</v>
          </cell>
          <cell r="S310">
            <v>1720.553189</v>
          </cell>
          <cell r="T310">
            <v>8.249765</v>
          </cell>
          <cell r="U310">
            <v>10690.319368</v>
          </cell>
          <cell r="V310">
            <v>23049.17513</v>
          </cell>
          <cell r="W310">
            <v>14216.452393</v>
          </cell>
          <cell r="X310">
            <v>2284.0335129999999</v>
          </cell>
          <cell r="Y310">
            <v>63.839379000000001</v>
          </cell>
          <cell r="Z310">
            <v>1705.540972</v>
          </cell>
          <cell r="AA310">
            <v>8.2301850000000005</v>
          </cell>
          <cell r="AB310">
            <v>164394.00990999996</v>
          </cell>
          <cell r="AC310">
            <v>935.19574999999998</v>
          </cell>
          <cell r="AD310">
            <v>6894.4364009999999</v>
          </cell>
          <cell r="AE310">
            <v>5090.6540859999996</v>
          </cell>
          <cell r="AF310">
            <v>1151.97406</v>
          </cell>
          <cell r="AG310">
            <v>3458.8381610000001</v>
          </cell>
          <cell r="AH310">
            <v>68.934200000000004</v>
          </cell>
          <cell r="AI310">
            <v>88.420070999999993</v>
          </cell>
          <cell r="AJ310">
            <v>124.74743700000001</v>
          </cell>
          <cell r="AK310">
            <v>391.79733099999999</v>
          </cell>
          <cell r="AL310">
            <v>16.633012999999998</v>
          </cell>
          <cell r="AM310">
            <v>43.833706999999997</v>
          </cell>
          <cell r="AN310">
            <v>49412.179408999997</v>
          </cell>
          <cell r="AO310">
            <v>48729.486234000004</v>
          </cell>
          <cell r="AP310">
            <v>0.1338</v>
          </cell>
          <cell r="AQ310">
            <v>5.0311899999999996</v>
          </cell>
          <cell r="AR310">
            <v>159.87043199999999</v>
          </cell>
          <cell r="AS310">
            <v>158.668432</v>
          </cell>
          <cell r="AT310">
            <v>208.415459</v>
          </cell>
          <cell r="AU310">
            <v>324.01382100000001</v>
          </cell>
          <cell r="AV310">
            <v>141.372951</v>
          </cell>
          <cell r="AW310">
            <v>77.069156000000007</v>
          </cell>
          <cell r="AX310">
            <v>0</v>
          </cell>
          <cell r="AY310">
            <v>46.830643999999999</v>
          </cell>
          <cell r="AZ310">
            <v>100.494822</v>
          </cell>
          <cell r="BA310">
            <v>63650.221815000004</v>
          </cell>
          <cell r="BB310">
            <v>0</v>
          </cell>
          <cell r="BC310">
            <v>1741.2587559999999</v>
          </cell>
          <cell r="BD310">
            <v>12619.656601999999</v>
          </cell>
          <cell r="BE310">
            <v>2356.9548150000001</v>
          </cell>
          <cell r="BF310">
            <v>8270.0880369999995</v>
          </cell>
          <cell r="BG310">
            <v>41481.931170999997</v>
          </cell>
          <cell r="BH310">
            <v>29888.647005999999</v>
          </cell>
          <cell r="BI310">
            <v>5440.1659</v>
          </cell>
          <cell r="BJ310">
            <v>291.896569</v>
          </cell>
          <cell r="BK310">
            <v>623.95326999999997</v>
          </cell>
          <cell r="BL310">
            <v>2924.3375099999998</v>
          </cell>
          <cell r="BM310">
            <v>4342.7657689999996</v>
          </cell>
          <cell r="BN310">
            <v>665.96061099999997</v>
          </cell>
          <cell r="BO310">
            <v>1720.553189</v>
          </cell>
          <cell r="BP310">
            <v>8.249765</v>
          </cell>
          <cell r="BQ310">
            <v>10690.319368</v>
          </cell>
          <cell r="BR310">
            <v>23049.17513</v>
          </cell>
          <cell r="BS310">
            <v>14216.452393</v>
          </cell>
          <cell r="BT310">
            <v>2284.0335129999999</v>
          </cell>
          <cell r="BU310">
            <v>63.839379000000001</v>
          </cell>
          <cell r="BV310">
            <v>1705.540972</v>
          </cell>
          <cell r="BW310">
            <v>8.2301850000000005</v>
          </cell>
          <cell r="BX310">
            <v>164394.00990999996</v>
          </cell>
          <cell r="BY310">
            <v>0</v>
          </cell>
          <cell r="BZ310">
            <v>935.19574999999998</v>
          </cell>
          <cell r="CA310">
            <v>6894.4364009999999</v>
          </cell>
          <cell r="CB310">
            <v>5090.6540859999996</v>
          </cell>
          <cell r="CC310">
            <v>1151.97406</v>
          </cell>
          <cell r="CD310">
            <v>3458.8381610000001</v>
          </cell>
          <cell r="CE310">
            <v>68.934200000000004</v>
          </cell>
          <cell r="CF310">
            <v>88.420070999999993</v>
          </cell>
          <cell r="CG310">
            <v>124.74743700000001</v>
          </cell>
          <cell r="CH310">
            <v>391.79733099999999</v>
          </cell>
          <cell r="CI310">
            <v>16.633012999999998</v>
          </cell>
          <cell r="CJ310">
            <v>43.833706999999997</v>
          </cell>
          <cell r="CK310">
            <v>49412.179408999997</v>
          </cell>
          <cell r="CL310">
            <v>48729.486234000004</v>
          </cell>
          <cell r="CM310">
            <v>0.1338</v>
          </cell>
          <cell r="CN310">
            <v>5.0311899999999996</v>
          </cell>
          <cell r="CO310">
            <v>159.87043199999999</v>
          </cell>
          <cell r="CP310">
            <v>158.668432</v>
          </cell>
          <cell r="CQ310">
            <v>208.415459</v>
          </cell>
          <cell r="CR310">
            <v>324.01382100000001</v>
          </cell>
          <cell r="CS310">
            <v>141.372951</v>
          </cell>
          <cell r="CT310">
            <v>77.069156000000007</v>
          </cell>
          <cell r="CU310">
            <v>0</v>
          </cell>
          <cell r="CV310">
            <v>46.830643999999999</v>
          </cell>
          <cell r="CW310">
            <v>100.494822</v>
          </cell>
          <cell r="CX310">
            <v>63650.221815000004</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v>0</v>
          </cell>
          <cell r="DT310">
            <v>0</v>
          </cell>
          <cell r="DU310">
            <v>0</v>
          </cell>
          <cell r="DV310">
            <v>0</v>
          </cell>
          <cell r="DY310">
            <v>29</v>
          </cell>
        </row>
        <row r="311">
          <cell r="F311">
            <v>38881.5625</v>
          </cell>
          <cell r="G311">
            <v>1305.3786540000001</v>
          </cell>
          <cell r="H311">
            <v>16853.811753999998</v>
          </cell>
          <cell r="I311">
            <v>1757.291297</v>
          </cell>
          <cell r="J311">
            <v>10304.589708</v>
          </cell>
          <cell r="K311">
            <v>50196.724962</v>
          </cell>
          <cell r="L311">
            <v>29796.723583999999</v>
          </cell>
          <cell r="M311">
            <v>6080.49071</v>
          </cell>
          <cell r="N311">
            <v>91.389048000000003</v>
          </cell>
          <cell r="O311">
            <v>596.14926100000002</v>
          </cell>
          <cell r="P311">
            <v>3905.527286</v>
          </cell>
          <cell r="Q311">
            <v>3057.7546149999998</v>
          </cell>
          <cell r="R311">
            <v>632.49331299999994</v>
          </cell>
          <cell r="S311">
            <v>1150.268926</v>
          </cell>
          <cell r="T311">
            <v>3.5974870000000001</v>
          </cell>
          <cell r="U311">
            <v>11808.893146</v>
          </cell>
          <cell r="V311">
            <v>20563.089630999999</v>
          </cell>
          <cell r="W311">
            <v>12096.844793</v>
          </cell>
          <cell r="X311">
            <v>2954.7614010000002</v>
          </cell>
          <cell r="Y311">
            <v>48.386882</v>
          </cell>
          <cell r="Z311">
            <v>1218.0492959999999</v>
          </cell>
          <cell r="AA311">
            <v>2.9570650000000001</v>
          </cell>
          <cell r="AB311">
            <v>174425.172819</v>
          </cell>
          <cell r="AC311">
            <v>958.10225000000003</v>
          </cell>
          <cell r="AD311">
            <v>6009.3843580000002</v>
          </cell>
          <cell r="AE311">
            <v>2432.1417299999998</v>
          </cell>
          <cell r="AF311">
            <v>1037.5451190000001</v>
          </cell>
          <cell r="AG311">
            <v>989.86179100000004</v>
          </cell>
          <cell r="AH311">
            <v>200.03655000000001</v>
          </cell>
          <cell r="AI311">
            <v>392.01516800000002</v>
          </cell>
          <cell r="AJ311">
            <v>35.805047000000002</v>
          </cell>
          <cell r="AK311">
            <v>1008.77163</v>
          </cell>
          <cell r="AL311">
            <v>9.4718180000000007</v>
          </cell>
          <cell r="AM311">
            <v>149.00387499999999</v>
          </cell>
          <cell r="AN311">
            <v>38612.233286000002</v>
          </cell>
          <cell r="AO311">
            <v>37730.837712</v>
          </cell>
          <cell r="AP311">
            <v>0</v>
          </cell>
          <cell r="AQ311">
            <v>24.929794000000001</v>
          </cell>
          <cell r="AR311">
            <v>909.07079399999998</v>
          </cell>
          <cell r="AS311">
            <v>908.80879400000003</v>
          </cell>
          <cell r="AT311">
            <v>106.455533</v>
          </cell>
          <cell r="AU311">
            <v>836.32370900000001</v>
          </cell>
          <cell r="AV311">
            <v>153.601753</v>
          </cell>
          <cell r="AW311">
            <v>10.4381</v>
          </cell>
          <cell r="AX311">
            <v>0</v>
          </cell>
          <cell r="AY311">
            <v>252.70881700000001</v>
          </cell>
          <cell r="AZ311">
            <v>127.478317</v>
          </cell>
          <cell r="BA311">
            <v>51823.237709000008</v>
          </cell>
          <cell r="BB311">
            <v>0</v>
          </cell>
          <cell r="BC311">
            <v>3046.6374100000003</v>
          </cell>
          <cell r="BD311">
            <v>29473.468355999998</v>
          </cell>
          <cell r="BE311">
            <v>4114.2461119999998</v>
          </cell>
          <cell r="BF311">
            <v>18574.677745000001</v>
          </cell>
          <cell r="BG311">
            <v>91678.656132999997</v>
          </cell>
          <cell r="BH311">
            <v>59685.370589999999</v>
          </cell>
          <cell r="BI311">
            <v>11520.65661</v>
          </cell>
          <cell r="BJ311">
            <v>383.285617</v>
          </cell>
          <cell r="BK311">
            <v>1220.102531</v>
          </cell>
          <cell r="BL311">
            <v>6829.8647959999998</v>
          </cell>
          <cell r="BM311">
            <v>7400.5203839999995</v>
          </cell>
          <cell r="BN311">
            <v>1298.4539239999999</v>
          </cell>
          <cell r="BO311">
            <v>2870.8221149999999</v>
          </cell>
          <cell r="BP311">
            <v>11.847252000000001</v>
          </cell>
          <cell r="BQ311">
            <v>22499.212513999999</v>
          </cell>
          <cell r="BR311">
            <v>43612.264760999999</v>
          </cell>
          <cell r="BS311">
            <v>26313.297186</v>
          </cell>
          <cell r="BT311">
            <v>5238.7949140000001</v>
          </cell>
          <cell r="BU311">
            <v>112.22626099999999</v>
          </cell>
          <cell r="BV311">
            <v>2923.5902679999999</v>
          </cell>
          <cell r="BW311">
            <v>11.187250000000001</v>
          </cell>
          <cell r="BX311">
            <v>338819.18272899999</v>
          </cell>
          <cell r="BY311">
            <v>0</v>
          </cell>
          <cell r="BZ311">
            <v>1893.298</v>
          </cell>
          <cell r="CA311">
            <v>12903.820759</v>
          </cell>
          <cell r="CB311">
            <v>7522.7958159999998</v>
          </cell>
          <cell r="CC311">
            <v>2189.5191789999999</v>
          </cell>
          <cell r="CD311">
            <v>4448.6999519999999</v>
          </cell>
          <cell r="CE311">
            <v>268.97075000000001</v>
          </cell>
          <cell r="CF311">
            <v>480.43523900000002</v>
          </cell>
          <cell r="CG311">
            <v>160.55248399999999</v>
          </cell>
          <cell r="CH311">
            <v>1400.5689609999999</v>
          </cell>
          <cell r="CI311">
            <v>26.104830999999997</v>
          </cell>
          <cell r="CJ311">
            <v>192.837582</v>
          </cell>
          <cell r="CK311">
            <v>88024.412695000006</v>
          </cell>
          <cell r="CL311">
            <v>86460.323946000004</v>
          </cell>
          <cell r="CM311">
            <v>0.1338</v>
          </cell>
          <cell r="CN311">
            <v>29.960984</v>
          </cell>
          <cell r="CO311">
            <v>1068.9412259999999</v>
          </cell>
          <cell r="CP311">
            <v>1067.477226</v>
          </cell>
          <cell r="CQ311">
            <v>314.870992</v>
          </cell>
          <cell r="CR311">
            <v>1160.33753</v>
          </cell>
          <cell r="CS311">
            <v>294.97470399999997</v>
          </cell>
          <cell r="CT311">
            <v>87.507256000000012</v>
          </cell>
          <cell r="CU311">
            <v>0</v>
          </cell>
          <cell r="CV311">
            <v>299.53946100000002</v>
          </cell>
          <cell r="CW311">
            <v>227.973139</v>
          </cell>
          <cell r="CX311">
            <v>115473.45952400001</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v>0</v>
          </cell>
          <cell r="DT311">
            <v>0</v>
          </cell>
          <cell r="DU311">
            <v>0</v>
          </cell>
          <cell r="DV311">
            <v>0</v>
          </cell>
          <cell r="DY311">
            <v>30</v>
          </cell>
        </row>
        <row r="312">
          <cell r="F312">
            <v>38972.875</v>
          </cell>
          <cell r="G312">
            <v>1342.0948940000001</v>
          </cell>
          <cell r="H312">
            <v>16369.467189000001</v>
          </cell>
          <cell r="I312">
            <v>2120.3100279999999</v>
          </cell>
          <cell r="J312">
            <v>11814.660131000001</v>
          </cell>
          <cell r="K312">
            <v>46506.519465999998</v>
          </cell>
          <cell r="L312">
            <v>22673.289897999999</v>
          </cell>
          <cell r="M312">
            <v>5862.3736010000002</v>
          </cell>
          <cell r="N312">
            <v>100.249517</v>
          </cell>
          <cell r="O312">
            <v>627.97180700000001</v>
          </cell>
          <cell r="P312">
            <v>3879.0254669999999</v>
          </cell>
          <cell r="Q312">
            <v>2623.0171110000001</v>
          </cell>
          <cell r="R312">
            <v>466.95683700000001</v>
          </cell>
          <cell r="S312">
            <v>1335.5180350000001</v>
          </cell>
          <cell r="T312">
            <v>49.368923000000002</v>
          </cell>
          <cell r="U312">
            <v>10786.878284</v>
          </cell>
          <cell r="V312">
            <v>24720.938150999998</v>
          </cell>
          <cell r="W312">
            <v>11902.643195000001</v>
          </cell>
          <cell r="X312">
            <v>2092.0289560000001</v>
          </cell>
          <cell r="Y312">
            <v>0.22800000000000001</v>
          </cell>
          <cell r="Z312">
            <v>1416.0498419999999</v>
          </cell>
          <cell r="AA312">
            <v>1.6624049999999999</v>
          </cell>
          <cell r="AB312">
            <v>166691.25173700004</v>
          </cell>
          <cell r="AC312">
            <v>538.33050000000003</v>
          </cell>
          <cell r="AD312">
            <v>4052.2093439999999</v>
          </cell>
          <cell r="AE312">
            <v>1735.4578300000001</v>
          </cell>
          <cell r="AF312">
            <v>1108.9006010000001</v>
          </cell>
          <cell r="AG312">
            <v>848.59465799999998</v>
          </cell>
          <cell r="AH312">
            <v>60.245449999999998</v>
          </cell>
          <cell r="AI312">
            <v>272.72099800000001</v>
          </cell>
          <cell r="AJ312">
            <v>37.812928999999997</v>
          </cell>
          <cell r="AK312">
            <v>93.824493000000004</v>
          </cell>
          <cell r="AL312">
            <v>2.4045359999999998</v>
          </cell>
          <cell r="AM312">
            <v>34.199357999999997</v>
          </cell>
          <cell r="AN312">
            <v>45805.597909999997</v>
          </cell>
          <cell r="AO312">
            <v>42657.493435999997</v>
          </cell>
          <cell r="AP312">
            <v>0.2331</v>
          </cell>
          <cell r="AQ312">
            <v>27.692007</v>
          </cell>
          <cell r="AR312">
            <v>876.79756799999996</v>
          </cell>
          <cell r="AS312">
            <v>873.19696799999997</v>
          </cell>
          <cell r="AT312">
            <v>1446.3442399999999</v>
          </cell>
          <cell r="AU312">
            <v>734.44385499999999</v>
          </cell>
          <cell r="AV312">
            <v>418.09014400000001</v>
          </cell>
          <cell r="AW312">
            <v>108.706515</v>
          </cell>
          <cell r="AX312">
            <v>0</v>
          </cell>
          <cell r="AY312">
            <v>302.90884599999998</v>
          </cell>
          <cell r="AZ312">
            <v>54.630308999999997</v>
          </cell>
          <cell r="BA312">
            <v>56824.687360999989</v>
          </cell>
          <cell r="BB312">
            <v>0</v>
          </cell>
          <cell r="BC312">
            <v>4388.7323040000001</v>
          </cell>
          <cell r="BD312">
            <v>45842.935545</v>
          </cell>
          <cell r="BE312">
            <v>6234.5561399999997</v>
          </cell>
          <cell r="BF312">
            <v>30389.337876000001</v>
          </cell>
          <cell r="BG312">
            <v>138185.17559900001</v>
          </cell>
          <cell r="BH312">
            <v>82358.660487999994</v>
          </cell>
          <cell r="BI312">
            <v>17383.030211000001</v>
          </cell>
          <cell r="BJ312">
            <v>483.53513399999997</v>
          </cell>
          <cell r="BK312">
            <v>1848.0743379999999</v>
          </cell>
          <cell r="BL312">
            <v>10708.890262999999</v>
          </cell>
          <cell r="BM312">
            <v>10023.537495</v>
          </cell>
          <cell r="BN312">
            <v>1765.4107609999999</v>
          </cell>
          <cell r="BO312">
            <v>4206.34015</v>
          </cell>
          <cell r="BP312">
            <v>61.216175000000007</v>
          </cell>
          <cell r="BQ312">
            <v>33286.090797999997</v>
          </cell>
          <cell r="BR312">
            <v>68333.202911999993</v>
          </cell>
          <cell r="BS312">
            <v>38215.940381</v>
          </cell>
          <cell r="BT312">
            <v>7330.8238700000002</v>
          </cell>
          <cell r="BU312">
            <v>112.45426099999999</v>
          </cell>
          <cell r="BV312">
            <v>4339.6401100000003</v>
          </cell>
          <cell r="BW312">
            <v>12.849655</v>
          </cell>
          <cell r="BX312">
            <v>505510.43446600006</v>
          </cell>
          <cell r="BY312">
            <v>0</v>
          </cell>
          <cell r="BZ312">
            <v>2431.6284999999998</v>
          </cell>
          <cell r="CA312">
            <v>16956.030103000001</v>
          </cell>
          <cell r="CB312">
            <v>9258.2536459999992</v>
          </cell>
          <cell r="CC312">
            <v>3298.4197800000002</v>
          </cell>
          <cell r="CD312">
            <v>5297.2946099999999</v>
          </cell>
          <cell r="CE312">
            <v>329.21620000000001</v>
          </cell>
          <cell r="CF312">
            <v>753.15623700000003</v>
          </cell>
          <cell r="CG312">
            <v>198.36541299999999</v>
          </cell>
          <cell r="CH312">
            <v>1494.393454</v>
          </cell>
          <cell r="CI312">
            <v>28.509366999999997</v>
          </cell>
          <cell r="CJ312">
            <v>227.03693999999999</v>
          </cell>
          <cell r="CK312">
            <v>133830.01060500002</v>
          </cell>
          <cell r="CL312">
            <v>129117.81738200001</v>
          </cell>
          <cell r="CM312">
            <v>0.3669</v>
          </cell>
          <cell r="CN312">
            <v>57.652991</v>
          </cell>
          <cell r="CO312">
            <v>1945.7387939999999</v>
          </cell>
          <cell r="CP312">
            <v>1940.6741939999999</v>
          </cell>
          <cell r="CQ312">
            <v>1761.215232</v>
          </cell>
          <cell r="CR312">
            <v>1894.781385</v>
          </cell>
          <cell r="CS312">
            <v>713.06484799999998</v>
          </cell>
          <cell r="CT312">
            <v>196.21377100000001</v>
          </cell>
          <cell r="CU312">
            <v>0</v>
          </cell>
          <cell r="CV312">
            <v>602.448307</v>
          </cell>
          <cell r="CW312">
            <v>282.60344800000001</v>
          </cell>
          <cell r="CX312">
            <v>172298.14688499999</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v>0</v>
          </cell>
          <cell r="DT312">
            <v>0</v>
          </cell>
          <cell r="DU312">
            <v>0</v>
          </cell>
          <cell r="DV312">
            <v>0</v>
          </cell>
          <cell r="DY312">
            <v>31</v>
          </cell>
        </row>
        <row r="313">
          <cell r="F313">
            <v>39064.1875</v>
          </cell>
          <cell r="G313">
            <v>1836.15148</v>
          </cell>
          <cell r="H313">
            <v>13129.719177000001</v>
          </cell>
          <cell r="I313">
            <v>1928.8449860000001</v>
          </cell>
          <cell r="J313">
            <v>8450.6339690000004</v>
          </cell>
          <cell r="K313">
            <v>46321.518164000001</v>
          </cell>
          <cell r="L313">
            <v>13368.111653</v>
          </cell>
          <cell r="M313">
            <v>6927.6001290000004</v>
          </cell>
          <cell r="N313">
            <v>64.408617000000007</v>
          </cell>
          <cell r="O313">
            <v>675.87925099999995</v>
          </cell>
          <cell r="P313">
            <v>3478.2892919999999</v>
          </cell>
          <cell r="Q313">
            <v>3773.9348110000001</v>
          </cell>
          <cell r="R313">
            <v>746.82896600000004</v>
          </cell>
          <cell r="S313">
            <v>987.84911899999997</v>
          </cell>
          <cell r="T313">
            <v>108.894891</v>
          </cell>
          <cell r="U313">
            <v>16054.951756</v>
          </cell>
          <cell r="V313">
            <v>30245.415303000002</v>
          </cell>
          <cell r="W313">
            <v>16339.150029</v>
          </cell>
          <cell r="X313">
            <v>2062.4665869999999</v>
          </cell>
          <cell r="Y313">
            <v>132.31733700000001</v>
          </cell>
          <cell r="Z313">
            <v>2320.5656049999998</v>
          </cell>
          <cell r="AA313">
            <v>53.14969</v>
          </cell>
          <cell r="AB313">
            <v>169006.68081200001</v>
          </cell>
          <cell r="AC313">
            <v>1075.239</v>
          </cell>
          <cell r="AD313">
            <v>6369.6320070000002</v>
          </cell>
          <cell r="AE313">
            <v>4762.809029</v>
          </cell>
          <cell r="AF313">
            <v>1658.9056889999999</v>
          </cell>
          <cell r="AG313">
            <v>1222.2838819999999</v>
          </cell>
          <cell r="AH313">
            <v>37.477338000000003</v>
          </cell>
          <cell r="AI313">
            <v>65.772396000000001</v>
          </cell>
          <cell r="AJ313">
            <v>146.52391800000001</v>
          </cell>
          <cell r="AK313">
            <v>33.107382000000001</v>
          </cell>
          <cell r="AL313">
            <v>10.034224999999999</v>
          </cell>
          <cell r="AM313">
            <v>14.532420999999999</v>
          </cell>
          <cell r="AN313">
            <v>33089.119713</v>
          </cell>
          <cell r="AO313">
            <v>32299.703303999999</v>
          </cell>
          <cell r="AP313">
            <v>0.5</v>
          </cell>
          <cell r="AQ313">
            <v>9.0991070000000001</v>
          </cell>
          <cell r="AR313">
            <v>2735.3514100000002</v>
          </cell>
          <cell r="AS313">
            <v>2735.3514100000002</v>
          </cell>
          <cell r="AT313">
            <v>486.41109999999998</v>
          </cell>
          <cell r="AU313">
            <v>726.85534099999995</v>
          </cell>
          <cell r="AV313">
            <v>591.53568600000006</v>
          </cell>
          <cell r="AW313">
            <v>180.676356</v>
          </cell>
          <cell r="AX313">
            <v>0</v>
          </cell>
          <cell r="AY313">
            <v>141.04719499999999</v>
          </cell>
          <cell r="AZ313">
            <v>151.75284300000001</v>
          </cell>
          <cell r="BA313">
            <v>48745.857009000014</v>
          </cell>
          <cell r="BB313">
            <v>0</v>
          </cell>
          <cell r="BC313">
            <v>6224.8837839999997</v>
          </cell>
          <cell r="BD313">
            <v>58972.654721999999</v>
          </cell>
          <cell r="BE313">
            <v>8163.4011259999997</v>
          </cell>
          <cell r="BF313">
            <v>38839.971845</v>
          </cell>
          <cell r="BG313">
            <v>184506.69376300002</v>
          </cell>
          <cell r="BH313">
            <v>95726.772140999994</v>
          </cell>
          <cell r="BI313">
            <v>24310.630340000003</v>
          </cell>
          <cell r="BJ313">
            <v>547.94375100000002</v>
          </cell>
          <cell r="BK313">
            <v>2523.9535889999997</v>
          </cell>
          <cell r="BL313">
            <v>14187.179554999999</v>
          </cell>
          <cell r="BM313">
            <v>13797.472306</v>
          </cell>
          <cell r="BN313">
            <v>2512.2397270000001</v>
          </cell>
          <cell r="BO313">
            <v>5194.1892690000004</v>
          </cell>
          <cell r="BP313">
            <v>170.11106599999999</v>
          </cell>
          <cell r="BQ313">
            <v>49341.042554</v>
          </cell>
          <cell r="BR313">
            <v>98578.618214999995</v>
          </cell>
          <cell r="BS313">
            <v>54555.090410000004</v>
          </cell>
          <cell r="BT313">
            <v>9393.2904569999992</v>
          </cell>
          <cell r="BU313">
            <v>244.77159799999998</v>
          </cell>
          <cell r="BV313">
            <v>6660.2057150000001</v>
          </cell>
          <cell r="BW313">
            <v>65.999345000000005</v>
          </cell>
          <cell r="BX313">
            <v>674517.11527800001</v>
          </cell>
          <cell r="BY313">
            <v>0</v>
          </cell>
          <cell r="BZ313">
            <v>3506.8674999999998</v>
          </cell>
          <cell r="CA313">
            <v>23325.662110000001</v>
          </cell>
          <cell r="CB313">
            <v>14021.062674999999</v>
          </cell>
          <cell r="CC313">
            <v>4957.3254690000003</v>
          </cell>
          <cell r="CD313">
            <v>6519.5784919999996</v>
          </cell>
          <cell r="CE313">
            <v>366.69353799999999</v>
          </cell>
          <cell r="CF313">
            <v>818.92863299999999</v>
          </cell>
          <cell r="CG313">
            <v>344.88933099999997</v>
          </cell>
          <cell r="CH313">
            <v>1527.5008359999999</v>
          </cell>
          <cell r="CI313">
            <v>38.543591999999997</v>
          </cell>
          <cell r="CJ313">
            <v>241.56936099999999</v>
          </cell>
          <cell r="CK313">
            <v>166919.13031800001</v>
          </cell>
          <cell r="CL313">
            <v>161417.520686</v>
          </cell>
          <cell r="CM313">
            <v>0.8669</v>
          </cell>
          <cell r="CN313">
            <v>66.752098000000004</v>
          </cell>
          <cell r="CO313">
            <v>4681.0902040000001</v>
          </cell>
          <cell r="CP313">
            <v>4676.0256040000004</v>
          </cell>
          <cell r="CQ313">
            <v>2247.6263319999998</v>
          </cell>
          <cell r="CR313">
            <v>2621.6367259999997</v>
          </cell>
          <cell r="CS313">
            <v>1304.6005340000002</v>
          </cell>
          <cell r="CT313">
            <v>376.89012700000001</v>
          </cell>
          <cell r="CU313">
            <v>0</v>
          </cell>
          <cell r="CV313">
            <v>743.49550199999999</v>
          </cell>
          <cell r="CW313">
            <v>434.35629100000006</v>
          </cell>
          <cell r="CX313">
            <v>221044.00389400002</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32.770703498442359</v>
          </cell>
          <cell r="DM313">
            <v>0</v>
          </cell>
          <cell r="DN313">
            <v>0</v>
          </cell>
          <cell r="DO313">
            <v>0</v>
          </cell>
          <cell r="DP313">
            <v>0</v>
          </cell>
          <cell r="DQ313">
            <v>0</v>
          </cell>
          <cell r="DR313">
            <v>0</v>
          </cell>
          <cell r="DS313">
            <v>0</v>
          </cell>
          <cell r="DT313">
            <v>0</v>
          </cell>
          <cell r="DU313">
            <v>0</v>
          </cell>
          <cell r="DV313">
            <v>0</v>
          </cell>
          <cell r="DY313">
            <v>32</v>
          </cell>
        </row>
        <row r="314">
          <cell r="F314">
            <v>39155.5</v>
          </cell>
          <cell r="G314">
            <v>1310.4748340000001</v>
          </cell>
          <cell r="H314">
            <v>14239.485439</v>
          </cell>
          <cell r="I314">
            <v>2028.1426180000001</v>
          </cell>
          <cell r="J314">
            <v>10753.842889</v>
          </cell>
          <cell r="K314">
            <v>46058.715164000001</v>
          </cell>
          <cell r="L314">
            <v>23200.989486999999</v>
          </cell>
          <cell r="M314">
            <v>6695.3423919999996</v>
          </cell>
          <cell r="N314">
            <v>104.56389799999999</v>
          </cell>
          <cell r="O314">
            <v>904.77552500000002</v>
          </cell>
          <cell r="P314">
            <v>4370.8198899999998</v>
          </cell>
          <cell r="Q314">
            <v>3424.3959989999998</v>
          </cell>
          <cell r="R314">
            <v>670.74448099999995</v>
          </cell>
          <cell r="S314">
            <v>1536.9479550000001</v>
          </cell>
          <cell r="T314">
            <v>13.511753000000001</v>
          </cell>
          <cell r="U314">
            <v>13945.579436</v>
          </cell>
          <cell r="V314">
            <v>22587.295149000001</v>
          </cell>
          <cell r="W314">
            <v>16207.97237</v>
          </cell>
          <cell r="X314">
            <v>2449.7928889999998</v>
          </cell>
          <cell r="Y314">
            <v>64.241605000000007</v>
          </cell>
          <cell r="Z314">
            <v>2249.4226950000002</v>
          </cell>
          <cell r="AA314">
            <v>2.4027090000000002</v>
          </cell>
          <cell r="AB314">
            <v>172819.45917699998</v>
          </cell>
          <cell r="AC314">
            <v>576.02350000000001</v>
          </cell>
          <cell r="AD314">
            <v>12735.062241</v>
          </cell>
          <cell r="AE314">
            <v>9740.4034119999997</v>
          </cell>
          <cell r="AF314">
            <v>1040.984786</v>
          </cell>
          <cell r="AG314">
            <v>2098.792117</v>
          </cell>
          <cell r="AH314">
            <v>29.389600000000002</v>
          </cell>
          <cell r="AI314">
            <v>69.981560999999999</v>
          </cell>
          <cell r="AJ314">
            <v>105.30288299999999</v>
          </cell>
          <cell r="AK314">
            <v>710.86888999999996</v>
          </cell>
          <cell r="AL314">
            <v>6.0513180000000002</v>
          </cell>
          <cell r="AM314">
            <v>55.054490000000001</v>
          </cell>
          <cell r="AN314">
            <v>50615.600114000001</v>
          </cell>
          <cell r="AO314">
            <v>50079.591479000002</v>
          </cell>
          <cell r="AP314">
            <v>0.5</v>
          </cell>
          <cell r="AQ314">
            <v>13.333508999999999</v>
          </cell>
          <cell r="AR314">
            <v>512.20311700000002</v>
          </cell>
          <cell r="AS314">
            <v>511.40211699999998</v>
          </cell>
          <cell r="AT314">
            <v>240.23233999999999</v>
          </cell>
          <cell r="AU314">
            <v>1521.618772</v>
          </cell>
          <cell r="AV314">
            <v>335.91007999999999</v>
          </cell>
          <cell r="AW314">
            <v>72.242830999999995</v>
          </cell>
          <cell r="AX314">
            <v>0</v>
          </cell>
          <cell r="AY314">
            <v>21.442238</v>
          </cell>
          <cell r="AZ314">
            <v>79.399871000000005</v>
          </cell>
          <cell r="BA314">
            <v>70839.994258000006</v>
          </cell>
          <cell r="BB314">
            <v>0</v>
          </cell>
          <cell r="BC314">
            <v>1310.4748340000001</v>
          </cell>
          <cell r="BD314">
            <v>14239.485439</v>
          </cell>
          <cell r="BE314">
            <v>2028.1426180000001</v>
          </cell>
          <cell r="BF314">
            <v>10753.842889</v>
          </cell>
          <cell r="BG314">
            <v>46058.715164000001</v>
          </cell>
          <cell r="BH314">
            <v>23200.989486999999</v>
          </cell>
          <cell r="BI314">
            <v>6695.3423919999996</v>
          </cell>
          <cell r="BJ314">
            <v>104.56389799999999</v>
          </cell>
          <cell r="BK314">
            <v>904.77552500000002</v>
          </cell>
          <cell r="BL314">
            <v>4370.8198899999998</v>
          </cell>
          <cell r="BM314">
            <v>3424.3959989999998</v>
          </cell>
          <cell r="BN314">
            <v>670.74448099999995</v>
          </cell>
          <cell r="BO314">
            <v>1536.9479550000001</v>
          </cell>
          <cell r="BP314">
            <v>13.511753000000001</v>
          </cell>
          <cell r="BQ314">
            <v>13945.579436</v>
          </cell>
          <cell r="BR314">
            <v>22587.295149000001</v>
          </cell>
          <cell r="BS314">
            <v>16207.97237</v>
          </cell>
          <cell r="BT314">
            <v>2449.7928889999998</v>
          </cell>
          <cell r="BU314">
            <v>64.241605000000007</v>
          </cell>
          <cell r="BV314">
            <v>2249.4226950000002</v>
          </cell>
          <cell r="BW314">
            <v>2.4027090000000002</v>
          </cell>
          <cell r="BX314">
            <v>172819.45917699998</v>
          </cell>
          <cell r="BY314">
            <v>0</v>
          </cell>
          <cell r="BZ314">
            <v>576.02350000000001</v>
          </cell>
          <cell r="CA314">
            <v>12735.062241</v>
          </cell>
          <cell r="CB314">
            <v>9740.4034119999997</v>
          </cell>
          <cell r="CC314">
            <v>1040.984786</v>
          </cell>
          <cell r="CD314">
            <v>2098.792117</v>
          </cell>
          <cell r="CE314">
            <v>29.389600000000002</v>
          </cell>
          <cell r="CF314">
            <v>69.981560999999999</v>
          </cell>
          <cell r="CG314">
            <v>105.30288299999999</v>
          </cell>
          <cell r="CH314">
            <v>710.86888999999996</v>
          </cell>
          <cell r="CI314">
            <v>6.0513180000000002</v>
          </cell>
          <cell r="CJ314">
            <v>55.054490000000001</v>
          </cell>
          <cell r="CK314">
            <v>50615.600114000001</v>
          </cell>
          <cell r="CL314">
            <v>50079.591479000002</v>
          </cell>
          <cell r="CM314">
            <v>0.5</v>
          </cell>
          <cell r="CN314">
            <v>13.333508999999999</v>
          </cell>
          <cell r="CO314">
            <v>512.20311700000002</v>
          </cell>
          <cell r="CP314">
            <v>511.40211699999998</v>
          </cell>
          <cell r="CQ314">
            <v>240.23233999999999</v>
          </cell>
          <cell r="CR314">
            <v>1521.618772</v>
          </cell>
          <cell r="CS314">
            <v>335.91007999999999</v>
          </cell>
          <cell r="CT314">
            <v>72.242830999999995</v>
          </cell>
          <cell r="CU314">
            <v>0</v>
          </cell>
          <cell r="CV314">
            <v>21.442238</v>
          </cell>
          <cell r="CW314">
            <v>79.399871000000005</v>
          </cell>
          <cell r="CX314">
            <v>70839.994258000006</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v>0</v>
          </cell>
          <cell r="DT314">
            <v>0</v>
          </cell>
          <cell r="DU314">
            <v>0</v>
          </cell>
          <cell r="DV314">
            <v>0</v>
          </cell>
          <cell r="DY314">
            <v>33</v>
          </cell>
        </row>
        <row r="315">
          <cell r="F315">
            <v>39246.8125</v>
          </cell>
          <cell r="G315">
            <v>1283.202603</v>
          </cell>
          <cell r="H315">
            <v>16765.948874999998</v>
          </cell>
          <cell r="I315">
            <v>1661.345378</v>
          </cell>
          <cell r="J315">
            <v>8822.9224520000007</v>
          </cell>
          <cell r="K315">
            <v>51183.345563000003</v>
          </cell>
          <cell r="L315">
            <v>35402.719643999997</v>
          </cell>
          <cell r="M315">
            <v>6286.3685189999997</v>
          </cell>
          <cell r="N315">
            <v>96.128967000000003</v>
          </cell>
          <cell r="O315">
            <v>837.11870499999998</v>
          </cell>
          <cell r="P315">
            <v>4731.6756029999997</v>
          </cell>
          <cell r="Q315">
            <v>3806.0848270000001</v>
          </cell>
          <cell r="R315">
            <v>516.299262</v>
          </cell>
          <cell r="S315">
            <v>1454.3047570000001</v>
          </cell>
          <cell r="T315">
            <v>16.251488999999999</v>
          </cell>
          <cell r="U315">
            <v>16354.331996000001</v>
          </cell>
          <cell r="V315">
            <v>33435.867838999999</v>
          </cell>
          <cell r="W315">
            <v>18298.397937999998</v>
          </cell>
          <cell r="X315">
            <v>1693.2314040000001</v>
          </cell>
          <cell r="Y315">
            <v>238.96327199999999</v>
          </cell>
          <cell r="Z315">
            <v>2207.0396219999998</v>
          </cell>
          <cell r="AA315">
            <v>1.731293</v>
          </cell>
          <cell r="AB315">
            <v>205093.28000799994</v>
          </cell>
          <cell r="AC315">
            <v>562.52425000000005</v>
          </cell>
          <cell r="AD315">
            <v>4747.2800109999998</v>
          </cell>
          <cell r="AE315">
            <v>2225.8011230000002</v>
          </cell>
          <cell r="AF315">
            <v>685.44858799999997</v>
          </cell>
          <cell r="AG315">
            <v>1469.772103</v>
          </cell>
          <cell r="AH315">
            <v>77.687546999999995</v>
          </cell>
          <cell r="AI315">
            <v>724.904133</v>
          </cell>
          <cell r="AJ315">
            <v>81.262921000000006</v>
          </cell>
          <cell r="AK315">
            <v>1847.4523750000001</v>
          </cell>
          <cell r="AL315">
            <v>23.638649999999998</v>
          </cell>
          <cell r="AM315">
            <v>62.157819000000003</v>
          </cell>
          <cell r="AN315">
            <v>61209.508771000001</v>
          </cell>
          <cell r="AO315">
            <v>60435.563971000003</v>
          </cell>
          <cell r="AP315">
            <v>1.211328</v>
          </cell>
          <cell r="AQ315">
            <v>10.006342</v>
          </cell>
          <cell r="AR315">
            <v>384.57966399999998</v>
          </cell>
          <cell r="AS315">
            <v>383.94523400000003</v>
          </cell>
          <cell r="AT315">
            <v>208.65695500000001</v>
          </cell>
          <cell r="AU315">
            <v>2348.0387340000002</v>
          </cell>
          <cell r="AV315">
            <v>520.038816</v>
          </cell>
          <cell r="AW315">
            <v>128.590934</v>
          </cell>
          <cell r="AX315">
            <v>0.28699999999999998</v>
          </cell>
          <cell r="AY315">
            <v>294.34603900000002</v>
          </cell>
          <cell r="AZ315">
            <v>112.544768</v>
          </cell>
          <cell r="BA315">
            <v>75499.937748000011</v>
          </cell>
          <cell r="BB315">
            <v>0</v>
          </cell>
          <cell r="BC315">
            <v>2593.6774370000003</v>
          </cell>
          <cell r="BD315">
            <v>31005.434313999998</v>
          </cell>
          <cell r="BE315">
            <v>3689.4879959999998</v>
          </cell>
          <cell r="BF315">
            <v>19576.765340999998</v>
          </cell>
          <cell r="BG315">
            <v>97242.060727000004</v>
          </cell>
          <cell r="BH315">
            <v>58603.709130999996</v>
          </cell>
          <cell r="BI315">
            <v>12981.710910999998</v>
          </cell>
          <cell r="BJ315">
            <v>200.69286499999998</v>
          </cell>
          <cell r="BK315">
            <v>1741.8942299999999</v>
          </cell>
          <cell r="BL315">
            <v>9102.4954929999985</v>
          </cell>
          <cell r="BM315">
            <v>7230.480826</v>
          </cell>
          <cell r="BN315">
            <v>1187.0437429999999</v>
          </cell>
          <cell r="BO315">
            <v>2991.2527120000004</v>
          </cell>
          <cell r="BP315">
            <v>29.763241999999998</v>
          </cell>
          <cell r="BQ315">
            <v>30299.911432000001</v>
          </cell>
          <cell r="BR315">
            <v>56023.162987999996</v>
          </cell>
          <cell r="BS315">
            <v>34506.370307999998</v>
          </cell>
          <cell r="BT315">
            <v>4143.0242930000004</v>
          </cell>
          <cell r="BU315">
            <v>303.20487700000001</v>
          </cell>
          <cell r="BV315">
            <v>4456.4623169999995</v>
          </cell>
          <cell r="BW315">
            <v>4.1340020000000006</v>
          </cell>
          <cell r="BX315">
            <v>377912.73918499995</v>
          </cell>
          <cell r="BY315">
            <v>0</v>
          </cell>
          <cell r="BZ315">
            <v>1138.5477500000002</v>
          </cell>
          <cell r="CA315">
            <v>17482.342251999999</v>
          </cell>
          <cell r="CB315">
            <v>11966.204535000001</v>
          </cell>
          <cell r="CC315">
            <v>1726.433374</v>
          </cell>
          <cell r="CD315">
            <v>3568.5642200000002</v>
          </cell>
          <cell r="CE315">
            <v>107.077147</v>
          </cell>
          <cell r="CF315">
            <v>794.88569400000006</v>
          </cell>
          <cell r="CG315">
            <v>186.56580400000001</v>
          </cell>
          <cell r="CH315">
            <v>2558.321265</v>
          </cell>
          <cell r="CI315">
            <v>29.689968</v>
          </cell>
          <cell r="CJ315">
            <v>117.212309</v>
          </cell>
          <cell r="CK315">
            <v>111825.10888499999</v>
          </cell>
          <cell r="CL315">
            <v>110515.15545000001</v>
          </cell>
          <cell r="CM315">
            <v>1.711328</v>
          </cell>
          <cell r="CN315">
            <v>23.339850999999999</v>
          </cell>
          <cell r="CO315">
            <v>896.782781</v>
          </cell>
          <cell r="CP315">
            <v>895.347351</v>
          </cell>
          <cell r="CQ315">
            <v>448.889295</v>
          </cell>
          <cell r="CR315">
            <v>3869.6575060000005</v>
          </cell>
          <cell r="CS315">
            <v>855.94889599999999</v>
          </cell>
          <cell r="CT315">
            <v>200.833765</v>
          </cell>
          <cell r="CU315">
            <v>0.28699999999999998</v>
          </cell>
          <cell r="CV315">
            <v>315.78827699999999</v>
          </cell>
          <cell r="CW315">
            <v>191.944639</v>
          </cell>
          <cell r="CX315">
            <v>146339.93200600002</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v>0</v>
          </cell>
          <cell r="DT315">
            <v>0</v>
          </cell>
          <cell r="DU315">
            <v>0</v>
          </cell>
          <cell r="DV315">
            <v>0</v>
          </cell>
          <cell r="DY315">
            <v>34</v>
          </cell>
        </row>
        <row r="316">
          <cell r="F316">
            <v>39338.125</v>
          </cell>
          <cell r="G316">
            <v>1551.661654</v>
          </cell>
          <cell r="H316">
            <v>13695.353373</v>
          </cell>
          <cell r="I316">
            <v>3203.2287299999998</v>
          </cell>
          <cell r="J316">
            <v>10718.085714999999</v>
          </cell>
          <cell r="K316">
            <v>49589.549034999996</v>
          </cell>
          <cell r="L316">
            <v>16223.0643</v>
          </cell>
          <cell r="M316">
            <v>7324.5784750000003</v>
          </cell>
          <cell r="N316">
            <v>159.79128700000001</v>
          </cell>
          <cell r="O316">
            <v>660.52977599999997</v>
          </cell>
          <cell r="P316">
            <v>4953.7739060000004</v>
          </cell>
          <cell r="Q316">
            <v>3503.4621579999998</v>
          </cell>
          <cell r="R316">
            <v>650.43604200000004</v>
          </cell>
          <cell r="S316">
            <v>1567.654049</v>
          </cell>
          <cell r="T316">
            <v>15.472791000000001</v>
          </cell>
          <cell r="U316">
            <v>12654.958849000001</v>
          </cell>
          <cell r="V316">
            <v>39494.311153000002</v>
          </cell>
          <cell r="W316">
            <v>16071.105103</v>
          </cell>
          <cell r="X316">
            <v>1958.882239</v>
          </cell>
          <cell r="Y316">
            <v>52.460895999999998</v>
          </cell>
          <cell r="Z316">
            <v>1655.854495</v>
          </cell>
          <cell r="AA316">
            <v>0.89651700000000001</v>
          </cell>
          <cell r="AB316">
            <v>185705.11054299999</v>
          </cell>
          <cell r="AC316">
            <v>430.10219999999998</v>
          </cell>
          <cell r="AD316">
            <v>10029.822914</v>
          </cell>
          <cell r="AE316">
            <v>8601.9996919999994</v>
          </cell>
          <cell r="AF316">
            <v>808.67313799999999</v>
          </cell>
          <cell r="AG316">
            <v>2080.9145290000001</v>
          </cell>
          <cell r="AH316">
            <v>60.862828</v>
          </cell>
          <cell r="AI316">
            <v>445.320382</v>
          </cell>
          <cell r="AJ316">
            <v>161.15356600000001</v>
          </cell>
          <cell r="AK316">
            <v>854.84902199999999</v>
          </cell>
          <cell r="AL316">
            <v>6.1203269999999996</v>
          </cell>
          <cell r="AM316">
            <v>52.61065</v>
          </cell>
          <cell r="AN316">
            <v>18565.201865999999</v>
          </cell>
          <cell r="AO316">
            <v>17696.240022999998</v>
          </cell>
          <cell r="AP316">
            <v>3.5686179999999998</v>
          </cell>
          <cell r="AQ316">
            <v>46.661566999999998</v>
          </cell>
          <cell r="AR316">
            <v>331.27149800000001</v>
          </cell>
          <cell r="AS316">
            <v>330.74949800000002</v>
          </cell>
          <cell r="AT316">
            <v>294.95827800000001</v>
          </cell>
          <cell r="AU316">
            <v>2154.8036069999998</v>
          </cell>
          <cell r="AV316">
            <v>2452.6784069999999</v>
          </cell>
          <cell r="AW316">
            <v>49.922713999999999</v>
          </cell>
          <cell r="AX316">
            <v>0</v>
          </cell>
          <cell r="AY316">
            <v>482.36564900000002</v>
          </cell>
          <cell r="AZ316">
            <v>93.257833000000005</v>
          </cell>
          <cell r="BA316">
            <v>39405.119593000003</v>
          </cell>
          <cell r="BB316">
            <v>0</v>
          </cell>
          <cell r="BC316">
            <v>4145.3390909999998</v>
          </cell>
          <cell r="BD316">
            <v>44700.787686999996</v>
          </cell>
          <cell r="BE316">
            <v>6892.7167259999997</v>
          </cell>
          <cell r="BF316">
            <v>30294.851056</v>
          </cell>
          <cell r="BG316">
            <v>146831.60976200001</v>
          </cell>
          <cell r="BH316">
            <v>74826.773430999994</v>
          </cell>
          <cell r="BI316">
            <v>20306.289385999997</v>
          </cell>
          <cell r="BJ316">
            <v>360.48415199999999</v>
          </cell>
          <cell r="BK316">
            <v>2402.4240059999997</v>
          </cell>
          <cell r="BL316">
            <v>14056.269398999999</v>
          </cell>
          <cell r="BM316">
            <v>10733.942983999999</v>
          </cell>
          <cell r="BN316">
            <v>1837.479785</v>
          </cell>
          <cell r="BO316">
            <v>4558.9067610000002</v>
          </cell>
          <cell r="BP316">
            <v>45.236032999999999</v>
          </cell>
          <cell r="BQ316">
            <v>42954.870281000003</v>
          </cell>
          <cell r="BR316">
            <v>95517.474140999999</v>
          </cell>
          <cell r="BS316">
            <v>50577.475410999999</v>
          </cell>
          <cell r="BT316">
            <v>6101.9065320000009</v>
          </cell>
          <cell r="BU316">
            <v>355.665773</v>
          </cell>
          <cell r="BV316">
            <v>6112.3168119999991</v>
          </cell>
          <cell r="BW316">
            <v>5.0305190000000009</v>
          </cell>
          <cell r="BX316">
            <v>563617.84972799988</v>
          </cell>
          <cell r="BY316">
            <v>0</v>
          </cell>
          <cell r="BZ316">
            <v>1568.6499500000002</v>
          </cell>
          <cell r="CA316">
            <v>27512.165165999999</v>
          </cell>
          <cell r="CB316">
            <v>20568.204227000002</v>
          </cell>
          <cell r="CC316">
            <v>2535.1065119999998</v>
          </cell>
          <cell r="CD316">
            <v>5649.4787489999999</v>
          </cell>
          <cell r="CE316">
            <v>167.939975</v>
          </cell>
          <cell r="CF316">
            <v>1240.2060759999999</v>
          </cell>
          <cell r="CG316">
            <v>347.71937000000003</v>
          </cell>
          <cell r="CH316">
            <v>3413.1702869999999</v>
          </cell>
          <cell r="CI316">
            <v>35.810294999999996</v>
          </cell>
          <cell r="CJ316">
            <v>169.822959</v>
          </cell>
          <cell r="CK316">
            <v>130390.310751</v>
          </cell>
          <cell r="CL316">
            <v>128211.39547300001</v>
          </cell>
          <cell r="CM316">
            <v>5.2799459999999998</v>
          </cell>
          <cell r="CN316">
            <v>70.001418000000001</v>
          </cell>
          <cell r="CO316">
            <v>1228.054279</v>
          </cell>
          <cell r="CP316">
            <v>1226.096849</v>
          </cell>
          <cell r="CQ316">
            <v>743.84757300000001</v>
          </cell>
          <cell r="CR316">
            <v>6024.4611130000003</v>
          </cell>
          <cell r="CS316">
            <v>3308.6273029999998</v>
          </cell>
          <cell r="CT316">
            <v>250.75647900000001</v>
          </cell>
          <cell r="CU316">
            <v>0.28699999999999998</v>
          </cell>
          <cell r="CV316">
            <v>798.15392599999996</v>
          </cell>
          <cell r="CW316">
            <v>285.202472</v>
          </cell>
          <cell r="CX316">
            <v>185745.05159900003</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v>0</v>
          </cell>
          <cell r="DT316">
            <v>0</v>
          </cell>
          <cell r="DU316">
            <v>0</v>
          </cell>
          <cell r="DV316">
            <v>0</v>
          </cell>
          <cell r="DY316">
            <v>35</v>
          </cell>
        </row>
        <row r="317">
          <cell r="F317">
            <v>39429.4375</v>
          </cell>
          <cell r="G317">
            <v>2602.8185330000001</v>
          </cell>
          <cell r="H317">
            <v>16306.70968</v>
          </cell>
          <cell r="I317">
            <v>2661.6899370000001</v>
          </cell>
          <cell r="J317">
            <v>12417.345601999999</v>
          </cell>
          <cell r="K317">
            <v>49198.912976</v>
          </cell>
          <cell r="L317">
            <v>18309.313023999999</v>
          </cell>
          <cell r="M317">
            <v>7597.2986540000002</v>
          </cell>
          <cell r="N317">
            <v>99.889081000000004</v>
          </cell>
          <cell r="O317">
            <v>793.95502499999998</v>
          </cell>
          <cell r="P317">
            <v>4120.4091749999998</v>
          </cell>
          <cell r="Q317">
            <v>4281.8857349999998</v>
          </cell>
          <cell r="R317">
            <v>946.64534600000002</v>
          </cell>
          <cell r="S317">
            <v>1403.6265060000001</v>
          </cell>
          <cell r="T317">
            <v>17.354116000000001</v>
          </cell>
          <cell r="U317">
            <v>15079.466645</v>
          </cell>
          <cell r="V317">
            <v>39578.191782000002</v>
          </cell>
          <cell r="W317">
            <v>18193.158027000001</v>
          </cell>
          <cell r="X317">
            <v>2073.3855039999999</v>
          </cell>
          <cell r="Y317">
            <v>66.231881999999999</v>
          </cell>
          <cell r="Z317">
            <v>2021.1340580000001</v>
          </cell>
          <cell r="AA317">
            <v>4.34084</v>
          </cell>
          <cell r="AB317">
            <v>197773.762128</v>
          </cell>
          <cell r="AC317">
            <v>915.06862999999998</v>
          </cell>
          <cell r="AD317">
            <v>9002.2505120000005</v>
          </cell>
          <cell r="AE317">
            <v>8087.828563</v>
          </cell>
          <cell r="AF317">
            <v>171.26612499999999</v>
          </cell>
          <cell r="AG317">
            <v>1376.3775169999999</v>
          </cell>
          <cell r="AH317">
            <v>59.57246</v>
          </cell>
          <cell r="AI317">
            <v>188.419241</v>
          </cell>
          <cell r="AJ317">
            <v>3709.9843799999999</v>
          </cell>
          <cell r="AK317">
            <v>943.36873000000003</v>
          </cell>
          <cell r="AL317">
            <v>18.555052</v>
          </cell>
          <cell r="AM317">
            <v>408.56075800000002</v>
          </cell>
          <cell r="AN317">
            <v>17748.043260999999</v>
          </cell>
          <cell r="AO317">
            <v>16421.773090999999</v>
          </cell>
          <cell r="AP317">
            <v>0.27679999999999999</v>
          </cell>
          <cell r="AQ317">
            <v>3.3466</v>
          </cell>
          <cell r="AR317">
            <v>3390.3399039999999</v>
          </cell>
          <cell r="AS317">
            <v>3389.1399040000001</v>
          </cell>
          <cell r="AT317">
            <v>2121.7788460000002</v>
          </cell>
          <cell r="AU317">
            <v>1194.5833970000001</v>
          </cell>
          <cell r="AV317">
            <v>205.433446</v>
          </cell>
          <cell r="AW317">
            <v>28.046023000000002</v>
          </cell>
          <cell r="AX317">
            <v>0</v>
          </cell>
          <cell r="AY317">
            <v>184.24482900000001</v>
          </cell>
          <cell r="AZ317">
            <v>86.215526999999994</v>
          </cell>
          <cell r="BA317">
            <v>41755.732038000002</v>
          </cell>
          <cell r="BB317">
            <v>0</v>
          </cell>
          <cell r="BC317">
            <v>6748.1576239999995</v>
          </cell>
          <cell r="BD317">
            <v>61007.497366999996</v>
          </cell>
          <cell r="BE317">
            <v>9554.4066629999998</v>
          </cell>
          <cell r="BF317">
            <v>42712.196658000001</v>
          </cell>
          <cell r="BG317">
            <v>196030.522738</v>
          </cell>
          <cell r="BH317">
            <v>93136.086454999997</v>
          </cell>
          <cell r="BI317">
            <v>27903.588039999995</v>
          </cell>
          <cell r="BJ317">
            <v>460.37323300000003</v>
          </cell>
          <cell r="BK317">
            <v>3196.3790309999995</v>
          </cell>
          <cell r="BL317">
            <v>18176.678573999998</v>
          </cell>
          <cell r="BM317">
            <v>15015.828718999999</v>
          </cell>
          <cell r="BN317">
            <v>2784.1251309999998</v>
          </cell>
          <cell r="BO317">
            <v>5962.5332670000007</v>
          </cell>
          <cell r="BP317">
            <v>62.590148999999997</v>
          </cell>
          <cell r="BQ317">
            <v>58034.336926000004</v>
          </cell>
          <cell r="BR317">
            <v>135095.66592299999</v>
          </cell>
          <cell r="BS317">
            <v>68770.633438000004</v>
          </cell>
          <cell r="BT317">
            <v>8175.2920360000007</v>
          </cell>
          <cell r="BU317">
            <v>421.89765499999999</v>
          </cell>
          <cell r="BV317">
            <v>8133.4508699999988</v>
          </cell>
          <cell r="BW317">
            <v>9.3713590000000018</v>
          </cell>
          <cell r="BX317">
            <v>761391.61185599992</v>
          </cell>
          <cell r="BY317">
            <v>0</v>
          </cell>
          <cell r="BZ317">
            <v>2483.7185800000002</v>
          </cell>
          <cell r="CA317">
            <v>36514.415677999998</v>
          </cell>
          <cell r="CB317">
            <v>28656.032790000001</v>
          </cell>
          <cell r="CC317">
            <v>2706.3726369999999</v>
          </cell>
          <cell r="CD317">
            <v>7025.8562659999998</v>
          </cell>
          <cell r="CE317">
            <v>227.51243500000001</v>
          </cell>
          <cell r="CF317">
            <v>1428.625317</v>
          </cell>
          <cell r="CG317">
            <v>4057.7037499999997</v>
          </cell>
          <cell r="CH317">
            <v>4356.5390170000001</v>
          </cell>
          <cell r="CI317">
            <v>54.365347</v>
          </cell>
          <cell r="CJ317">
            <v>578.38371700000005</v>
          </cell>
          <cell r="CK317">
            <v>148138.354012</v>
          </cell>
          <cell r="CL317">
            <v>144633.16856400002</v>
          </cell>
          <cell r="CM317">
            <v>5.5567459999999995</v>
          </cell>
          <cell r="CN317">
            <v>73.348017999999996</v>
          </cell>
          <cell r="CO317">
            <v>4618.3941830000003</v>
          </cell>
          <cell r="CP317">
            <v>4615.2367530000001</v>
          </cell>
          <cell r="CQ317">
            <v>2865.6264190000002</v>
          </cell>
          <cell r="CR317">
            <v>7219.0445100000006</v>
          </cell>
          <cell r="CS317">
            <v>3514.0607489999998</v>
          </cell>
          <cell r="CT317">
            <v>278.802502</v>
          </cell>
          <cell r="CU317">
            <v>0.28699999999999998</v>
          </cell>
          <cell r="CV317">
            <v>982.39875499999994</v>
          </cell>
          <cell r="CW317">
            <v>371.41799900000001</v>
          </cell>
          <cell r="CX317">
            <v>227500.78363700002</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29.879602046368049</v>
          </cell>
          <cell r="DM317">
            <v>0</v>
          </cell>
          <cell r="DN317">
            <v>0</v>
          </cell>
          <cell r="DO317">
            <v>0</v>
          </cell>
          <cell r="DP317">
            <v>0</v>
          </cell>
          <cell r="DQ317">
            <v>0</v>
          </cell>
          <cell r="DR317">
            <v>0</v>
          </cell>
          <cell r="DS317">
            <v>0</v>
          </cell>
          <cell r="DT317">
            <v>0</v>
          </cell>
          <cell r="DU317">
            <v>0</v>
          </cell>
          <cell r="DV317">
            <v>0</v>
          </cell>
          <cell r="DY317">
            <v>36</v>
          </cell>
        </row>
        <row r="318">
          <cell r="F318">
            <v>39520.75</v>
          </cell>
          <cell r="G318">
            <v>2024.3052720000001</v>
          </cell>
          <cell r="H318">
            <v>14741.639904</v>
          </cell>
          <cell r="I318">
            <v>2753.4838180000002</v>
          </cell>
          <cell r="J318">
            <v>12425.392717000001</v>
          </cell>
          <cell r="K318">
            <v>47624.497545999999</v>
          </cell>
          <cell r="L318">
            <v>27670.244755</v>
          </cell>
          <cell r="M318">
            <v>6495.7989200000002</v>
          </cell>
          <cell r="N318">
            <v>106.755432</v>
          </cell>
          <cell r="O318">
            <v>1053.836924</v>
          </cell>
          <cell r="P318">
            <v>4896.8463879999999</v>
          </cell>
          <cell r="Q318">
            <v>4501.8181539999996</v>
          </cell>
          <cell r="R318">
            <v>705.402963</v>
          </cell>
          <cell r="S318">
            <v>1651.7428359999999</v>
          </cell>
          <cell r="T318">
            <v>29.294611</v>
          </cell>
          <cell r="U318">
            <v>14880.830158000001</v>
          </cell>
          <cell r="V318">
            <v>28246.298013</v>
          </cell>
          <cell r="W318">
            <v>19790.454182000001</v>
          </cell>
          <cell r="X318">
            <v>2311.5850249999999</v>
          </cell>
          <cell r="Y318">
            <v>186.51663099999999</v>
          </cell>
          <cell r="Z318">
            <v>1901.623006</v>
          </cell>
          <cell r="AA318">
            <v>5.3874180000000003</v>
          </cell>
          <cell r="AB318">
            <v>194003.75467300005</v>
          </cell>
          <cell r="AC318">
            <v>395.24340000000001</v>
          </cell>
          <cell r="AD318">
            <v>14935.190154</v>
          </cell>
          <cell r="AE318">
            <v>9722.3528819999992</v>
          </cell>
          <cell r="AF318">
            <v>747.26559999999995</v>
          </cell>
          <cell r="AG318">
            <v>1735.318706</v>
          </cell>
          <cell r="AH318">
            <v>67.385838000000007</v>
          </cell>
          <cell r="AI318">
            <v>364.24866100000003</v>
          </cell>
          <cell r="AJ318">
            <v>149.53462500000001</v>
          </cell>
          <cell r="AK318">
            <v>1522.7261040000001</v>
          </cell>
          <cell r="AL318">
            <v>6.1298399999999997</v>
          </cell>
          <cell r="AM318">
            <v>9.0872759999999992</v>
          </cell>
          <cell r="AN318">
            <v>51154.155369</v>
          </cell>
          <cell r="AO318">
            <v>50778.956827000002</v>
          </cell>
          <cell r="AP318">
            <v>7.0919999999999996</v>
          </cell>
          <cell r="AQ318">
            <v>12.79</v>
          </cell>
          <cell r="AR318">
            <v>5734.6496699999998</v>
          </cell>
          <cell r="AS318">
            <v>5733.4476699999996</v>
          </cell>
          <cell r="AT318">
            <v>182.99722</v>
          </cell>
          <cell r="AU318">
            <v>768.73100799999997</v>
          </cell>
          <cell r="AV318">
            <v>511.25583499999999</v>
          </cell>
          <cell r="AW318">
            <v>65.704344000000006</v>
          </cell>
          <cell r="AX318">
            <v>0.20119999999999999</v>
          </cell>
          <cell r="AY318">
            <v>195.69055499999999</v>
          </cell>
          <cell r="AZ318">
            <v>79.754828000000003</v>
          </cell>
          <cell r="BA318">
            <v>78645.152233000001</v>
          </cell>
          <cell r="BB318">
            <v>0</v>
          </cell>
          <cell r="BC318">
            <v>2024.3052720000001</v>
          </cell>
          <cell r="BD318">
            <v>14741.639904</v>
          </cell>
          <cell r="BE318">
            <v>2753.4838180000002</v>
          </cell>
          <cell r="BF318">
            <v>12425.392717000001</v>
          </cell>
          <cell r="BG318">
            <v>47624.497545999999</v>
          </cell>
          <cell r="BH318">
            <v>27670.244755</v>
          </cell>
          <cell r="BI318">
            <v>6495.7989200000002</v>
          </cell>
          <cell r="BJ318">
            <v>106.755432</v>
          </cell>
          <cell r="BK318">
            <v>1053.836924</v>
          </cell>
          <cell r="BL318">
            <v>4896.8463879999999</v>
          </cell>
          <cell r="BM318">
            <v>4501.8181539999996</v>
          </cell>
          <cell r="BN318">
            <v>705.402963</v>
          </cell>
          <cell r="BO318">
            <v>1651.7428359999999</v>
          </cell>
          <cell r="BP318">
            <v>29.294611</v>
          </cell>
          <cell r="BQ318">
            <v>14880.830158000001</v>
          </cell>
          <cell r="BR318">
            <v>28246.298013</v>
          </cell>
          <cell r="BS318">
            <v>19790.454182000001</v>
          </cell>
          <cell r="BT318">
            <v>2311.5850249999999</v>
          </cell>
          <cell r="BU318">
            <v>186.51663099999999</v>
          </cell>
          <cell r="BV318">
            <v>1901.623006</v>
          </cell>
          <cell r="BW318">
            <v>5.3874180000000003</v>
          </cell>
          <cell r="BX318">
            <v>194003.75467300005</v>
          </cell>
          <cell r="BY318">
            <v>0</v>
          </cell>
          <cell r="BZ318">
            <v>395.24340000000001</v>
          </cell>
          <cell r="CA318">
            <v>14935.190154</v>
          </cell>
          <cell r="CB318">
            <v>9722.3528819999992</v>
          </cell>
          <cell r="CC318">
            <v>747.26559999999995</v>
          </cell>
          <cell r="CD318">
            <v>1735.318706</v>
          </cell>
          <cell r="CE318">
            <v>67.385838000000007</v>
          </cell>
          <cell r="CF318">
            <v>364.24866100000003</v>
          </cell>
          <cell r="CG318">
            <v>149.53462500000001</v>
          </cell>
          <cell r="CH318">
            <v>1522.7261040000001</v>
          </cell>
          <cell r="CI318">
            <v>6.1298399999999997</v>
          </cell>
          <cell r="CJ318">
            <v>9.0872759999999992</v>
          </cell>
          <cell r="CK318">
            <v>51154.155369</v>
          </cell>
          <cell r="CL318">
            <v>50778.956827000002</v>
          </cell>
          <cell r="CM318">
            <v>7.0919999999999996</v>
          </cell>
          <cell r="CN318">
            <v>12.79</v>
          </cell>
          <cell r="CO318">
            <v>5734.6496699999998</v>
          </cell>
          <cell r="CP318">
            <v>5733.4476699999996</v>
          </cell>
          <cell r="CQ318">
            <v>182.99722</v>
          </cell>
          <cell r="CR318">
            <v>768.73100799999997</v>
          </cell>
          <cell r="CS318">
            <v>511.25583499999999</v>
          </cell>
          <cell r="CT318">
            <v>65.704344000000006</v>
          </cell>
          <cell r="CU318">
            <v>0.20119999999999999</v>
          </cell>
          <cell r="CV318">
            <v>195.69055499999999</v>
          </cell>
          <cell r="CW318">
            <v>79.754828000000003</v>
          </cell>
          <cell r="CX318">
            <v>78645.152233000001</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v>0</v>
          </cell>
          <cell r="DT318">
            <v>0</v>
          </cell>
          <cell r="DU318">
            <v>0</v>
          </cell>
          <cell r="DV318">
            <v>0</v>
          </cell>
          <cell r="DY318">
            <v>37</v>
          </cell>
        </row>
        <row r="319">
          <cell r="F319">
            <v>39612.0625</v>
          </cell>
          <cell r="G319">
            <v>3077.3580529999999</v>
          </cell>
          <cell r="H319">
            <v>17845.939816999999</v>
          </cell>
          <cell r="I319">
            <v>2162.7244089999999</v>
          </cell>
          <cell r="J319">
            <v>13471.995140000001</v>
          </cell>
          <cell r="K319">
            <v>62051.575191000004</v>
          </cell>
          <cell r="L319">
            <v>30547.743094000001</v>
          </cell>
          <cell r="M319">
            <v>8774.9881270000005</v>
          </cell>
          <cell r="N319">
            <v>150.35407000000001</v>
          </cell>
          <cell r="O319">
            <v>1212.8276000000001</v>
          </cell>
          <cell r="P319">
            <v>5052.7546339999999</v>
          </cell>
          <cell r="Q319">
            <v>6898.4229919999998</v>
          </cell>
          <cell r="R319">
            <v>1102.621214</v>
          </cell>
          <cell r="S319">
            <v>2039.4367500000001</v>
          </cell>
          <cell r="T319">
            <v>23.821843000000001</v>
          </cell>
          <cell r="U319">
            <v>18945.043709000001</v>
          </cell>
          <cell r="V319">
            <v>30036.457557000002</v>
          </cell>
          <cell r="W319">
            <v>20212.023612000001</v>
          </cell>
          <cell r="X319">
            <v>2977.723841</v>
          </cell>
          <cell r="Y319">
            <v>146.465102</v>
          </cell>
          <cell r="Z319">
            <v>1759.226007</v>
          </cell>
          <cell r="AA319">
            <v>2.0856979999999998</v>
          </cell>
          <cell r="AB319">
            <v>228491.58846</v>
          </cell>
          <cell r="AC319">
            <v>2470.1439999999998</v>
          </cell>
          <cell r="AD319">
            <v>4355.5205340000002</v>
          </cell>
          <cell r="AE319">
            <v>1505.8607549999999</v>
          </cell>
          <cell r="AF319">
            <v>81.841686999999993</v>
          </cell>
          <cell r="AG319">
            <v>1956.203859</v>
          </cell>
          <cell r="AH319">
            <v>72.213459</v>
          </cell>
          <cell r="AI319">
            <v>868.45793600000002</v>
          </cell>
          <cell r="AJ319">
            <v>57.226484999999997</v>
          </cell>
          <cell r="AK319">
            <v>1549.638895</v>
          </cell>
          <cell r="AL319">
            <v>7.0507580000000001</v>
          </cell>
          <cell r="AM319">
            <v>61.789876</v>
          </cell>
          <cell r="AN319">
            <v>22652.690414000001</v>
          </cell>
          <cell r="AO319">
            <v>22089.088823999999</v>
          </cell>
          <cell r="AP319">
            <v>5.40625</v>
          </cell>
          <cell r="AQ319">
            <v>22.880299999999998</v>
          </cell>
          <cell r="AR319">
            <v>14092.997742</v>
          </cell>
          <cell r="AS319">
            <v>14090.775925</v>
          </cell>
          <cell r="AT319">
            <v>615.02730599999995</v>
          </cell>
          <cell r="AU319">
            <v>1046.159664</v>
          </cell>
          <cell r="AV319">
            <v>1222.3353</v>
          </cell>
          <cell r="AW319">
            <v>44.689433000000001</v>
          </cell>
          <cell r="AX319">
            <v>0</v>
          </cell>
          <cell r="AY319">
            <v>199.70004800000001</v>
          </cell>
          <cell r="AZ319">
            <v>93.855350000000001</v>
          </cell>
          <cell r="BA319">
            <v>51475.829295999989</v>
          </cell>
          <cell r="BB319">
            <v>0</v>
          </cell>
          <cell r="BC319">
            <v>5101.6633249999995</v>
          </cell>
          <cell r="BD319">
            <v>32587.579720999998</v>
          </cell>
          <cell r="BE319">
            <v>4916.2082270000001</v>
          </cell>
          <cell r="BF319">
            <v>25897.387857000002</v>
          </cell>
          <cell r="BG319">
            <v>109676.07273700001</v>
          </cell>
          <cell r="BH319">
            <v>58217.987848999997</v>
          </cell>
          <cell r="BI319">
            <v>15270.787047000002</v>
          </cell>
          <cell r="BJ319">
            <v>257.10950200000002</v>
          </cell>
          <cell r="BK319">
            <v>2266.6645239999998</v>
          </cell>
          <cell r="BL319">
            <v>9949.6010219999989</v>
          </cell>
          <cell r="BM319">
            <v>11400.241146</v>
          </cell>
          <cell r="BN319">
            <v>1808.024177</v>
          </cell>
          <cell r="BO319">
            <v>3691.1795860000002</v>
          </cell>
          <cell r="BP319">
            <v>53.116454000000004</v>
          </cell>
          <cell r="BQ319">
            <v>33825.873867000002</v>
          </cell>
          <cell r="BR319">
            <v>58282.755570000001</v>
          </cell>
          <cell r="BS319">
            <v>40002.477794000006</v>
          </cell>
          <cell r="BT319">
            <v>5289.3088659999994</v>
          </cell>
          <cell r="BU319">
            <v>332.98173299999996</v>
          </cell>
          <cell r="BV319">
            <v>3660.849013</v>
          </cell>
          <cell r="BW319">
            <v>7.4731160000000001</v>
          </cell>
          <cell r="BX319">
            <v>422495.34313300007</v>
          </cell>
          <cell r="BY319">
            <v>0</v>
          </cell>
          <cell r="BZ319">
            <v>2865.3873999999996</v>
          </cell>
          <cell r="CA319">
            <v>19290.710687999999</v>
          </cell>
          <cell r="CB319">
            <v>11228.213636999999</v>
          </cell>
          <cell r="CC319">
            <v>829.10728699999993</v>
          </cell>
          <cell r="CD319">
            <v>3691.5225650000002</v>
          </cell>
          <cell r="CE319">
            <v>139.59929700000001</v>
          </cell>
          <cell r="CF319">
            <v>1232.7065970000001</v>
          </cell>
          <cell r="CG319">
            <v>206.76111</v>
          </cell>
          <cell r="CH319">
            <v>3072.3649990000004</v>
          </cell>
          <cell r="CI319">
            <v>13.180598</v>
          </cell>
          <cell r="CJ319">
            <v>70.877151999999995</v>
          </cell>
          <cell r="CK319">
            <v>73806.845782999997</v>
          </cell>
          <cell r="CL319">
            <v>72868.045650999993</v>
          </cell>
          <cell r="CM319">
            <v>12.498249999999999</v>
          </cell>
          <cell r="CN319">
            <v>35.670299999999997</v>
          </cell>
          <cell r="CO319">
            <v>19827.647411999998</v>
          </cell>
          <cell r="CP319">
            <v>19824.223594999999</v>
          </cell>
          <cell r="CQ319">
            <v>798.02452599999992</v>
          </cell>
          <cell r="CR319">
            <v>1814.890672</v>
          </cell>
          <cell r="CS319">
            <v>1733.5911349999999</v>
          </cell>
          <cell r="CT319">
            <v>110.393777</v>
          </cell>
          <cell r="CU319">
            <v>0.20119999999999999</v>
          </cell>
          <cell r="CV319">
            <v>395.390603</v>
          </cell>
          <cell r="CW319">
            <v>173.61017800000002</v>
          </cell>
          <cell r="CX319">
            <v>130120.98152899998</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v>0</v>
          </cell>
          <cell r="DT319">
            <v>0</v>
          </cell>
          <cell r="DU319">
            <v>0</v>
          </cell>
          <cell r="DV319">
            <v>0</v>
          </cell>
          <cell r="DY319">
            <v>38</v>
          </cell>
        </row>
        <row r="320">
          <cell r="F320">
            <v>39703.375</v>
          </cell>
          <cell r="G320">
            <v>2591.2905639999999</v>
          </cell>
          <cell r="H320">
            <v>21827.364637999999</v>
          </cell>
          <cell r="I320">
            <v>2655.6432020000002</v>
          </cell>
          <cell r="J320">
            <v>12356.403957</v>
          </cell>
          <cell r="K320">
            <v>61718.774371</v>
          </cell>
          <cell r="L320">
            <v>29846.134912000001</v>
          </cell>
          <cell r="M320">
            <v>6201.7057269999996</v>
          </cell>
          <cell r="N320">
            <v>209.80628100000001</v>
          </cell>
          <cell r="O320">
            <v>838.74444100000005</v>
          </cell>
          <cell r="P320">
            <v>5396.4864449999995</v>
          </cell>
          <cell r="Q320">
            <v>5731.5090369999998</v>
          </cell>
          <cell r="R320">
            <v>1043.2122670000001</v>
          </cell>
          <cell r="S320">
            <v>2021.879177</v>
          </cell>
          <cell r="T320">
            <v>18.578644000000001</v>
          </cell>
          <cell r="U320">
            <v>19247.511062000001</v>
          </cell>
          <cell r="V320">
            <v>35227.760893999999</v>
          </cell>
          <cell r="W320">
            <v>18531.504634000001</v>
          </cell>
          <cell r="X320">
            <v>1674.934863</v>
          </cell>
          <cell r="Y320">
            <v>45.873454000000002</v>
          </cell>
          <cell r="Z320">
            <v>2908.5284959999999</v>
          </cell>
          <cell r="AA320">
            <v>4.8866170000000002</v>
          </cell>
          <cell r="AB320">
            <v>230098.53368299999</v>
          </cell>
          <cell r="AC320">
            <v>2401.2849999999999</v>
          </cell>
          <cell r="AD320">
            <v>1609.471243</v>
          </cell>
          <cell r="AE320">
            <v>616.15227000000004</v>
          </cell>
          <cell r="AF320">
            <v>432.12508000000003</v>
          </cell>
          <cell r="AG320">
            <v>3299.4986140000001</v>
          </cell>
          <cell r="AH320">
            <v>67.684208999999996</v>
          </cell>
          <cell r="AI320">
            <v>217.31247099999999</v>
          </cell>
          <cell r="AJ320">
            <v>1444.0456939999999</v>
          </cell>
          <cell r="AK320">
            <v>670.330961</v>
          </cell>
          <cell r="AL320">
            <v>6.9411500000000004</v>
          </cell>
          <cell r="AM320">
            <v>16.585825</v>
          </cell>
          <cell r="AN320">
            <v>14181.143114</v>
          </cell>
          <cell r="AO320">
            <v>13151.701537000001</v>
          </cell>
          <cell r="AP320">
            <v>2.0801590000000001</v>
          </cell>
          <cell r="AQ320">
            <v>107.62516599999999</v>
          </cell>
          <cell r="AR320">
            <v>12135.451427</v>
          </cell>
          <cell r="AS320">
            <v>12135.451427</v>
          </cell>
          <cell r="AT320">
            <v>1262.3470400000001</v>
          </cell>
          <cell r="AU320">
            <v>1365.5098069999999</v>
          </cell>
          <cell r="AV320">
            <v>466.820357</v>
          </cell>
          <cell r="AW320">
            <v>39.343953999999997</v>
          </cell>
          <cell r="AX320">
            <v>0</v>
          </cell>
          <cell r="AY320">
            <v>433.15391199999999</v>
          </cell>
          <cell r="AZ320">
            <v>35.856701999999999</v>
          </cell>
          <cell r="BA320">
            <v>40194.611885000006</v>
          </cell>
          <cell r="BB320">
            <v>0</v>
          </cell>
          <cell r="BC320">
            <v>7692.9538889999994</v>
          </cell>
          <cell r="BD320">
            <v>54414.944359000001</v>
          </cell>
          <cell r="BE320">
            <v>7571.8514290000003</v>
          </cell>
          <cell r="BF320">
            <v>38253.791814000004</v>
          </cell>
          <cell r="BG320">
            <v>171394.84710800002</v>
          </cell>
          <cell r="BH320">
            <v>88064.122761000006</v>
          </cell>
          <cell r="BI320">
            <v>21472.492774000002</v>
          </cell>
          <cell r="BJ320">
            <v>466.91578300000003</v>
          </cell>
          <cell r="BK320">
            <v>3105.4089649999996</v>
          </cell>
          <cell r="BL320">
            <v>15346.087466999998</v>
          </cell>
          <cell r="BM320">
            <v>17131.750183</v>
          </cell>
          <cell r="BN320">
            <v>2851.2364440000001</v>
          </cell>
          <cell r="BO320">
            <v>5713.058763</v>
          </cell>
          <cell r="BP320">
            <v>71.695098000000002</v>
          </cell>
          <cell r="BQ320">
            <v>53073.384929000007</v>
          </cell>
          <cell r="BR320">
            <v>93510.516464</v>
          </cell>
          <cell r="BS320">
            <v>58533.982428000003</v>
          </cell>
          <cell r="BT320">
            <v>6964.2437289999998</v>
          </cell>
          <cell r="BU320">
            <v>378.85518699999994</v>
          </cell>
          <cell r="BV320">
            <v>6569.3775089999999</v>
          </cell>
          <cell r="BW320">
            <v>12.359733</v>
          </cell>
          <cell r="BX320">
            <v>652593.87681600009</v>
          </cell>
          <cell r="BY320">
            <v>0</v>
          </cell>
          <cell r="BZ320">
            <v>5266.6723999999995</v>
          </cell>
          <cell r="CA320">
            <v>20900.181930999999</v>
          </cell>
          <cell r="CB320">
            <v>11844.365906999999</v>
          </cell>
          <cell r="CC320">
            <v>1261.2323670000001</v>
          </cell>
          <cell r="CD320">
            <v>6991.0211790000003</v>
          </cell>
          <cell r="CE320">
            <v>207.28350599999999</v>
          </cell>
          <cell r="CF320">
            <v>1450.0190680000001</v>
          </cell>
          <cell r="CG320">
            <v>1650.8068039999998</v>
          </cell>
          <cell r="CH320">
            <v>3742.6959600000005</v>
          </cell>
          <cell r="CI320">
            <v>20.121748</v>
          </cell>
          <cell r="CJ320">
            <v>87.462976999999995</v>
          </cell>
          <cell r="CK320">
            <v>87987.988897000003</v>
          </cell>
          <cell r="CL320">
            <v>86019.747187999994</v>
          </cell>
          <cell r="CM320">
            <v>14.578408999999999</v>
          </cell>
          <cell r="CN320">
            <v>143.29546599999998</v>
          </cell>
          <cell r="CO320">
            <v>31963.098838999998</v>
          </cell>
          <cell r="CP320">
            <v>31959.675021999999</v>
          </cell>
          <cell r="CQ320">
            <v>2060.3715659999998</v>
          </cell>
          <cell r="CR320">
            <v>3180.4004789999999</v>
          </cell>
          <cell r="CS320">
            <v>2200.4114919999997</v>
          </cell>
          <cell r="CT320">
            <v>149.737731</v>
          </cell>
          <cell r="CU320">
            <v>0.20119999999999999</v>
          </cell>
          <cell r="CV320">
            <v>828.54451500000005</v>
          </cell>
          <cell r="CW320">
            <v>209.46688</v>
          </cell>
          <cell r="CX320">
            <v>170315.593414</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v>0</v>
          </cell>
          <cell r="DT320">
            <v>0</v>
          </cell>
          <cell r="DU320">
            <v>0</v>
          </cell>
          <cell r="DV320">
            <v>0</v>
          </cell>
          <cell r="DY320">
            <v>39</v>
          </cell>
        </row>
        <row r="321">
          <cell r="F321">
            <v>39794.6875</v>
          </cell>
          <cell r="G321">
            <v>3175.3259069999999</v>
          </cell>
          <cell r="H321">
            <v>20131.603431</v>
          </cell>
          <cell r="I321">
            <v>2984.9989150000001</v>
          </cell>
          <cell r="J321">
            <v>12282.301305000001</v>
          </cell>
          <cell r="K321">
            <v>65233.596415</v>
          </cell>
          <cell r="L321">
            <v>22063.744882999999</v>
          </cell>
          <cell r="M321">
            <v>6939.3597339999997</v>
          </cell>
          <cell r="N321">
            <v>121.435581</v>
          </cell>
          <cell r="O321">
            <v>692.25277600000004</v>
          </cell>
          <cell r="P321">
            <v>4819.118974</v>
          </cell>
          <cell r="Q321">
            <v>6981.8517080000001</v>
          </cell>
          <cell r="R321">
            <v>1365.370134</v>
          </cell>
          <cell r="S321">
            <v>1779.1079339999999</v>
          </cell>
          <cell r="T321">
            <v>26.014472000000001</v>
          </cell>
          <cell r="U321">
            <v>27337.764005000001</v>
          </cell>
          <cell r="V321">
            <v>44630.519869999996</v>
          </cell>
          <cell r="W321">
            <v>23259.587402000001</v>
          </cell>
          <cell r="X321">
            <v>2387.004226</v>
          </cell>
          <cell r="Y321">
            <v>1789.295327</v>
          </cell>
          <cell r="Z321">
            <v>2233.1080550000001</v>
          </cell>
          <cell r="AA321">
            <v>6.6085140000000004</v>
          </cell>
          <cell r="AB321">
            <v>250239.969568</v>
          </cell>
          <cell r="AC321">
            <v>4466.9000720000004</v>
          </cell>
          <cell r="AD321">
            <v>8138.3156360000003</v>
          </cell>
          <cell r="AE321">
            <v>6583.6830630000004</v>
          </cell>
          <cell r="AF321">
            <v>1034.329168</v>
          </cell>
          <cell r="AG321">
            <v>2779.2414779999999</v>
          </cell>
          <cell r="AH321">
            <v>196.273044</v>
          </cell>
          <cell r="AI321">
            <v>169.330153</v>
          </cell>
          <cell r="AJ321">
            <v>79.874926000000002</v>
          </cell>
          <cell r="AK321">
            <v>761.07160699999997</v>
          </cell>
          <cell r="AL321">
            <v>8.5454410000000003</v>
          </cell>
          <cell r="AM321">
            <v>18.913381999999999</v>
          </cell>
          <cell r="AN321">
            <v>2837.6889940000001</v>
          </cell>
          <cell r="AO321">
            <v>1882.2202589999999</v>
          </cell>
          <cell r="AP321">
            <v>3.669</v>
          </cell>
          <cell r="AQ321">
            <v>42.293990000000001</v>
          </cell>
          <cell r="AR321">
            <v>23683.849928</v>
          </cell>
          <cell r="AS321">
            <v>23683.730277999999</v>
          </cell>
          <cell r="AT321">
            <v>1406.7142779999999</v>
          </cell>
          <cell r="AU321">
            <v>2198.7193860000002</v>
          </cell>
          <cell r="AV321">
            <v>2665.3085310000001</v>
          </cell>
          <cell r="AW321">
            <v>34.873688999999999</v>
          </cell>
          <cell r="AX321">
            <v>0</v>
          </cell>
          <cell r="AY321">
            <v>176.871422</v>
          </cell>
          <cell r="AZ321">
            <v>65.131861999999998</v>
          </cell>
          <cell r="BA321">
            <v>50767.915986999993</v>
          </cell>
          <cell r="BB321">
            <v>0</v>
          </cell>
          <cell r="BC321">
            <v>10868.279795999999</v>
          </cell>
          <cell r="BD321">
            <v>74546.547789999997</v>
          </cell>
          <cell r="BE321">
            <v>10556.850344</v>
          </cell>
          <cell r="BF321">
            <v>50536.093119000005</v>
          </cell>
          <cell r="BG321">
            <v>236628.44352300002</v>
          </cell>
          <cell r="BH321">
            <v>110127.86764400001</v>
          </cell>
          <cell r="BI321">
            <v>28411.852508000004</v>
          </cell>
          <cell r="BJ321">
            <v>588.35136399999999</v>
          </cell>
          <cell r="BK321">
            <v>3797.6617409999999</v>
          </cell>
          <cell r="BL321">
            <v>20165.206440999998</v>
          </cell>
          <cell r="BM321">
            <v>24113.601890999998</v>
          </cell>
          <cell r="BN321">
            <v>4216.6065779999999</v>
          </cell>
          <cell r="BO321">
            <v>7492.1666969999997</v>
          </cell>
          <cell r="BP321">
            <v>97.709569999999999</v>
          </cell>
          <cell r="BQ321">
            <v>80411.148934000012</v>
          </cell>
          <cell r="BR321">
            <v>138141.036334</v>
          </cell>
          <cell r="BS321">
            <v>81793.569830000008</v>
          </cell>
          <cell r="BT321">
            <v>9351.2479549999989</v>
          </cell>
          <cell r="BU321">
            <v>2168.1505139999999</v>
          </cell>
          <cell r="BV321">
            <v>8802.4855640000005</v>
          </cell>
          <cell r="BW321">
            <v>18.968247000000002</v>
          </cell>
          <cell r="BX321">
            <v>902833.84638400003</v>
          </cell>
          <cell r="BY321">
            <v>0</v>
          </cell>
          <cell r="BZ321">
            <v>9733.5724719999998</v>
          </cell>
          <cell r="CA321">
            <v>29038.497566999999</v>
          </cell>
          <cell r="CB321">
            <v>18428.04897</v>
          </cell>
          <cell r="CC321">
            <v>2295.5615349999998</v>
          </cell>
          <cell r="CD321">
            <v>9770.2626569999993</v>
          </cell>
          <cell r="CE321">
            <v>403.55655000000002</v>
          </cell>
          <cell r="CF321">
            <v>1619.3492209999999</v>
          </cell>
          <cell r="CG321">
            <v>1730.6817299999998</v>
          </cell>
          <cell r="CH321">
            <v>4503.7675670000008</v>
          </cell>
          <cell r="CI321">
            <v>28.667189</v>
          </cell>
          <cell r="CJ321">
            <v>106.37635899999999</v>
          </cell>
          <cell r="CK321">
            <v>90825.677890999999</v>
          </cell>
          <cell r="CL321">
            <v>87901.967446999988</v>
          </cell>
          <cell r="CM321">
            <v>18.247408999999998</v>
          </cell>
          <cell r="CN321">
            <v>185.58945599999998</v>
          </cell>
          <cell r="CO321">
            <v>55646.948766999994</v>
          </cell>
          <cell r="CP321">
            <v>55643.405299999999</v>
          </cell>
          <cell r="CQ321">
            <v>3467.0858439999997</v>
          </cell>
          <cell r="CR321">
            <v>5379.1198650000006</v>
          </cell>
          <cell r="CS321">
            <v>4865.7200229999999</v>
          </cell>
          <cell r="CT321">
            <v>184.61142000000001</v>
          </cell>
          <cell r="CU321">
            <v>0.20119999999999999</v>
          </cell>
          <cell r="CV321">
            <v>1005.415937</v>
          </cell>
          <cell r="CW321">
            <v>274.59874200000002</v>
          </cell>
          <cell r="CX321">
            <v>221083.50940099999</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24.487729418483397</v>
          </cell>
          <cell r="DM321">
            <v>0</v>
          </cell>
          <cell r="DN321">
            <v>0</v>
          </cell>
          <cell r="DO321">
            <v>0</v>
          </cell>
          <cell r="DP321">
            <v>0</v>
          </cell>
          <cell r="DQ321">
            <v>0</v>
          </cell>
          <cell r="DR321">
            <v>0</v>
          </cell>
          <cell r="DS321">
            <v>0</v>
          </cell>
          <cell r="DT321">
            <v>0</v>
          </cell>
          <cell r="DU321">
            <v>0</v>
          </cell>
          <cell r="DV321">
            <v>0</v>
          </cell>
          <cell r="DY321">
            <v>40</v>
          </cell>
        </row>
        <row r="322">
          <cell r="F322">
            <v>39886</v>
          </cell>
          <cell r="G322">
            <v>2416.5991429999999</v>
          </cell>
          <cell r="H322">
            <v>9844.8201480000007</v>
          </cell>
          <cell r="I322">
            <v>3759.7113939999999</v>
          </cell>
          <cell r="J322">
            <v>10474.498004999999</v>
          </cell>
          <cell r="K322">
            <v>57195.749044999997</v>
          </cell>
          <cell r="L322">
            <v>27175.069361000002</v>
          </cell>
          <cell r="M322">
            <v>7902.4766360000003</v>
          </cell>
          <cell r="N322">
            <v>102.152053</v>
          </cell>
          <cell r="O322">
            <v>816.660888</v>
          </cell>
          <cell r="P322">
            <v>4172.775506</v>
          </cell>
          <cell r="Q322">
            <v>7256.6912480000001</v>
          </cell>
          <cell r="R322">
            <v>1250.788822</v>
          </cell>
          <cell r="S322">
            <v>1329.9737640000001</v>
          </cell>
          <cell r="T322">
            <v>8.1923929999999991</v>
          </cell>
          <cell r="U322">
            <v>18460.427113999998</v>
          </cell>
          <cell r="V322">
            <v>31252.59967</v>
          </cell>
          <cell r="W322">
            <v>21141.695072999999</v>
          </cell>
          <cell r="X322">
            <v>2414.5910600000002</v>
          </cell>
          <cell r="Y322">
            <v>740.38402699999995</v>
          </cell>
          <cell r="Z322">
            <v>4033.244158</v>
          </cell>
          <cell r="AA322">
            <v>2.2719360000000002</v>
          </cell>
          <cell r="AB322">
            <v>211751.37144399999</v>
          </cell>
          <cell r="AC322">
            <v>1895.167743</v>
          </cell>
          <cell r="AD322">
            <v>15946.918884000001</v>
          </cell>
          <cell r="AE322">
            <v>12538.180120000001</v>
          </cell>
          <cell r="AF322">
            <v>477.51843300000002</v>
          </cell>
          <cell r="AG322">
            <v>2749.5808189999998</v>
          </cell>
          <cell r="AH322">
            <v>350.69322199999999</v>
          </cell>
          <cell r="AI322">
            <v>354.011415</v>
          </cell>
          <cell r="AJ322">
            <v>128.12091599999999</v>
          </cell>
          <cell r="AK322">
            <v>758.47399399999995</v>
          </cell>
          <cell r="AL322">
            <v>10.874834999999999</v>
          </cell>
          <cell r="AM322">
            <v>11.801301</v>
          </cell>
          <cell r="AN322">
            <v>46195.113701000002</v>
          </cell>
          <cell r="AO322">
            <v>45551.393806</v>
          </cell>
          <cell r="AP322">
            <v>6.0481920000000002</v>
          </cell>
          <cell r="AQ322">
            <v>144.00653</v>
          </cell>
          <cell r="AR322">
            <v>39877.358397000004</v>
          </cell>
          <cell r="AS322">
            <v>39877.083596999997</v>
          </cell>
          <cell r="AT322">
            <v>1449.7417210000001</v>
          </cell>
          <cell r="AU322">
            <v>2128.4908139999998</v>
          </cell>
          <cell r="AV322">
            <v>1179.3917879999999</v>
          </cell>
          <cell r="AW322">
            <v>89.743388999999993</v>
          </cell>
          <cell r="AX322">
            <v>0</v>
          </cell>
          <cell r="AY322">
            <v>209.649021</v>
          </cell>
          <cell r="AZ322">
            <v>34.220120000000001</v>
          </cell>
          <cell r="BA322">
            <v>113996.925235</v>
          </cell>
          <cell r="BB322">
            <v>0</v>
          </cell>
          <cell r="BC322">
            <v>2416.5991429999999</v>
          </cell>
          <cell r="BD322">
            <v>9844.8201480000007</v>
          </cell>
          <cell r="BE322">
            <v>3759.7113939999999</v>
          </cell>
          <cell r="BF322">
            <v>10474.498004999999</v>
          </cell>
          <cell r="BG322">
            <v>57195.749044999997</v>
          </cell>
          <cell r="BH322">
            <v>27175.069361000002</v>
          </cell>
          <cell r="BI322">
            <v>7902.4766360000003</v>
          </cell>
          <cell r="BJ322">
            <v>102.152053</v>
          </cell>
          <cell r="BK322">
            <v>816.660888</v>
          </cell>
          <cell r="BL322">
            <v>4172.775506</v>
          </cell>
          <cell r="BM322">
            <v>7256.6912480000001</v>
          </cell>
          <cell r="BN322">
            <v>1250.788822</v>
          </cell>
          <cell r="BO322">
            <v>1329.9737640000001</v>
          </cell>
          <cell r="BP322">
            <v>8.1923929999999991</v>
          </cell>
          <cell r="BQ322">
            <v>18460.427113999998</v>
          </cell>
          <cell r="BR322">
            <v>31252.59967</v>
          </cell>
          <cell r="BS322">
            <v>21141.695072999999</v>
          </cell>
          <cell r="BT322">
            <v>2414.5910600000002</v>
          </cell>
          <cell r="BU322">
            <v>740.38402699999995</v>
          </cell>
          <cell r="BV322">
            <v>4033.244158</v>
          </cell>
          <cell r="BW322">
            <v>2.2719360000000002</v>
          </cell>
          <cell r="BX322">
            <v>211751.37144399999</v>
          </cell>
          <cell r="BY322">
            <v>0</v>
          </cell>
          <cell r="BZ322">
            <v>1895.167743</v>
          </cell>
          <cell r="CA322">
            <v>15946.918884000001</v>
          </cell>
          <cell r="CB322">
            <v>12538.180120000001</v>
          </cell>
          <cell r="CC322">
            <v>477.51843300000002</v>
          </cell>
          <cell r="CD322">
            <v>2749.5808189999998</v>
          </cell>
          <cell r="CE322">
            <v>350.69322199999999</v>
          </cell>
          <cell r="CF322">
            <v>354.011415</v>
          </cell>
          <cell r="CG322">
            <v>128.12091599999999</v>
          </cell>
          <cell r="CH322">
            <v>758.47399399999995</v>
          </cell>
          <cell r="CI322">
            <v>10.874834999999999</v>
          </cell>
          <cell r="CJ322">
            <v>11.801301</v>
          </cell>
          <cell r="CK322">
            <v>46195.113701000002</v>
          </cell>
          <cell r="CL322">
            <v>45551.393806</v>
          </cell>
          <cell r="CM322">
            <v>6.0481920000000002</v>
          </cell>
          <cell r="CN322">
            <v>144.00653</v>
          </cell>
          <cell r="CO322">
            <v>39877.358397000004</v>
          </cell>
          <cell r="CP322">
            <v>39877.083596999997</v>
          </cell>
          <cell r="CQ322">
            <v>1449.7417210000001</v>
          </cell>
          <cell r="CR322">
            <v>2128.4908139999998</v>
          </cell>
          <cell r="CS322">
            <v>1179.3917879999999</v>
          </cell>
          <cell r="CT322">
            <v>89.743388999999993</v>
          </cell>
          <cell r="CU322">
            <v>0</v>
          </cell>
          <cell r="CV322">
            <v>209.649021</v>
          </cell>
          <cell r="CW322">
            <v>34.220120000000001</v>
          </cell>
          <cell r="CX322">
            <v>113996.925235</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v>0</v>
          </cell>
          <cell r="DT322">
            <v>0</v>
          </cell>
          <cell r="DU322">
            <v>0</v>
          </cell>
          <cell r="DV322">
            <v>0</v>
          </cell>
          <cell r="DY322">
            <v>41</v>
          </cell>
        </row>
        <row r="323">
          <cell r="F323">
            <v>39977.3125</v>
          </cell>
          <cell r="G323">
            <v>2964.3620080000001</v>
          </cell>
          <cell r="H323">
            <v>16647.964134999998</v>
          </cell>
          <cell r="I323">
            <v>3071.5763419999998</v>
          </cell>
          <cell r="J323">
            <v>12844.446833</v>
          </cell>
          <cell r="K323">
            <v>62055.006161999998</v>
          </cell>
          <cell r="L323">
            <v>35554.160943000003</v>
          </cell>
          <cell r="M323">
            <v>9031.4462860000003</v>
          </cell>
          <cell r="N323">
            <v>289.96220199999999</v>
          </cell>
          <cell r="O323">
            <v>971.54811700000005</v>
          </cell>
          <cell r="P323">
            <v>4667.2359889999998</v>
          </cell>
          <cell r="Q323">
            <v>6595.3622070000001</v>
          </cell>
          <cell r="R323">
            <v>770.05456900000001</v>
          </cell>
          <cell r="S323">
            <v>1693.288086</v>
          </cell>
          <cell r="T323">
            <v>14.308662</v>
          </cell>
          <cell r="U323">
            <v>19192.726605</v>
          </cell>
          <cell r="V323">
            <v>37920.993668000003</v>
          </cell>
          <cell r="W323">
            <v>21733.858377</v>
          </cell>
          <cell r="X323">
            <v>2639.2020729999999</v>
          </cell>
          <cell r="Y323">
            <v>93.365853000000001</v>
          </cell>
          <cell r="Z323">
            <v>2611.3324539999999</v>
          </cell>
          <cell r="AA323">
            <v>1.503215</v>
          </cell>
          <cell r="AB323">
            <v>241363.70478599996</v>
          </cell>
          <cell r="AC323">
            <v>2427.5719429999999</v>
          </cell>
          <cell r="AD323">
            <v>10112.054858</v>
          </cell>
          <cell r="AE323">
            <v>7529.0869080000002</v>
          </cell>
          <cell r="AF323">
            <v>392.21756199999999</v>
          </cell>
          <cell r="AG323">
            <v>1723.248585</v>
          </cell>
          <cell r="AH323">
            <v>1756.04385</v>
          </cell>
          <cell r="AI323">
            <v>683.25162999999998</v>
          </cell>
          <cell r="AJ323">
            <v>85.936096000000006</v>
          </cell>
          <cell r="AK323">
            <v>252.303864</v>
          </cell>
          <cell r="AL323">
            <v>8.4871339999999993</v>
          </cell>
          <cell r="AM323">
            <v>31.597517</v>
          </cell>
          <cell r="AN323">
            <v>48537.002995000003</v>
          </cell>
          <cell r="AO323">
            <v>46784.496752999999</v>
          </cell>
          <cell r="AP323">
            <v>1.7825</v>
          </cell>
          <cell r="AQ323">
            <v>56.618270000000003</v>
          </cell>
          <cell r="AR323">
            <v>48798.584301000003</v>
          </cell>
          <cell r="AS323">
            <v>48798.584301000003</v>
          </cell>
          <cell r="AT323">
            <v>1910.0466939999999</v>
          </cell>
          <cell r="AU323">
            <v>4849.8234679999996</v>
          </cell>
          <cell r="AV323">
            <v>7543.0881099999997</v>
          </cell>
          <cell r="AW323">
            <v>253.942486</v>
          </cell>
          <cell r="AX323">
            <v>0</v>
          </cell>
          <cell r="AY323">
            <v>249.54230699999999</v>
          </cell>
          <cell r="AZ323">
            <v>127.701582</v>
          </cell>
          <cell r="BA323">
            <v>129800.84575200001</v>
          </cell>
          <cell r="BB323">
            <v>0</v>
          </cell>
          <cell r="BC323">
            <v>5380.9611509999995</v>
          </cell>
          <cell r="BD323">
            <v>26492.784283000001</v>
          </cell>
          <cell r="BE323">
            <v>6831.2877360000002</v>
          </cell>
          <cell r="BF323">
            <v>23318.944837999999</v>
          </cell>
          <cell r="BG323">
            <v>119250.75520699999</v>
          </cell>
          <cell r="BH323">
            <v>62729.230304000004</v>
          </cell>
          <cell r="BI323">
            <v>16933.922922000002</v>
          </cell>
          <cell r="BJ323">
            <v>392.11425499999996</v>
          </cell>
          <cell r="BK323">
            <v>1788.2090050000002</v>
          </cell>
          <cell r="BL323">
            <v>8840.0114949999988</v>
          </cell>
          <cell r="BM323">
            <v>13852.053455000001</v>
          </cell>
          <cell r="BN323">
            <v>2020.8433909999999</v>
          </cell>
          <cell r="BO323">
            <v>3023.2618499999999</v>
          </cell>
          <cell r="BP323">
            <v>22.501055000000001</v>
          </cell>
          <cell r="BQ323">
            <v>37653.153718999994</v>
          </cell>
          <cell r="BR323">
            <v>69173.593338000006</v>
          </cell>
          <cell r="BS323">
            <v>42875.553449999999</v>
          </cell>
          <cell r="BT323">
            <v>5053.7931330000001</v>
          </cell>
          <cell r="BU323">
            <v>833.74987999999996</v>
          </cell>
          <cell r="BV323">
            <v>6644.5766119999998</v>
          </cell>
          <cell r="BW323">
            <v>3.7751510000000001</v>
          </cell>
          <cell r="BX323">
            <v>453115.07622999995</v>
          </cell>
          <cell r="BY323">
            <v>0</v>
          </cell>
          <cell r="BZ323">
            <v>4322.7396859999999</v>
          </cell>
          <cell r="CA323">
            <v>26058.973742000002</v>
          </cell>
          <cell r="CB323">
            <v>20067.267028000002</v>
          </cell>
          <cell r="CC323">
            <v>869.735995</v>
          </cell>
          <cell r="CD323">
            <v>4472.8294040000001</v>
          </cell>
          <cell r="CE323">
            <v>2106.7370719999999</v>
          </cell>
          <cell r="CF323">
            <v>1037.2630449999999</v>
          </cell>
          <cell r="CG323">
            <v>214.05701199999999</v>
          </cell>
          <cell r="CH323">
            <v>1010.7778579999999</v>
          </cell>
          <cell r="CI323">
            <v>19.361968999999998</v>
          </cell>
          <cell r="CJ323">
            <v>43.398817999999999</v>
          </cell>
          <cell r="CK323">
            <v>94732.116696000012</v>
          </cell>
          <cell r="CL323">
            <v>92335.890558999992</v>
          </cell>
          <cell r="CM323">
            <v>7.830692</v>
          </cell>
          <cell r="CN323">
            <v>200.62479999999999</v>
          </cell>
          <cell r="CO323">
            <v>88675.942697999999</v>
          </cell>
          <cell r="CP323">
            <v>88675.667898</v>
          </cell>
          <cell r="CQ323">
            <v>3359.788415</v>
          </cell>
          <cell r="CR323">
            <v>6978.3142819999994</v>
          </cell>
          <cell r="CS323">
            <v>8722.4798979999996</v>
          </cell>
          <cell r="CT323">
            <v>343.68587500000001</v>
          </cell>
          <cell r="CU323">
            <v>0</v>
          </cell>
          <cell r="CV323">
            <v>459.191328</v>
          </cell>
          <cell r="CW323">
            <v>161.92170200000001</v>
          </cell>
          <cell r="CX323">
            <v>243797.77098700003</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v>0</v>
          </cell>
          <cell r="DT323">
            <v>0</v>
          </cell>
          <cell r="DU323">
            <v>0</v>
          </cell>
          <cell r="DV323">
            <v>0</v>
          </cell>
          <cell r="DY323">
            <v>42</v>
          </cell>
        </row>
        <row r="324">
          <cell r="F324">
            <v>40068.625</v>
          </cell>
          <cell r="G324">
            <v>3916.5447210000002</v>
          </cell>
          <cell r="H324">
            <v>16933.867568999998</v>
          </cell>
          <cell r="I324">
            <v>2433.9326390000001</v>
          </cell>
          <cell r="J324">
            <v>18109.369223000002</v>
          </cell>
          <cell r="K324">
            <v>60091.279355999999</v>
          </cell>
          <cell r="L324">
            <v>28119.743324999999</v>
          </cell>
          <cell r="M324">
            <v>7862.1594809999997</v>
          </cell>
          <cell r="N324">
            <v>223.834881</v>
          </cell>
          <cell r="O324">
            <v>851.53664800000001</v>
          </cell>
          <cell r="P324">
            <v>7614.5336070000003</v>
          </cell>
          <cell r="Q324">
            <v>7412.7225589999998</v>
          </cell>
          <cell r="R324">
            <v>807.99659699999995</v>
          </cell>
          <cell r="S324">
            <v>1798.078516</v>
          </cell>
          <cell r="T324">
            <v>9.2917690000000004</v>
          </cell>
          <cell r="U324">
            <v>16802.15496</v>
          </cell>
          <cell r="V324">
            <v>34387.224330999998</v>
          </cell>
          <cell r="W324">
            <v>29687.384176</v>
          </cell>
          <cell r="X324">
            <v>1604.591212</v>
          </cell>
          <cell r="Y324">
            <v>84.218618000000006</v>
          </cell>
          <cell r="Z324">
            <v>2076.3731600000001</v>
          </cell>
          <cell r="AA324">
            <v>6.8823100000000004</v>
          </cell>
          <cell r="AB324">
            <v>240833.71965799999</v>
          </cell>
          <cell r="AC324">
            <v>2122.6274149999999</v>
          </cell>
          <cell r="AD324">
            <v>3435.290195</v>
          </cell>
          <cell r="AE324">
            <v>1549.0382890000001</v>
          </cell>
          <cell r="AF324">
            <v>161.28969699999999</v>
          </cell>
          <cell r="AG324">
            <v>1942.7593770000001</v>
          </cell>
          <cell r="AH324">
            <v>1155.642863</v>
          </cell>
          <cell r="AI324">
            <v>422.742636</v>
          </cell>
          <cell r="AJ324">
            <v>1582.7308410000001</v>
          </cell>
          <cell r="AK324">
            <v>83.392337999999995</v>
          </cell>
          <cell r="AL324">
            <v>10.253779</v>
          </cell>
          <cell r="AM324">
            <v>25.749637</v>
          </cell>
          <cell r="AN324">
            <v>16755.350681</v>
          </cell>
          <cell r="AO324">
            <v>15757.793511</v>
          </cell>
          <cell r="AP324">
            <v>5.55</v>
          </cell>
          <cell r="AQ324">
            <v>54.428364000000002</v>
          </cell>
          <cell r="AR324">
            <v>47895.326560000001</v>
          </cell>
          <cell r="AS324">
            <v>47895.326560000001</v>
          </cell>
          <cell r="AT324">
            <v>1494.5418480000001</v>
          </cell>
          <cell r="AU324">
            <v>1240.216375</v>
          </cell>
          <cell r="AV324">
            <v>895.05305599999997</v>
          </cell>
          <cell r="AW324">
            <v>98.216483999999994</v>
          </cell>
          <cell r="AX324">
            <v>184.96127200000001</v>
          </cell>
          <cell r="AY324">
            <v>579.98208899999997</v>
          </cell>
          <cell r="AZ324">
            <v>95.567442999999997</v>
          </cell>
          <cell r="BA324">
            <v>80241.672950000007</v>
          </cell>
          <cell r="BB324">
            <v>0</v>
          </cell>
          <cell r="BC324">
            <v>9297.5058719999997</v>
          </cell>
          <cell r="BD324">
            <v>43426.651851999995</v>
          </cell>
          <cell r="BE324">
            <v>9265.2203750000008</v>
          </cell>
          <cell r="BF324">
            <v>41428.314060999997</v>
          </cell>
          <cell r="BG324">
            <v>179342.03456299999</v>
          </cell>
          <cell r="BH324">
            <v>90848.973629</v>
          </cell>
          <cell r="BI324">
            <v>24796.082403</v>
          </cell>
          <cell r="BJ324">
            <v>615.94913599999995</v>
          </cell>
          <cell r="BK324">
            <v>2639.7456529999999</v>
          </cell>
          <cell r="BL324">
            <v>16454.545102</v>
          </cell>
          <cell r="BM324">
            <v>21264.776014000003</v>
          </cell>
          <cell r="BN324">
            <v>2828.8399879999997</v>
          </cell>
          <cell r="BO324">
            <v>4821.3403660000004</v>
          </cell>
          <cell r="BP324">
            <v>31.792824000000003</v>
          </cell>
          <cell r="BQ324">
            <v>54455.308678999994</v>
          </cell>
          <cell r="BR324">
            <v>103560.81766900001</v>
          </cell>
          <cell r="BS324">
            <v>72562.937625999999</v>
          </cell>
          <cell r="BT324">
            <v>6658.3843450000004</v>
          </cell>
          <cell r="BU324">
            <v>917.96849799999995</v>
          </cell>
          <cell r="BV324">
            <v>8720.9497719999999</v>
          </cell>
          <cell r="BW324">
            <v>10.657461000000001</v>
          </cell>
          <cell r="BX324">
            <v>693948.79588799994</v>
          </cell>
          <cell r="BY324">
            <v>0</v>
          </cell>
          <cell r="BZ324">
            <v>6445.3671009999998</v>
          </cell>
          <cell r="CA324">
            <v>29494.263937000003</v>
          </cell>
          <cell r="CB324">
            <v>21616.305317000002</v>
          </cell>
          <cell r="CC324">
            <v>1031.0256919999999</v>
          </cell>
          <cell r="CD324">
            <v>6415.5887810000004</v>
          </cell>
          <cell r="CE324">
            <v>3262.3799349999999</v>
          </cell>
          <cell r="CF324">
            <v>1460.0056809999999</v>
          </cell>
          <cell r="CG324">
            <v>1796.787853</v>
          </cell>
          <cell r="CH324">
            <v>1094.170196</v>
          </cell>
          <cell r="CI324">
            <v>29.615747999999996</v>
          </cell>
          <cell r="CJ324">
            <v>69.148454999999998</v>
          </cell>
          <cell r="CK324">
            <v>111487.46737700001</v>
          </cell>
          <cell r="CL324">
            <v>108093.68406999999</v>
          </cell>
          <cell r="CM324">
            <v>13.380692</v>
          </cell>
          <cell r="CN324">
            <v>255.05316399999998</v>
          </cell>
          <cell r="CO324">
            <v>136571.26925800001</v>
          </cell>
          <cell r="CP324">
            <v>136570.994458</v>
          </cell>
          <cell r="CQ324">
            <v>4854.3302629999998</v>
          </cell>
          <cell r="CR324">
            <v>8218.5306569999993</v>
          </cell>
          <cell r="CS324">
            <v>9617.5329540000002</v>
          </cell>
          <cell r="CT324">
            <v>441.90235899999999</v>
          </cell>
          <cell r="CU324">
            <v>184.96127200000001</v>
          </cell>
          <cell r="CV324">
            <v>1039.173417</v>
          </cell>
          <cell r="CW324">
            <v>257.48914500000001</v>
          </cell>
          <cell r="CX324">
            <v>324039.443937</v>
          </cell>
          <cell r="CY324">
            <v>0</v>
          </cell>
          <cell r="CZ324">
            <v>0</v>
          </cell>
          <cell r="DA324">
            <v>0</v>
          </cell>
          <cell r="DB324">
            <v>0</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v>
          </cell>
          <cell r="DY324">
            <v>43</v>
          </cell>
        </row>
        <row r="325">
          <cell r="F325">
            <v>40159.9375</v>
          </cell>
          <cell r="G325">
            <v>2617.3232119999998</v>
          </cell>
          <cell r="H325">
            <v>21124.179372999999</v>
          </cell>
          <cell r="I325">
            <v>3221.3634900000002</v>
          </cell>
          <cell r="J325">
            <v>18435.810387000001</v>
          </cell>
          <cell r="K325">
            <v>65807.065057999993</v>
          </cell>
          <cell r="L325">
            <v>25392.266599999999</v>
          </cell>
          <cell r="M325">
            <v>11349.003812999999</v>
          </cell>
          <cell r="N325">
            <v>217.96191099999999</v>
          </cell>
          <cell r="O325">
            <v>932.97760300000004</v>
          </cell>
          <cell r="P325">
            <v>5920.6668980000004</v>
          </cell>
          <cell r="Q325">
            <v>7576.6099320000003</v>
          </cell>
          <cell r="R325">
            <v>1050.9316679999999</v>
          </cell>
          <cell r="S325">
            <v>2168.0655830000001</v>
          </cell>
          <cell r="T325">
            <v>11.471246000000001</v>
          </cell>
          <cell r="U325">
            <v>17141.804196000001</v>
          </cell>
          <cell r="V325">
            <v>65160.066772999999</v>
          </cell>
          <cell r="W325">
            <v>30251.219107000001</v>
          </cell>
          <cell r="X325">
            <v>2086.3636059999999</v>
          </cell>
          <cell r="Y325">
            <v>138.24790100000001</v>
          </cell>
          <cell r="Z325">
            <v>2413.3238710000001</v>
          </cell>
          <cell r="AA325">
            <v>22.22437</v>
          </cell>
          <cell r="AB325">
            <v>283038.94659800001</v>
          </cell>
          <cell r="AC325">
            <v>2249.0137500000001</v>
          </cell>
          <cell r="AD325">
            <v>7835.842893</v>
          </cell>
          <cell r="AE325">
            <v>6779.0023799999999</v>
          </cell>
          <cell r="AF325">
            <v>250.08887200000001</v>
          </cell>
          <cell r="AG325">
            <v>2125.8931360000001</v>
          </cell>
          <cell r="AH325">
            <v>1410.7600199999999</v>
          </cell>
          <cell r="AI325">
            <v>255.956423</v>
          </cell>
          <cell r="AJ325">
            <v>1116.290643</v>
          </cell>
          <cell r="AK325">
            <v>670.39149299999997</v>
          </cell>
          <cell r="AL325">
            <v>20.132422999999999</v>
          </cell>
          <cell r="AM325">
            <v>10.092390999999999</v>
          </cell>
          <cell r="AN325">
            <v>10134.87859</v>
          </cell>
          <cell r="AO325">
            <v>9231.6966520000005</v>
          </cell>
          <cell r="AP325">
            <v>1.3</v>
          </cell>
          <cell r="AQ325">
            <v>66.676929000000001</v>
          </cell>
          <cell r="AR325">
            <v>53752.539240999999</v>
          </cell>
          <cell r="AS325">
            <v>53752.476740999999</v>
          </cell>
          <cell r="AT325">
            <v>1498.989206</v>
          </cell>
          <cell r="AU325">
            <v>4276.8510759999999</v>
          </cell>
          <cell r="AV325">
            <v>1298.207279</v>
          </cell>
          <cell r="AW325">
            <v>58.288179</v>
          </cell>
          <cell r="AX325">
            <v>217.51614599999999</v>
          </cell>
          <cell r="AY325">
            <v>175.64029199999999</v>
          </cell>
          <cell r="AZ325">
            <v>67.223658</v>
          </cell>
          <cell r="BA325">
            <v>87492.572639999984</v>
          </cell>
          <cell r="BB325">
            <v>0</v>
          </cell>
          <cell r="BC325">
            <v>11914.829083999999</v>
          </cell>
          <cell r="BD325">
            <v>64550.831224999994</v>
          </cell>
          <cell r="BE325">
            <v>12486.583865000001</v>
          </cell>
          <cell r="BF325">
            <v>59864.124448000002</v>
          </cell>
          <cell r="BG325">
            <v>245149.099621</v>
          </cell>
          <cell r="BH325">
            <v>116241.240229</v>
          </cell>
          <cell r="BI325">
            <v>36145.086215999996</v>
          </cell>
          <cell r="BJ325">
            <v>833.91104699999994</v>
          </cell>
          <cell r="BK325">
            <v>3572.7232560000002</v>
          </cell>
          <cell r="BL325">
            <v>22375.212</v>
          </cell>
          <cell r="BM325">
            <v>28841.385946000002</v>
          </cell>
          <cell r="BN325">
            <v>3879.7716559999999</v>
          </cell>
          <cell r="BO325">
            <v>6989.405949</v>
          </cell>
          <cell r="BP325">
            <v>43.264070000000004</v>
          </cell>
          <cell r="BQ325">
            <v>71597.112874999992</v>
          </cell>
          <cell r="BR325">
            <v>168720.88444200001</v>
          </cell>
          <cell r="BS325">
            <v>102814.156733</v>
          </cell>
          <cell r="BT325">
            <v>8744.7479510000012</v>
          </cell>
          <cell r="BU325">
            <v>1056.2163989999999</v>
          </cell>
          <cell r="BV325">
            <v>11134.273643</v>
          </cell>
          <cell r="BW325">
            <v>32.881831000000005</v>
          </cell>
          <cell r="BX325">
            <v>976987.74248599994</v>
          </cell>
          <cell r="BY325">
            <v>8.2134599183447232E-2</v>
          </cell>
          <cell r="BZ325">
            <v>8694.3808509999999</v>
          </cell>
          <cell r="CA325">
            <v>37330.106830000004</v>
          </cell>
          <cell r="CB325">
            <v>28395.307697000004</v>
          </cell>
          <cell r="CC325">
            <v>1281.114564</v>
          </cell>
          <cell r="CD325">
            <v>8541.481917000001</v>
          </cell>
          <cell r="CE325">
            <v>4673.1399549999996</v>
          </cell>
          <cell r="CF325">
            <v>1715.962104</v>
          </cell>
          <cell r="CG325">
            <v>2913.0784960000001</v>
          </cell>
          <cell r="CH325">
            <v>1764.5616890000001</v>
          </cell>
          <cell r="CI325">
            <v>49.748170999999999</v>
          </cell>
          <cell r="CJ325">
            <v>79.240846000000005</v>
          </cell>
          <cell r="CK325">
            <v>121622.345967</v>
          </cell>
          <cell r="CL325">
            <v>117325.38072199999</v>
          </cell>
          <cell r="CM325">
            <v>14.680692000000001</v>
          </cell>
          <cell r="CN325">
            <v>321.73009300000001</v>
          </cell>
          <cell r="CO325">
            <v>190323.80849900001</v>
          </cell>
          <cell r="CP325">
            <v>190323.47119899999</v>
          </cell>
          <cell r="CQ325">
            <v>6353.319469</v>
          </cell>
          <cell r="CR325">
            <v>12495.381732999998</v>
          </cell>
          <cell r="CS325">
            <v>10915.740233</v>
          </cell>
          <cell r="CT325">
            <v>500.190538</v>
          </cell>
          <cell r="CU325">
            <v>402.477418</v>
          </cell>
          <cell r="CV325">
            <v>1214.813709</v>
          </cell>
          <cell r="CW325">
            <v>324.71280300000001</v>
          </cell>
          <cell r="CX325">
            <v>411532.01657699997</v>
          </cell>
          <cell r="CY325">
            <v>0</v>
          </cell>
          <cell r="CZ325">
            <v>0</v>
          </cell>
          <cell r="DA325">
            <v>0</v>
          </cell>
          <cell r="DB325">
            <v>0</v>
          </cell>
          <cell r="DC325">
            <v>0</v>
          </cell>
          <cell r="DD325">
            <v>0</v>
          </cell>
          <cell r="DE325">
            <v>0</v>
          </cell>
          <cell r="DF325">
            <v>0</v>
          </cell>
          <cell r="DG325">
            <v>0</v>
          </cell>
          <cell r="DH325">
            <v>0</v>
          </cell>
          <cell r="DI325">
            <v>0</v>
          </cell>
          <cell r="DJ325">
            <v>0</v>
          </cell>
          <cell r="DK325">
            <v>0</v>
          </cell>
          <cell r="DL325">
            <v>42.122536310418155</v>
          </cell>
          <cell r="DM325">
            <v>0</v>
          </cell>
          <cell r="DN325">
            <v>0</v>
          </cell>
          <cell r="DO325">
            <v>0</v>
          </cell>
          <cell r="DP325">
            <v>0</v>
          </cell>
          <cell r="DQ325">
            <v>0</v>
          </cell>
          <cell r="DR325">
            <v>0</v>
          </cell>
          <cell r="DS325">
            <v>0</v>
          </cell>
          <cell r="DT325">
            <v>0</v>
          </cell>
          <cell r="DU325">
            <v>0</v>
          </cell>
          <cell r="DV325">
            <v>0</v>
          </cell>
          <cell r="DY325">
            <v>44</v>
          </cell>
        </row>
        <row r="326">
          <cell r="F326">
            <v>40251.25</v>
          </cell>
          <cell r="G326">
            <v>3162.4930549999999</v>
          </cell>
          <cell r="H326">
            <v>14509.239232</v>
          </cell>
          <cell r="I326">
            <v>1849.784819</v>
          </cell>
          <cell r="J326">
            <v>17388.631284999999</v>
          </cell>
          <cell r="K326">
            <v>55926.383602000002</v>
          </cell>
          <cell r="L326">
            <v>30433.476449999998</v>
          </cell>
          <cell r="M326">
            <v>9802.0391799999998</v>
          </cell>
          <cell r="N326">
            <v>195.715014</v>
          </cell>
          <cell r="O326">
            <v>1042.42229</v>
          </cell>
          <cell r="P326">
            <v>4330.952061</v>
          </cell>
          <cell r="Q326">
            <v>6819.2726409999996</v>
          </cell>
          <cell r="R326">
            <v>783.27713700000004</v>
          </cell>
          <cell r="S326">
            <v>1961.5977170000001</v>
          </cell>
          <cell r="T326">
            <v>14.497638</v>
          </cell>
          <cell r="U326">
            <v>19603.722322000001</v>
          </cell>
          <cell r="V326">
            <v>36849.226795000002</v>
          </cell>
          <cell r="W326">
            <v>22087.032679</v>
          </cell>
          <cell r="X326">
            <v>2789.683994</v>
          </cell>
          <cell r="Y326">
            <v>154.085397</v>
          </cell>
          <cell r="Z326">
            <v>2682.7804160000001</v>
          </cell>
          <cell r="AA326">
            <v>2.9447459999999999</v>
          </cell>
          <cell r="AB326">
            <v>232389.25846999991</v>
          </cell>
          <cell r="AC326">
            <v>1121.595</v>
          </cell>
          <cell r="AD326">
            <v>21983.833364999999</v>
          </cell>
          <cell r="AE326">
            <v>17880.890500000001</v>
          </cell>
          <cell r="AF326">
            <v>812.18404299999997</v>
          </cell>
          <cell r="AG326">
            <v>2401.1060010000001</v>
          </cell>
          <cell r="AH326">
            <v>825.02861399999995</v>
          </cell>
          <cell r="AI326">
            <v>211.96883</v>
          </cell>
          <cell r="AJ326">
            <v>83.370512000000005</v>
          </cell>
          <cell r="AK326">
            <v>24.65213</v>
          </cell>
          <cell r="AL326">
            <v>13.037008</v>
          </cell>
          <cell r="AM326">
            <v>11.619512</v>
          </cell>
          <cell r="AN326">
            <v>51937.577579999997</v>
          </cell>
          <cell r="AO326">
            <v>51040.769171</v>
          </cell>
          <cell r="AP326">
            <v>0.52118200000000003</v>
          </cell>
          <cell r="AQ326">
            <v>66.063518999999999</v>
          </cell>
          <cell r="AR326">
            <v>68849.037784</v>
          </cell>
          <cell r="AS326">
            <v>68846.907183999996</v>
          </cell>
          <cell r="AT326">
            <v>895.02192400000001</v>
          </cell>
          <cell r="AU326">
            <v>2093.8685700000001</v>
          </cell>
          <cell r="AV326">
            <v>474.556918</v>
          </cell>
          <cell r="AW326">
            <v>84.821076000000005</v>
          </cell>
          <cell r="AX326">
            <v>89.349323999999996</v>
          </cell>
          <cell r="AY326">
            <v>215.445233</v>
          </cell>
          <cell r="AZ326">
            <v>43.074834000000003</v>
          </cell>
          <cell r="BA326">
            <v>152237.73295899999</v>
          </cell>
          <cell r="BB326">
            <v>0</v>
          </cell>
          <cell r="BC326">
            <v>3162.4930549999999</v>
          </cell>
          <cell r="BD326">
            <v>14509.239232</v>
          </cell>
          <cell r="BE326">
            <v>1849.784819</v>
          </cell>
          <cell r="BF326">
            <v>17388.631284999999</v>
          </cell>
          <cell r="BG326">
            <v>55926.383602000002</v>
          </cell>
          <cell r="BH326">
            <v>30433.476449999998</v>
          </cell>
          <cell r="BI326">
            <v>9802.0391799999998</v>
          </cell>
          <cell r="BJ326">
            <v>195.715014</v>
          </cell>
          <cell r="BK326">
            <v>1042.42229</v>
          </cell>
          <cell r="BL326">
            <v>4330.952061</v>
          </cell>
          <cell r="BM326">
            <v>6819.2726409999996</v>
          </cell>
          <cell r="BN326">
            <v>783.27713700000004</v>
          </cell>
          <cell r="BO326">
            <v>1961.5977170000001</v>
          </cell>
          <cell r="BP326">
            <v>14.497638</v>
          </cell>
          <cell r="BQ326">
            <v>19603.722322000001</v>
          </cell>
          <cell r="BR326">
            <v>36849.226795000002</v>
          </cell>
          <cell r="BS326">
            <v>22087.032679</v>
          </cell>
          <cell r="BT326">
            <v>2789.683994</v>
          </cell>
          <cell r="BU326">
            <v>154.085397</v>
          </cell>
          <cell r="BV326">
            <v>2682.7804160000001</v>
          </cell>
          <cell r="BW326">
            <v>2.9447459999999999</v>
          </cell>
          <cell r="BX326">
            <v>232389.25846999991</v>
          </cell>
          <cell r="BY326">
            <v>0</v>
          </cell>
          <cell r="BZ326">
            <v>1121.595</v>
          </cell>
          <cell r="CA326">
            <v>21983.833364999999</v>
          </cell>
          <cell r="CB326">
            <v>17880.890500000001</v>
          </cell>
          <cell r="CC326">
            <v>812.18404299999997</v>
          </cell>
          <cell r="CD326">
            <v>2401.1060010000001</v>
          </cell>
          <cell r="CE326">
            <v>825.02861399999995</v>
          </cell>
          <cell r="CF326">
            <v>211.96883</v>
          </cell>
          <cell r="CG326">
            <v>83.370512000000005</v>
          </cell>
          <cell r="CH326">
            <v>24.65213</v>
          </cell>
          <cell r="CI326">
            <v>13.037008</v>
          </cell>
          <cell r="CJ326">
            <v>11.619512</v>
          </cell>
          <cell r="CK326">
            <v>51937.577579999997</v>
          </cell>
          <cell r="CL326">
            <v>51040.769171</v>
          </cell>
          <cell r="CM326">
            <v>0.52118200000000003</v>
          </cell>
          <cell r="CN326">
            <v>66.063518999999999</v>
          </cell>
          <cell r="CO326">
            <v>68849.037784</v>
          </cell>
          <cell r="CP326">
            <v>68846.907183999996</v>
          </cell>
          <cell r="CQ326">
            <v>895.02192400000001</v>
          </cell>
          <cell r="CR326">
            <v>2093.8685700000001</v>
          </cell>
          <cell r="CS326">
            <v>474.556918</v>
          </cell>
          <cell r="CT326">
            <v>84.821076000000005</v>
          </cell>
          <cell r="CU326">
            <v>89.349323999999996</v>
          </cell>
          <cell r="CV326">
            <v>215.445233</v>
          </cell>
          <cell r="CW326">
            <v>43.074834000000003</v>
          </cell>
          <cell r="CX326">
            <v>152237.73295899999</v>
          </cell>
          <cell r="CY326">
            <v>0</v>
          </cell>
          <cell r="CZ326">
            <v>0</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v>
          </cell>
          <cell r="DO326">
            <v>0</v>
          </cell>
          <cell r="DP326">
            <v>0</v>
          </cell>
          <cell r="DQ326">
            <v>0</v>
          </cell>
          <cell r="DR326">
            <v>0</v>
          </cell>
          <cell r="DS326">
            <v>0</v>
          </cell>
          <cell r="DT326">
            <v>0</v>
          </cell>
          <cell r="DU326">
            <v>0</v>
          </cell>
          <cell r="DV326">
            <v>0</v>
          </cell>
          <cell r="DY326">
            <v>45</v>
          </cell>
        </row>
        <row r="327">
          <cell r="F327">
            <v>40342.5625</v>
          </cell>
          <cell r="G327">
            <v>2596.8700399999998</v>
          </cell>
          <cell r="H327">
            <v>16312.505594</v>
          </cell>
          <cell r="I327">
            <v>1821.6567700000001</v>
          </cell>
          <cell r="J327">
            <v>17787.337901999999</v>
          </cell>
          <cell r="K327">
            <v>70484.052823000005</v>
          </cell>
          <cell r="L327">
            <v>39292.051740000003</v>
          </cell>
          <cell r="M327">
            <v>10965.542242</v>
          </cell>
          <cell r="N327">
            <v>149.16081399999999</v>
          </cell>
          <cell r="O327">
            <v>1079.7121979999999</v>
          </cell>
          <cell r="P327">
            <v>6202.7454989999997</v>
          </cell>
          <cell r="Q327">
            <v>6075.1599159999996</v>
          </cell>
          <cell r="R327">
            <v>1218.3092690000001</v>
          </cell>
          <cell r="S327">
            <v>1948.951971</v>
          </cell>
          <cell r="T327">
            <v>30.31354</v>
          </cell>
          <cell r="U327">
            <v>21885.125705999999</v>
          </cell>
          <cell r="V327">
            <v>32261.20522</v>
          </cell>
          <cell r="W327">
            <v>22431.923879999998</v>
          </cell>
          <cell r="X327">
            <v>2770.7312229999998</v>
          </cell>
          <cell r="Y327">
            <v>640.21147399999995</v>
          </cell>
          <cell r="Z327">
            <v>2922.2007939999999</v>
          </cell>
          <cell r="AA327">
            <v>1.1378980000000001</v>
          </cell>
          <cell r="AB327">
            <v>258876.90651299999</v>
          </cell>
          <cell r="AC327">
            <v>1310.9755</v>
          </cell>
          <cell r="AD327">
            <v>11373.752312000001</v>
          </cell>
          <cell r="AE327">
            <v>4609.3807040000002</v>
          </cell>
          <cell r="AF327">
            <v>453.51174500000002</v>
          </cell>
          <cell r="AG327">
            <v>2893.340987</v>
          </cell>
          <cell r="AH327">
            <v>907.78507500000001</v>
          </cell>
          <cell r="AI327">
            <v>1679.4375500000001</v>
          </cell>
          <cell r="AJ327">
            <v>87.908141000000001</v>
          </cell>
          <cell r="AK327">
            <v>808.02208399999995</v>
          </cell>
          <cell r="AL327">
            <v>5.7435900000000002</v>
          </cell>
          <cell r="AM327">
            <v>22.748699999999999</v>
          </cell>
          <cell r="AN327">
            <v>38433.956380000003</v>
          </cell>
          <cell r="AO327">
            <v>37283.008218000003</v>
          </cell>
          <cell r="AP327">
            <v>0.53266800000000003</v>
          </cell>
          <cell r="AQ327">
            <v>96.557547</v>
          </cell>
          <cell r="AR327">
            <v>96789.476670000004</v>
          </cell>
          <cell r="AS327">
            <v>96789.386578999998</v>
          </cell>
          <cell r="AT327">
            <v>606.01487699999996</v>
          </cell>
          <cell r="AU327">
            <v>936.74593600000003</v>
          </cell>
          <cell r="AV327">
            <v>1276.7933889999999</v>
          </cell>
          <cell r="AW327">
            <v>179.647998</v>
          </cell>
          <cell r="AX327">
            <v>0.25</v>
          </cell>
          <cell r="AY327">
            <v>306.22476</v>
          </cell>
          <cell r="AZ327">
            <v>41.38015</v>
          </cell>
          <cell r="BA327">
            <v>158210.80605900002</v>
          </cell>
          <cell r="BB327">
            <v>0</v>
          </cell>
          <cell r="BC327">
            <v>5759.3630949999997</v>
          </cell>
          <cell r="BD327">
            <v>30821.744826000002</v>
          </cell>
          <cell r="BE327">
            <v>3671.441589</v>
          </cell>
          <cell r="BF327">
            <v>35175.969186999995</v>
          </cell>
          <cell r="BG327">
            <v>126410.43642500001</v>
          </cell>
          <cell r="BH327">
            <v>69725.528189999997</v>
          </cell>
          <cell r="BI327">
            <v>20767.581421999999</v>
          </cell>
          <cell r="BJ327">
            <v>344.87582799999996</v>
          </cell>
          <cell r="BK327">
            <v>2122.1344879999997</v>
          </cell>
          <cell r="BL327">
            <v>10533.697560000001</v>
          </cell>
          <cell r="BM327">
            <v>12894.432557</v>
          </cell>
          <cell r="BN327">
            <v>2001.5864060000001</v>
          </cell>
          <cell r="BO327">
            <v>3910.5496880000001</v>
          </cell>
          <cell r="BP327">
            <v>44.811177999999998</v>
          </cell>
          <cell r="BQ327">
            <v>41488.848028</v>
          </cell>
          <cell r="BR327">
            <v>69110.432014999999</v>
          </cell>
          <cell r="BS327">
            <v>44518.956558999998</v>
          </cell>
          <cell r="BT327">
            <v>5560.4152169999998</v>
          </cell>
          <cell r="BU327">
            <v>794.29687100000001</v>
          </cell>
          <cell r="BV327">
            <v>5604.9812099999999</v>
          </cell>
          <cell r="BW327">
            <v>4.0826440000000002</v>
          </cell>
          <cell r="BX327">
            <v>491266.16498299991</v>
          </cell>
          <cell r="BY327">
            <v>0</v>
          </cell>
          <cell r="BZ327">
            <v>2432.5704999999998</v>
          </cell>
          <cell r="CA327">
            <v>33357.585676999995</v>
          </cell>
          <cell r="CB327">
            <v>22490.271204000001</v>
          </cell>
          <cell r="CC327">
            <v>1265.695788</v>
          </cell>
          <cell r="CD327">
            <v>5294.4469879999997</v>
          </cell>
          <cell r="CE327">
            <v>1732.8136890000001</v>
          </cell>
          <cell r="CF327">
            <v>1891.4063800000001</v>
          </cell>
          <cell r="CG327">
            <v>171.27865300000002</v>
          </cell>
          <cell r="CH327">
            <v>832.67421399999989</v>
          </cell>
          <cell r="CI327">
            <v>18.780598000000001</v>
          </cell>
          <cell r="CJ327">
            <v>34.368212</v>
          </cell>
          <cell r="CK327">
            <v>90371.533960000001</v>
          </cell>
          <cell r="CL327">
            <v>88323.777388999995</v>
          </cell>
          <cell r="CM327">
            <v>1.0538500000000002</v>
          </cell>
          <cell r="CN327">
            <v>162.62106599999998</v>
          </cell>
          <cell r="CO327">
            <v>165638.51445399999</v>
          </cell>
          <cell r="CP327">
            <v>165636.29376299999</v>
          </cell>
          <cell r="CQ327">
            <v>1501.036801</v>
          </cell>
          <cell r="CR327">
            <v>3030.6145059999999</v>
          </cell>
          <cell r="CS327">
            <v>1751.3503069999999</v>
          </cell>
          <cell r="CT327">
            <v>264.46907399999998</v>
          </cell>
          <cell r="CU327">
            <v>89.599323999999996</v>
          </cell>
          <cell r="CV327">
            <v>521.66999299999998</v>
          </cell>
          <cell r="CW327">
            <v>84.454983999999996</v>
          </cell>
          <cell r="CX327">
            <v>310448.53901800001</v>
          </cell>
          <cell r="CY327">
            <v>0</v>
          </cell>
          <cell r="CZ327">
            <v>0</v>
          </cell>
          <cell r="DA327">
            <v>0</v>
          </cell>
          <cell r="DB327">
            <v>0</v>
          </cell>
          <cell r="DC327">
            <v>0</v>
          </cell>
          <cell r="DD327">
            <v>0</v>
          </cell>
          <cell r="DE327">
            <v>0</v>
          </cell>
          <cell r="DF327">
            <v>0</v>
          </cell>
          <cell r="DG327">
            <v>0</v>
          </cell>
          <cell r="DH327">
            <v>0</v>
          </cell>
          <cell r="DI327">
            <v>0</v>
          </cell>
          <cell r="DJ327">
            <v>0</v>
          </cell>
          <cell r="DK327">
            <v>0</v>
          </cell>
          <cell r="DL327">
            <v>0</v>
          </cell>
          <cell r="DM327">
            <v>0</v>
          </cell>
          <cell r="DN327">
            <v>0</v>
          </cell>
          <cell r="DO327">
            <v>0</v>
          </cell>
          <cell r="DP327">
            <v>0</v>
          </cell>
          <cell r="DQ327">
            <v>0</v>
          </cell>
          <cell r="DR327">
            <v>0</v>
          </cell>
          <cell r="DS327">
            <v>0</v>
          </cell>
          <cell r="DT327">
            <v>0</v>
          </cell>
          <cell r="DU327">
            <v>0</v>
          </cell>
          <cell r="DV327">
            <v>0</v>
          </cell>
          <cell r="DY327">
            <v>46</v>
          </cell>
        </row>
        <row r="328">
          <cell r="F328">
            <v>40433.875</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491266.16498299991</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0</v>
          </cell>
          <cell r="CO328">
            <v>0</v>
          </cell>
          <cell r="CP328">
            <v>0</v>
          </cell>
          <cell r="CQ328">
            <v>0</v>
          </cell>
          <cell r="CR328">
            <v>0</v>
          </cell>
          <cell r="CS328">
            <v>0</v>
          </cell>
          <cell r="CT328">
            <v>0</v>
          </cell>
          <cell r="CU328">
            <v>0</v>
          </cell>
          <cell r="CV328">
            <v>0</v>
          </cell>
          <cell r="CW328">
            <v>0</v>
          </cell>
          <cell r="CX328">
            <v>310448.53901800001</v>
          </cell>
          <cell r="CY328">
            <v>0</v>
          </cell>
          <cell r="CZ328">
            <v>0</v>
          </cell>
          <cell r="DA328">
            <v>0</v>
          </cell>
          <cell r="DB328">
            <v>0</v>
          </cell>
          <cell r="DC328">
            <v>0</v>
          </cell>
          <cell r="DD328">
            <v>0</v>
          </cell>
          <cell r="DE328">
            <v>0</v>
          </cell>
          <cell r="DF328">
            <v>0</v>
          </cell>
          <cell r="DG328">
            <v>0</v>
          </cell>
          <cell r="DH328">
            <v>0</v>
          </cell>
          <cell r="DI328">
            <v>0</v>
          </cell>
          <cell r="DJ328">
            <v>0</v>
          </cell>
          <cell r="DK328">
            <v>0</v>
          </cell>
          <cell r="DL328">
            <v>0</v>
          </cell>
          <cell r="DM328">
            <v>0</v>
          </cell>
          <cell r="DN328">
            <v>0</v>
          </cell>
          <cell r="DO328">
            <v>0</v>
          </cell>
          <cell r="DP328">
            <v>0</v>
          </cell>
          <cell r="DQ328">
            <v>0</v>
          </cell>
          <cell r="DR328">
            <v>0</v>
          </cell>
          <cell r="DS328">
            <v>0</v>
          </cell>
          <cell r="DT328">
            <v>0</v>
          </cell>
          <cell r="DU328">
            <v>0</v>
          </cell>
          <cell r="DV328">
            <v>0</v>
          </cell>
          <cell r="DY328">
            <v>0</v>
          </cell>
        </row>
        <row r="329">
          <cell r="F329">
            <v>40525.1875</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491266.16498299991</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310448.53901800001</v>
          </cell>
          <cell r="CY329">
            <v>0</v>
          </cell>
          <cell r="CZ329">
            <v>0</v>
          </cell>
          <cell r="DA329">
            <v>0</v>
          </cell>
          <cell r="DB329">
            <v>0</v>
          </cell>
          <cell r="DC329">
            <v>0</v>
          </cell>
          <cell r="DD329">
            <v>0</v>
          </cell>
          <cell r="DE329">
            <v>0</v>
          </cell>
          <cell r="DF329">
            <v>0</v>
          </cell>
          <cell r="DG329">
            <v>0</v>
          </cell>
          <cell r="DH329">
            <v>0</v>
          </cell>
          <cell r="DI329">
            <v>0</v>
          </cell>
          <cell r="DJ329">
            <v>0</v>
          </cell>
          <cell r="DK329">
            <v>0</v>
          </cell>
          <cell r="DL329">
            <v>63.193551916758395</v>
          </cell>
          <cell r="DM329">
            <v>0</v>
          </cell>
          <cell r="DN329">
            <v>0</v>
          </cell>
          <cell r="DO329">
            <v>0</v>
          </cell>
          <cell r="DP329">
            <v>0</v>
          </cell>
          <cell r="DQ329">
            <v>0</v>
          </cell>
          <cell r="DR329">
            <v>0</v>
          </cell>
          <cell r="DS329">
            <v>0</v>
          </cell>
          <cell r="DT329">
            <v>0</v>
          </cell>
          <cell r="DU329">
            <v>0</v>
          </cell>
          <cell r="DV329">
            <v>0</v>
          </cell>
          <cell r="DY329">
            <v>0</v>
          </cell>
        </row>
        <row r="330">
          <cell r="F330">
            <v>40616.5</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0</v>
          </cell>
          <cell r="DL330">
            <v>0</v>
          </cell>
          <cell r="DM330">
            <v>0</v>
          </cell>
          <cell r="DN330">
            <v>0</v>
          </cell>
          <cell r="DO330">
            <v>0</v>
          </cell>
          <cell r="DP330">
            <v>0</v>
          </cell>
          <cell r="DQ330">
            <v>0</v>
          </cell>
          <cell r="DR330">
            <v>0</v>
          </cell>
          <cell r="DS330">
            <v>0</v>
          </cell>
          <cell r="DT330">
            <v>0</v>
          </cell>
          <cell r="DU330">
            <v>0</v>
          </cell>
          <cell r="DV330">
            <v>0</v>
          </cell>
          <cell r="DY330">
            <v>0</v>
          </cell>
        </row>
        <row r="331">
          <cell r="F331">
            <v>40707.8125</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Y331">
            <v>0</v>
          </cell>
        </row>
        <row r="332">
          <cell r="F332">
            <v>40799.125</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cell r="CP332">
            <v>0</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0</v>
          </cell>
          <cell r="DJ332">
            <v>0</v>
          </cell>
          <cell r="DK332">
            <v>0</v>
          </cell>
          <cell r="DL332">
            <v>0</v>
          </cell>
          <cell r="DM332">
            <v>0</v>
          </cell>
          <cell r="DN332">
            <v>0</v>
          </cell>
          <cell r="DO332">
            <v>0</v>
          </cell>
          <cell r="DP332">
            <v>0</v>
          </cell>
          <cell r="DQ332">
            <v>0</v>
          </cell>
          <cell r="DR332">
            <v>0</v>
          </cell>
          <cell r="DS332">
            <v>0</v>
          </cell>
          <cell r="DT332">
            <v>0</v>
          </cell>
          <cell r="DU332">
            <v>0</v>
          </cell>
          <cell r="DV332">
            <v>0</v>
          </cell>
          <cell r="DY332">
            <v>0</v>
          </cell>
        </row>
        <row r="333">
          <cell r="F333">
            <v>40890.4375</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cell r="DJ333">
            <v>0</v>
          </cell>
          <cell r="DK333">
            <v>0</v>
          </cell>
          <cell r="DL333" t="e">
            <v>#DIV/0!</v>
          </cell>
          <cell r="DM333">
            <v>0</v>
          </cell>
          <cell r="DN333">
            <v>0</v>
          </cell>
          <cell r="DO333">
            <v>0</v>
          </cell>
          <cell r="DP333">
            <v>0</v>
          </cell>
          <cell r="DQ333">
            <v>0</v>
          </cell>
          <cell r="DR333">
            <v>0</v>
          </cell>
          <cell r="DS333">
            <v>0</v>
          </cell>
          <cell r="DT333">
            <v>0</v>
          </cell>
          <cell r="DU333">
            <v>0</v>
          </cell>
          <cell r="DV333">
            <v>0</v>
          </cell>
          <cell r="DY333">
            <v>0</v>
          </cell>
        </row>
        <row r="334">
          <cell r="F334">
            <v>40981.75</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v>
          </cell>
          <cell r="CO334">
            <v>0</v>
          </cell>
          <cell r="CP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cell r="DJ334">
            <v>0</v>
          </cell>
          <cell r="DK334">
            <v>0</v>
          </cell>
          <cell r="DL334">
            <v>0</v>
          </cell>
          <cell r="DM334">
            <v>0</v>
          </cell>
          <cell r="DN334">
            <v>0</v>
          </cell>
          <cell r="DO334">
            <v>0</v>
          </cell>
          <cell r="DP334">
            <v>0</v>
          </cell>
          <cell r="DQ334">
            <v>0</v>
          </cell>
          <cell r="DR334">
            <v>0</v>
          </cell>
          <cell r="DS334">
            <v>0</v>
          </cell>
          <cell r="DT334">
            <v>0</v>
          </cell>
          <cell r="DU334">
            <v>0</v>
          </cell>
          <cell r="DV334">
            <v>0</v>
          </cell>
          <cell r="DY334">
            <v>0</v>
          </cell>
        </row>
        <row r="335">
          <cell r="F335">
            <v>41073.0625</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Y335">
            <v>0</v>
          </cell>
        </row>
        <row r="336">
          <cell r="F336">
            <v>41164.375</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Y336">
            <v>0</v>
          </cell>
        </row>
        <row r="337">
          <cell r="F337">
            <v>41255.6875</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t="e">
            <v>#DIV/0!</v>
          </cell>
          <cell r="DM337">
            <v>0</v>
          </cell>
          <cell r="DN337">
            <v>0</v>
          </cell>
          <cell r="DO337">
            <v>0</v>
          </cell>
          <cell r="DP337">
            <v>0</v>
          </cell>
          <cell r="DQ337">
            <v>0</v>
          </cell>
          <cell r="DR337">
            <v>0</v>
          </cell>
          <cell r="DS337">
            <v>0</v>
          </cell>
          <cell r="DT337">
            <v>0</v>
          </cell>
          <cell r="DU337">
            <v>0</v>
          </cell>
          <cell r="DV337">
            <v>0</v>
          </cell>
          <cell r="DY337">
            <v>0</v>
          </cell>
        </row>
        <row r="338">
          <cell r="F338">
            <v>41347</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Y338">
            <v>0</v>
          </cell>
        </row>
        <row r="339">
          <cell r="F339">
            <v>41438.3125</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0</v>
          </cell>
          <cell r="CM339">
            <v>0</v>
          </cell>
          <cell r="CN339">
            <v>0</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Y339">
            <v>0</v>
          </cell>
        </row>
        <row r="340">
          <cell r="F340">
            <v>41529.625</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Y340">
            <v>0</v>
          </cell>
        </row>
        <row r="341">
          <cell r="F341">
            <v>41620.9375</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t="e">
            <v>#DIV/0!</v>
          </cell>
          <cell r="DM341">
            <v>0</v>
          </cell>
          <cell r="DN341">
            <v>0</v>
          </cell>
          <cell r="DO341">
            <v>0</v>
          </cell>
          <cell r="DP341">
            <v>0</v>
          </cell>
          <cell r="DQ341">
            <v>0</v>
          </cell>
          <cell r="DR341">
            <v>0</v>
          </cell>
          <cell r="DS341">
            <v>0</v>
          </cell>
          <cell r="DT341">
            <v>0</v>
          </cell>
          <cell r="DU341">
            <v>0</v>
          </cell>
          <cell r="DV341">
            <v>0</v>
          </cell>
          <cell r="DY341">
            <v>0</v>
          </cell>
        </row>
        <row r="342">
          <cell r="F342">
            <v>41712.25</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Y342">
            <v>0</v>
          </cell>
        </row>
        <row r="343">
          <cell r="F343">
            <v>41803.5625</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Y343">
            <v>0</v>
          </cell>
        </row>
        <row r="344">
          <cell r="F344">
            <v>41894.875</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Y344">
            <v>0</v>
          </cell>
        </row>
        <row r="345">
          <cell r="F345">
            <v>41986.1875</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t="e">
            <v>#DIV/0!</v>
          </cell>
          <cell r="DM345">
            <v>0</v>
          </cell>
          <cell r="DN345">
            <v>0</v>
          </cell>
          <cell r="DO345">
            <v>0</v>
          </cell>
          <cell r="DP345">
            <v>0</v>
          </cell>
          <cell r="DQ345">
            <v>0</v>
          </cell>
          <cell r="DR345">
            <v>0</v>
          </cell>
          <cell r="DS345">
            <v>0</v>
          </cell>
          <cell r="DT345">
            <v>0</v>
          </cell>
          <cell r="DU345">
            <v>0</v>
          </cell>
          <cell r="DV345">
            <v>0</v>
          </cell>
          <cell r="DY345">
            <v>0</v>
          </cell>
        </row>
        <row r="346">
          <cell r="F346">
            <v>42077.5</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Y346">
            <v>0</v>
          </cell>
        </row>
        <row r="347">
          <cell r="F347">
            <v>42168.8125</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Y347">
            <v>0</v>
          </cell>
        </row>
        <row r="348">
          <cell r="F348">
            <v>42260.125</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Y348">
            <v>0</v>
          </cell>
        </row>
        <row r="349">
          <cell r="F349">
            <v>42351.4375</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t="e">
            <v>#DIV/0!</v>
          </cell>
          <cell r="DM349">
            <v>0</v>
          </cell>
          <cell r="DN349">
            <v>0</v>
          </cell>
          <cell r="DO349">
            <v>0</v>
          </cell>
          <cell r="DP349">
            <v>0</v>
          </cell>
          <cell r="DQ349">
            <v>0</v>
          </cell>
          <cell r="DR349">
            <v>0</v>
          </cell>
          <cell r="DS349">
            <v>0</v>
          </cell>
          <cell r="DT349">
            <v>0</v>
          </cell>
          <cell r="DU349">
            <v>0</v>
          </cell>
          <cell r="DV349">
            <v>0</v>
          </cell>
          <cell r="DY349">
            <v>0</v>
          </cell>
        </row>
        <row r="350">
          <cell r="F350">
            <v>42442.75</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Y350">
            <v>0</v>
          </cell>
        </row>
        <row r="351">
          <cell r="F351">
            <v>42534.0625</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Y351">
            <v>0</v>
          </cell>
        </row>
        <row r="352">
          <cell r="F352">
            <v>42625.375</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Y352">
            <v>0</v>
          </cell>
        </row>
        <row r="353">
          <cell r="F353">
            <v>42716.6875</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t="e">
            <v>#DIV/0!</v>
          </cell>
          <cell r="DM353">
            <v>0</v>
          </cell>
          <cell r="DN353">
            <v>0</v>
          </cell>
          <cell r="DO353">
            <v>0</v>
          </cell>
          <cell r="DP353">
            <v>0</v>
          </cell>
          <cell r="DQ353">
            <v>0</v>
          </cell>
          <cell r="DR353">
            <v>0</v>
          </cell>
          <cell r="DS353">
            <v>0</v>
          </cell>
          <cell r="DT353">
            <v>0</v>
          </cell>
          <cell r="DU353">
            <v>0</v>
          </cell>
          <cell r="DV353">
            <v>0</v>
          </cell>
          <cell r="DY353">
            <v>0</v>
          </cell>
        </row>
        <row r="354">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row>
        <row r="355">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row>
        <row r="356">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row>
        <row r="357">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cell r="DJ357">
            <v>0</v>
          </cell>
          <cell r="DK357">
            <v>0</v>
          </cell>
          <cell r="DL357" t="e">
            <v>#DIV/0!</v>
          </cell>
          <cell r="DM357">
            <v>0</v>
          </cell>
          <cell r="DN357">
            <v>0</v>
          </cell>
          <cell r="DO357">
            <v>0</v>
          </cell>
          <cell r="DP357">
            <v>0</v>
          </cell>
          <cell r="DQ357">
            <v>0</v>
          </cell>
          <cell r="DR357">
            <v>0</v>
          </cell>
          <cell r="DS357">
            <v>0</v>
          </cell>
          <cell r="DT357">
            <v>0</v>
          </cell>
          <cell r="DU357">
            <v>0</v>
          </cell>
          <cell r="DV357">
            <v>0</v>
          </cell>
        </row>
      </sheetData>
      <sheetData sheetId="13">
        <row r="30">
          <cell r="A30">
            <v>27394.25</v>
          </cell>
          <cell r="J30">
            <v>0</v>
          </cell>
          <cell r="L30">
            <v>27394.25</v>
          </cell>
          <cell r="V30">
            <v>1</v>
          </cell>
          <cell r="X30">
            <v>27394.25</v>
          </cell>
          <cell r="AA30">
            <v>0</v>
          </cell>
          <cell r="AC30">
            <v>0</v>
          </cell>
          <cell r="AE30">
            <v>0</v>
          </cell>
          <cell r="AG30">
            <v>0</v>
          </cell>
          <cell r="AH30">
            <v>0</v>
          </cell>
          <cell r="AI30">
            <v>0</v>
          </cell>
          <cell r="AK30">
            <v>0</v>
          </cell>
          <cell r="AN30">
            <v>0</v>
          </cell>
          <cell r="AP30">
            <v>0</v>
          </cell>
          <cell r="AS30">
            <v>0</v>
          </cell>
          <cell r="AU30">
            <v>0</v>
          </cell>
          <cell r="BB30">
            <v>1</v>
          </cell>
          <cell r="BD30">
            <v>27394.25</v>
          </cell>
          <cell r="BG30">
            <v>0</v>
          </cell>
          <cell r="BH30">
            <v>0.03</v>
          </cell>
          <cell r="BK30">
            <v>0</v>
          </cell>
          <cell r="BN30">
            <v>0</v>
          </cell>
          <cell r="BP30">
            <v>0</v>
          </cell>
          <cell r="BR30">
            <v>0</v>
          </cell>
          <cell r="BS30">
            <v>0.17</v>
          </cell>
          <cell r="BY30">
            <v>0</v>
          </cell>
        </row>
        <row r="31">
          <cell r="A31">
            <v>27759.5</v>
          </cell>
          <cell r="J31">
            <v>0</v>
          </cell>
          <cell r="L31">
            <v>27759.5</v>
          </cell>
          <cell r="V31">
            <v>0</v>
          </cell>
          <cell r="X31">
            <v>27759.5</v>
          </cell>
          <cell r="AA31">
            <v>0</v>
          </cell>
          <cell r="AC31">
            <v>0</v>
          </cell>
          <cell r="AE31">
            <v>0</v>
          </cell>
          <cell r="AG31">
            <v>0</v>
          </cell>
          <cell r="AH31">
            <v>0</v>
          </cell>
          <cell r="AI31">
            <v>0</v>
          </cell>
          <cell r="AK31">
            <v>0</v>
          </cell>
          <cell r="AN31">
            <v>0</v>
          </cell>
          <cell r="AP31">
            <v>0</v>
          </cell>
          <cell r="AS31">
            <v>0</v>
          </cell>
          <cell r="AU31">
            <v>0</v>
          </cell>
          <cell r="BB31">
            <v>0</v>
          </cell>
          <cell r="BD31">
            <v>27759.5</v>
          </cell>
          <cell r="BG31">
            <v>0</v>
          </cell>
          <cell r="BH31">
            <v>0.03</v>
          </cell>
          <cell r="BK31">
            <v>0</v>
          </cell>
          <cell r="BN31">
            <v>0</v>
          </cell>
          <cell r="BP31">
            <v>0</v>
          </cell>
          <cell r="BR31">
            <v>0</v>
          </cell>
          <cell r="BS31">
            <v>0.17</v>
          </cell>
          <cell r="BY31">
            <v>0</v>
          </cell>
        </row>
        <row r="32">
          <cell r="A32">
            <v>28124.75</v>
          </cell>
          <cell r="J32">
            <v>0</v>
          </cell>
          <cell r="L32">
            <v>28124.75</v>
          </cell>
          <cell r="V32">
            <v>0</v>
          </cell>
          <cell r="X32">
            <v>28124.75</v>
          </cell>
          <cell r="AA32">
            <v>0</v>
          </cell>
          <cell r="AC32">
            <v>0</v>
          </cell>
          <cell r="AE32">
            <v>0</v>
          </cell>
          <cell r="AG32">
            <v>0</v>
          </cell>
          <cell r="AH32">
            <v>0</v>
          </cell>
          <cell r="AI32">
            <v>0</v>
          </cell>
          <cell r="AK32">
            <v>0</v>
          </cell>
          <cell r="AN32">
            <v>0</v>
          </cell>
          <cell r="AP32">
            <v>0</v>
          </cell>
          <cell r="AS32">
            <v>0</v>
          </cell>
          <cell r="AU32">
            <v>0</v>
          </cell>
          <cell r="BB32">
            <v>0</v>
          </cell>
          <cell r="BD32">
            <v>28124.75</v>
          </cell>
          <cell r="BG32">
            <v>0</v>
          </cell>
          <cell r="BH32">
            <v>0.03</v>
          </cell>
          <cell r="BK32">
            <v>0</v>
          </cell>
          <cell r="BN32">
            <v>0</v>
          </cell>
          <cell r="BP32">
            <v>0</v>
          </cell>
          <cell r="BR32">
            <v>0</v>
          </cell>
          <cell r="BS32">
            <v>0.17</v>
          </cell>
          <cell r="BY32">
            <v>0</v>
          </cell>
        </row>
        <row r="33">
          <cell r="A33">
            <v>28490</v>
          </cell>
          <cell r="J33">
            <v>0</v>
          </cell>
          <cell r="L33">
            <v>28490</v>
          </cell>
          <cell r="V33">
            <v>0</v>
          </cell>
          <cell r="X33">
            <v>28490</v>
          </cell>
          <cell r="AA33">
            <v>0</v>
          </cell>
          <cell r="AC33">
            <v>0</v>
          </cell>
          <cell r="AE33">
            <v>0</v>
          </cell>
          <cell r="AG33">
            <v>0</v>
          </cell>
          <cell r="AH33">
            <v>0</v>
          </cell>
          <cell r="AI33">
            <v>0</v>
          </cell>
          <cell r="AK33">
            <v>0</v>
          </cell>
          <cell r="AN33">
            <v>0</v>
          </cell>
          <cell r="AP33">
            <v>0</v>
          </cell>
          <cell r="AS33">
            <v>0</v>
          </cell>
          <cell r="AU33">
            <v>0</v>
          </cell>
          <cell r="BB33">
            <v>0</v>
          </cell>
          <cell r="BD33">
            <v>28490</v>
          </cell>
          <cell r="BG33">
            <v>0</v>
          </cell>
          <cell r="BH33">
            <v>0.03</v>
          </cell>
          <cell r="BK33">
            <v>0</v>
          </cell>
          <cell r="BN33">
            <v>0</v>
          </cell>
          <cell r="BP33">
            <v>0</v>
          </cell>
          <cell r="BR33">
            <v>0</v>
          </cell>
          <cell r="BS33">
            <v>0.17</v>
          </cell>
          <cell r="BY33">
            <v>0</v>
          </cell>
        </row>
        <row r="34">
          <cell r="A34">
            <v>28855.25</v>
          </cell>
          <cell r="J34">
            <v>0</v>
          </cell>
          <cell r="L34">
            <v>28855.25</v>
          </cell>
          <cell r="V34">
            <v>0</v>
          </cell>
          <cell r="X34">
            <v>28855.25</v>
          </cell>
          <cell r="AA34">
            <v>0</v>
          </cell>
          <cell r="AC34">
            <v>0</v>
          </cell>
          <cell r="AE34">
            <v>0</v>
          </cell>
          <cell r="AG34">
            <v>0</v>
          </cell>
          <cell r="AH34">
            <v>0</v>
          </cell>
          <cell r="AI34">
            <v>0</v>
          </cell>
          <cell r="AK34">
            <v>0</v>
          </cell>
          <cell r="AN34">
            <v>0</v>
          </cell>
          <cell r="AP34">
            <v>0</v>
          </cell>
          <cell r="AS34">
            <v>0</v>
          </cell>
          <cell r="AU34">
            <v>0</v>
          </cell>
          <cell r="BB34">
            <v>0</v>
          </cell>
          <cell r="BD34">
            <v>28855.25</v>
          </cell>
          <cell r="BG34">
            <v>0</v>
          </cell>
          <cell r="BH34">
            <v>0.03</v>
          </cell>
          <cell r="BK34">
            <v>0</v>
          </cell>
          <cell r="BN34">
            <v>0</v>
          </cell>
          <cell r="BP34">
            <v>0</v>
          </cell>
          <cell r="BR34">
            <v>0</v>
          </cell>
          <cell r="BS34">
            <v>0.17</v>
          </cell>
          <cell r="BY34">
            <v>0</v>
          </cell>
        </row>
        <row r="35">
          <cell r="A35">
            <v>29220.5</v>
          </cell>
          <cell r="J35">
            <v>0</v>
          </cell>
          <cell r="L35">
            <v>29220.5</v>
          </cell>
          <cell r="V35">
            <v>0</v>
          </cell>
          <cell r="X35">
            <v>29220.5</v>
          </cell>
          <cell r="AA35">
            <v>0</v>
          </cell>
          <cell r="AC35">
            <v>0</v>
          </cell>
          <cell r="AE35">
            <v>0</v>
          </cell>
          <cell r="AG35">
            <v>0</v>
          </cell>
          <cell r="AH35">
            <v>0</v>
          </cell>
          <cell r="AI35">
            <v>0</v>
          </cell>
          <cell r="AK35">
            <v>0</v>
          </cell>
          <cell r="AN35">
            <v>0</v>
          </cell>
          <cell r="AP35">
            <v>0</v>
          </cell>
          <cell r="AS35">
            <v>0</v>
          </cell>
          <cell r="AU35">
            <v>0</v>
          </cell>
          <cell r="BB35">
            <v>0</v>
          </cell>
          <cell r="BD35">
            <v>29220.5</v>
          </cell>
          <cell r="BG35">
            <v>0</v>
          </cell>
          <cell r="BH35">
            <v>0.03</v>
          </cell>
          <cell r="BK35">
            <v>0</v>
          </cell>
          <cell r="BN35">
            <v>0</v>
          </cell>
          <cell r="BP35">
            <v>0</v>
          </cell>
          <cell r="BR35">
            <v>0</v>
          </cell>
          <cell r="BS35">
            <v>0.17</v>
          </cell>
          <cell r="BY35">
            <v>0</v>
          </cell>
        </row>
        <row r="36">
          <cell r="A36">
            <v>29585.75</v>
          </cell>
          <cell r="J36">
            <v>0</v>
          </cell>
          <cell r="L36">
            <v>29585.75</v>
          </cell>
          <cell r="V36">
            <v>0</v>
          </cell>
          <cell r="X36">
            <v>29585.75</v>
          </cell>
          <cell r="AA36">
            <v>0</v>
          </cell>
          <cell r="AC36">
            <v>0</v>
          </cell>
          <cell r="AE36">
            <v>0</v>
          </cell>
          <cell r="AG36">
            <v>0</v>
          </cell>
          <cell r="AH36">
            <v>0</v>
          </cell>
          <cell r="AI36">
            <v>0</v>
          </cell>
          <cell r="AK36">
            <v>0</v>
          </cell>
          <cell r="AN36">
            <v>0</v>
          </cell>
          <cell r="AP36">
            <v>0</v>
          </cell>
          <cell r="AS36">
            <v>0</v>
          </cell>
          <cell r="AU36">
            <v>0</v>
          </cell>
          <cell r="BB36">
            <v>0</v>
          </cell>
          <cell r="BD36">
            <v>29585.75</v>
          </cell>
          <cell r="BG36">
            <v>0</v>
          </cell>
          <cell r="BH36">
            <v>0.03</v>
          </cell>
          <cell r="BK36">
            <v>0</v>
          </cell>
          <cell r="BN36">
            <v>0</v>
          </cell>
          <cell r="BP36">
            <v>0</v>
          </cell>
          <cell r="BR36">
            <v>0</v>
          </cell>
          <cell r="BS36">
            <v>0.17</v>
          </cell>
          <cell r="BY36">
            <v>0</v>
          </cell>
        </row>
        <row r="37">
          <cell r="A37">
            <v>29951</v>
          </cell>
          <cell r="J37">
            <v>0</v>
          </cell>
          <cell r="L37">
            <v>29951</v>
          </cell>
          <cell r="V37">
            <v>0</v>
          </cell>
          <cell r="X37">
            <v>29951</v>
          </cell>
          <cell r="AA37">
            <v>0</v>
          </cell>
          <cell r="AC37">
            <v>0</v>
          </cell>
          <cell r="AE37">
            <v>0</v>
          </cell>
          <cell r="AG37">
            <v>0</v>
          </cell>
          <cell r="AH37">
            <v>0</v>
          </cell>
          <cell r="AI37">
            <v>0</v>
          </cell>
          <cell r="AK37">
            <v>0</v>
          </cell>
          <cell r="AN37">
            <v>0</v>
          </cell>
          <cell r="AP37">
            <v>0</v>
          </cell>
          <cell r="AS37">
            <v>0</v>
          </cell>
          <cell r="AU37">
            <v>0</v>
          </cell>
          <cell r="BB37">
            <v>0</v>
          </cell>
          <cell r="BD37">
            <v>29951</v>
          </cell>
          <cell r="BG37">
            <v>0</v>
          </cell>
          <cell r="BH37">
            <v>0.03</v>
          </cell>
          <cell r="BK37">
            <v>0</v>
          </cell>
          <cell r="BN37">
            <v>0</v>
          </cell>
          <cell r="BP37">
            <v>0</v>
          </cell>
          <cell r="BR37">
            <v>0</v>
          </cell>
          <cell r="BS37">
            <v>0.17</v>
          </cell>
          <cell r="BY37">
            <v>0</v>
          </cell>
        </row>
        <row r="38">
          <cell r="A38">
            <v>30316.25</v>
          </cell>
          <cell r="J38">
            <v>0</v>
          </cell>
          <cell r="L38">
            <v>30316.25</v>
          </cell>
          <cell r="V38">
            <v>0</v>
          </cell>
          <cell r="X38">
            <v>30316.25</v>
          </cell>
          <cell r="AA38">
            <v>0</v>
          </cell>
          <cell r="AC38">
            <v>0</v>
          </cell>
          <cell r="AE38">
            <v>0</v>
          </cell>
          <cell r="AG38">
            <v>0</v>
          </cell>
          <cell r="AH38">
            <v>0</v>
          </cell>
          <cell r="AI38">
            <v>0</v>
          </cell>
          <cell r="AK38">
            <v>0</v>
          </cell>
          <cell r="AN38">
            <v>0</v>
          </cell>
          <cell r="AP38">
            <v>0</v>
          </cell>
          <cell r="AS38">
            <v>0</v>
          </cell>
          <cell r="AU38">
            <v>0</v>
          </cell>
          <cell r="BB38">
            <v>0</v>
          </cell>
          <cell r="BD38">
            <v>30316.25</v>
          </cell>
          <cell r="BG38">
            <v>0</v>
          </cell>
          <cell r="BH38">
            <v>0.03</v>
          </cell>
          <cell r="BK38">
            <v>0</v>
          </cell>
          <cell r="BN38">
            <v>0</v>
          </cell>
          <cell r="BP38">
            <v>0</v>
          </cell>
          <cell r="BR38">
            <v>0</v>
          </cell>
          <cell r="BS38">
            <v>0.17</v>
          </cell>
          <cell r="BY38">
            <v>0</v>
          </cell>
        </row>
        <row r="39">
          <cell r="A39">
            <v>30681.5</v>
          </cell>
          <cell r="J39">
            <v>0</v>
          </cell>
          <cell r="L39">
            <v>30681.5</v>
          </cell>
          <cell r="V39">
            <v>0</v>
          </cell>
          <cell r="X39">
            <v>30681.5</v>
          </cell>
          <cell r="AA39">
            <v>0</v>
          </cell>
          <cell r="AC39">
            <v>0</v>
          </cell>
          <cell r="AE39">
            <v>0</v>
          </cell>
          <cell r="AG39">
            <v>0</v>
          </cell>
          <cell r="AH39">
            <v>0</v>
          </cell>
          <cell r="AI39">
            <v>0</v>
          </cell>
          <cell r="AK39">
            <v>0</v>
          </cell>
          <cell r="AN39">
            <v>0</v>
          </cell>
          <cell r="AP39">
            <v>0</v>
          </cell>
          <cell r="AS39">
            <v>0</v>
          </cell>
          <cell r="AU39">
            <v>0</v>
          </cell>
          <cell r="BB39">
            <v>0</v>
          </cell>
          <cell r="BD39">
            <v>30681.5</v>
          </cell>
          <cell r="BG39">
            <v>0</v>
          </cell>
          <cell r="BH39">
            <v>0.03</v>
          </cell>
          <cell r="BK39">
            <v>0</v>
          </cell>
          <cell r="BN39">
            <v>0</v>
          </cell>
          <cell r="BP39">
            <v>0</v>
          </cell>
          <cell r="BR39">
            <v>0</v>
          </cell>
          <cell r="BS39">
            <v>0.17</v>
          </cell>
          <cell r="BY39">
            <v>0</v>
          </cell>
        </row>
        <row r="40">
          <cell r="A40">
            <v>31046.75</v>
          </cell>
          <cell r="J40">
            <v>0</v>
          </cell>
          <cell r="L40">
            <v>31046.75</v>
          </cell>
          <cell r="V40">
            <v>0</v>
          </cell>
          <cell r="X40">
            <v>31046.75</v>
          </cell>
          <cell r="AA40">
            <v>0</v>
          </cell>
          <cell r="AC40">
            <v>0</v>
          </cell>
          <cell r="AE40">
            <v>0</v>
          </cell>
          <cell r="AG40">
            <v>0</v>
          </cell>
          <cell r="AH40">
            <v>0</v>
          </cell>
          <cell r="AI40">
            <v>0</v>
          </cell>
          <cell r="AK40">
            <v>0</v>
          </cell>
          <cell r="AN40">
            <v>0</v>
          </cell>
          <cell r="AP40">
            <v>0</v>
          </cell>
          <cell r="AS40">
            <v>0</v>
          </cell>
          <cell r="AU40">
            <v>0</v>
          </cell>
          <cell r="BB40">
            <v>0</v>
          </cell>
          <cell r="BD40">
            <v>31046.75</v>
          </cell>
          <cell r="BG40">
            <v>0</v>
          </cell>
          <cell r="BH40">
            <v>0.03</v>
          </cell>
          <cell r="BK40">
            <v>0</v>
          </cell>
          <cell r="BN40">
            <v>0</v>
          </cell>
          <cell r="BP40">
            <v>0</v>
          </cell>
          <cell r="BR40">
            <v>0</v>
          </cell>
          <cell r="BS40">
            <v>0.17</v>
          </cell>
          <cell r="BY40">
            <v>0</v>
          </cell>
        </row>
        <row r="41">
          <cell r="A41">
            <v>31412</v>
          </cell>
          <cell r="B41">
            <v>1573046</v>
          </cell>
          <cell r="C41">
            <v>585124</v>
          </cell>
          <cell r="D41">
            <v>814411</v>
          </cell>
          <cell r="E41">
            <v>132724</v>
          </cell>
          <cell r="F41">
            <v>33744</v>
          </cell>
          <cell r="G41">
            <v>7043</v>
          </cell>
          <cell r="J41">
            <v>12</v>
          </cell>
          <cell r="L41">
            <v>31412</v>
          </cell>
          <cell r="M41">
            <v>3045000</v>
          </cell>
          <cell r="N41">
            <v>2148000</v>
          </cell>
          <cell r="O41">
            <v>3236000</v>
          </cell>
          <cell r="P41">
            <v>20400</v>
          </cell>
          <cell r="V41">
            <v>12</v>
          </cell>
          <cell r="X41">
            <v>31412</v>
          </cell>
          <cell r="Y41">
            <v>58.8</v>
          </cell>
          <cell r="Z41">
            <v>11.659929449999998</v>
          </cell>
          <cell r="AA41">
            <v>0.19829811989795917</v>
          </cell>
          <cell r="AB41">
            <v>6.3518400000000002</v>
          </cell>
          <cell r="AC41">
            <v>0.10802448979591837</v>
          </cell>
          <cell r="AD41">
            <v>2.4969999999999999</v>
          </cell>
          <cell r="AE41">
            <v>4.2465986394557821E-2</v>
          </cell>
          <cell r="AF41">
            <v>5.8840000000000003</v>
          </cell>
          <cell r="AG41">
            <v>0.10006802721088437</v>
          </cell>
          <cell r="AH41">
            <v>32.407230549999994</v>
          </cell>
          <cell r="AI41">
            <v>0.55114337670068025</v>
          </cell>
          <cell r="AJ41">
            <v>158.5</v>
          </cell>
          <cell r="AK41">
            <v>-99.7</v>
          </cell>
          <cell r="AL41">
            <v>-48.41</v>
          </cell>
          <cell r="AM41">
            <v>-0.89899999999999913</v>
          </cell>
          <cell r="AN41">
            <v>-49.308999999999997</v>
          </cell>
          <cell r="AO41">
            <v>68.73599999999999</v>
          </cell>
          <cell r="AP41">
            <v>-80.273000000000025</v>
          </cell>
          <cell r="AQ41">
            <v>50.981999999999999</v>
          </cell>
          <cell r="AR41">
            <v>22.798000000000009</v>
          </cell>
          <cell r="AS41">
            <v>73.78</v>
          </cell>
          <cell r="AT41">
            <v>-0.59799999999997633</v>
          </cell>
          <cell r="AU41">
            <v>-7.0909999999999993</v>
          </cell>
          <cell r="AV41">
            <v>100</v>
          </cell>
          <cell r="AW41">
            <v>100</v>
          </cell>
          <cell r="AX41">
            <v>100</v>
          </cell>
          <cell r="AY41">
            <v>37.097791798107252</v>
          </cell>
          <cell r="BB41">
            <v>12</v>
          </cell>
          <cell r="BD41">
            <v>31412</v>
          </cell>
          <cell r="BE41">
            <v>8477.3259999999991</v>
          </cell>
          <cell r="BF41">
            <v>697477.72225959727</v>
          </cell>
          <cell r="BG41">
            <v>1.2154260601379877E-2</v>
          </cell>
          <cell r="BH41">
            <v>0.03</v>
          </cell>
          <cell r="BI41">
            <v>6.4442567567567499E-2</v>
          </cell>
          <cell r="BJ41">
            <v>178014.33799999999</v>
          </cell>
          <cell r="BK41">
            <v>0.25522584065236142</v>
          </cell>
          <cell r="BL41">
            <v>5670</v>
          </cell>
          <cell r="BM41">
            <v>51280</v>
          </cell>
          <cell r="BN41">
            <v>0.11056942277691108</v>
          </cell>
          <cell r="BO41">
            <v>33780</v>
          </cell>
          <cell r="BP41">
            <v>0.65873634945397819</v>
          </cell>
          <cell r="BQ41">
            <v>-94924.000000000015</v>
          </cell>
          <cell r="BR41">
            <v>-0.13609610310201398</v>
          </cell>
          <cell r="BS41">
            <v>0.17</v>
          </cell>
          <cell r="BT41">
            <v>7.7334085360060451E-2</v>
          </cell>
          <cell r="BU41">
            <v>9.9703973016814301E-2</v>
          </cell>
          <cell r="BV41">
            <v>0.1338012627810721</v>
          </cell>
          <cell r="BY41">
            <v>12</v>
          </cell>
        </row>
        <row r="42">
          <cell r="A42">
            <v>31777.25</v>
          </cell>
          <cell r="B42">
            <v>1725497</v>
          </cell>
          <cell r="C42">
            <v>612437</v>
          </cell>
          <cell r="D42">
            <v>928463</v>
          </cell>
          <cell r="E42">
            <v>155781</v>
          </cell>
          <cell r="F42">
            <v>22307</v>
          </cell>
          <cell r="G42">
            <v>6509</v>
          </cell>
          <cell r="J42">
            <v>13</v>
          </cell>
          <cell r="L42">
            <v>31777.25</v>
          </cell>
          <cell r="M42">
            <v>3106000</v>
          </cell>
          <cell r="N42">
            <v>2215000</v>
          </cell>
          <cell r="O42">
            <v>3335000</v>
          </cell>
          <cell r="P42">
            <v>20500</v>
          </cell>
          <cell r="V42">
            <v>13</v>
          </cell>
          <cell r="X42">
            <v>31777.25</v>
          </cell>
          <cell r="Y42">
            <v>51.5</v>
          </cell>
          <cell r="Z42">
            <v>10.625795909999999</v>
          </cell>
          <cell r="AA42">
            <v>0.20632613417475726</v>
          </cell>
          <cell r="AB42">
            <v>5.2186000000000003</v>
          </cell>
          <cell r="AC42">
            <v>0.10133203883495147</v>
          </cell>
          <cell r="AD42">
            <v>0.63</v>
          </cell>
          <cell r="AE42">
            <v>1.2233009708737865E-2</v>
          </cell>
          <cell r="AF42">
            <v>8.0759999999999987</v>
          </cell>
          <cell r="AG42">
            <v>0.15681553398058251</v>
          </cell>
          <cell r="AH42">
            <v>26.949604089999994</v>
          </cell>
          <cell r="AI42">
            <v>0.5232932833009708</v>
          </cell>
          <cell r="AJ42">
            <v>152.80000000000001</v>
          </cell>
          <cell r="AK42">
            <v>-101.30000000000001</v>
          </cell>
          <cell r="AL42">
            <v>-40.652000000000001</v>
          </cell>
          <cell r="AM42">
            <v>0.58899999999999952</v>
          </cell>
          <cell r="AN42">
            <v>-40.063000000000002</v>
          </cell>
          <cell r="AO42">
            <v>82.851299999999995</v>
          </cell>
          <cell r="AP42">
            <v>-58.511700000000005</v>
          </cell>
          <cell r="AQ42">
            <v>54.719700000000003</v>
          </cell>
          <cell r="AR42">
            <v>20.783000000000012</v>
          </cell>
          <cell r="AS42">
            <v>75.502700000000019</v>
          </cell>
          <cell r="AT42">
            <v>-2.938400000000005</v>
          </cell>
          <cell r="AU42">
            <v>14.052600000000009</v>
          </cell>
          <cell r="AV42">
            <v>88.9</v>
          </cell>
          <cell r="AW42">
            <v>87.2</v>
          </cell>
          <cell r="AX42">
            <v>98.087739032620931</v>
          </cell>
          <cell r="AY42">
            <v>33.704188481675388</v>
          </cell>
          <cell r="BB42">
            <v>13</v>
          </cell>
          <cell r="BD42">
            <v>31777.25</v>
          </cell>
          <cell r="BE42">
            <v>-3923.5140000000019</v>
          </cell>
          <cell r="BF42">
            <v>705183.87209671468</v>
          </cell>
          <cell r="BG42">
            <v>-5.5638169777398128E-3</v>
          </cell>
          <cell r="BH42">
            <v>0.03</v>
          </cell>
          <cell r="BI42">
            <v>-2.7057049908751907E-2</v>
          </cell>
          <cell r="BJ42">
            <v>189356.14718999999</v>
          </cell>
          <cell r="BK42">
            <v>0.26852024653795564</v>
          </cell>
          <cell r="BL42">
            <v>5380</v>
          </cell>
          <cell r="BM42">
            <v>60850</v>
          </cell>
          <cell r="BN42">
            <v>8.8414133114215282E-2</v>
          </cell>
          <cell r="BO42">
            <v>37240</v>
          </cell>
          <cell r="BP42">
            <v>0.61199671322925231</v>
          </cell>
          <cell r="BQ42">
            <v>-77833</v>
          </cell>
          <cell r="BR42">
            <v>-0.11037263198969664</v>
          </cell>
          <cell r="BS42">
            <v>0.17</v>
          </cell>
          <cell r="BT42">
            <v>8.4637090154738623E-2</v>
          </cell>
          <cell r="BU42">
            <v>0.12114187998372686</v>
          </cell>
          <cell r="BV42">
            <v>0.16193436140345899</v>
          </cell>
          <cell r="BY42">
            <v>13</v>
          </cell>
        </row>
        <row r="43">
          <cell r="A43">
            <v>32142.5</v>
          </cell>
          <cell r="B43">
            <v>1455560</v>
          </cell>
          <cell r="C43">
            <v>527607</v>
          </cell>
          <cell r="D43">
            <v>689538</v>
          </cell>
          <cell r="E43">
            <v>191699</v>
          </cell>
          <cell r="F43">
            <v>40979</v>
          </cell>
          <cell r="G43">
            <v>5737</v>
          </cell>
          <cell r="J43">
            <v>14</v>
          </cell>
          <cell r="L43">
            <v>32142.5</v>
          </cell>
          <cell r="M43">
            <v>2700000</v>
          </cell>
          <cell r="N43">
            <v>2800000</v>
          </cell>
          <cell r="O43">
            <v>4900000</v>
          </cell>
          <cell r="P43">
            <v>21000</v>
          </cell>
          <cell r="V43">
            <v>14</v>
          </cell>
          <cell r="X43">
            <v>32142.5</v>
          </cell>
          <cell r="Y43">
            <v>69.099999999999994</v>
          </cell>
          <cell r="Z43">
            <v>20.137874999999998</v>
          </cell>
          <cell r="AA43">
            <v>0.29143089725036181</v>
          </cell>
          <cell r="AB43">
            <v>5.4114000000000004</v>
          </cell>
          <cell r="AC43">
            <v>7.8312590448625194E-2</v>
          </cell>
          <cell r="AD43">
            <v>0.55100000000000005</v>
          </cell>
          <cell r="AE43">
            <v>7.9739507959479036E-3</v>
          </cell>
          <cell r="AF43">
            <v>14.494</v>
          </cell>
          <cell r="AG43">
            <v>0.20975397973950796</v>
          </cell>
          <cell r="AH43">
            <v>28.505724999999998</v>
          </cell>
          <cell r="AI43">
            <v>0.41252858176555718</v>
          </cell>
          <cell r="AJ43">
            <v>142.69999999999999</v>
          </cell>
          <cell r="AK43">
            <v>-73.599999999999994</v>
          </cell>
          <cell r="AL43">
            <v>-46.447000000000003</v>
          </cell>
          <cell r="AM43">
            <v>-0.78799999999999937</v>
          </cell>
          <cell r="AN43">
            <v>-47.234999999999999</v>
          </cell>
          <cell r="AO43">
            <v>62.895000000000003</v>
          </cell>
          <cell r="AP43">
            <v>-57.939999999999991</v>
          </cell>
          <cell r="AQ43">
            <v>44.89</v>
          </cell>
          <cell r="AR43">
            <v>26.765000000000001</v>
          </cell>
          <cell r="AS43">
            <v>71.655000000000001</v>
          </cell>
          <cell r="AT43">
            <v>-1.4793000000000021</v>
          </cell>
          <cell r="AU43">
            <v>12.235700000000008</v>
          </cell>
          <cell r="AV43">
            <v>89.5</v>
          </cell>
          <cell r="AW43">
            <v>88.8</v>
          </cell>
          <cell r="AX43">
            <v>99.217877094972067</v>
          </cell>
          <cell r="AY43">
            <v>48.423265592151367</v>
          </cell>
          <cell r="BB43">
            <v>14</v>
          </cell>
          <cell r="BD43">
            <v>32142.5</v>
          </cell>
          <cell r="BE43">
            <v>-2472.5079999999907</v>
          </cell>
          <cell r="BF43">
            <v>712222.06202854996</v>
          </cell>
          <cell r="BG43">
            <v>-3.4715408744258732E-3</v>
          </cell>
          <cell r="BH43">
            <v>0.03</v>
          </cell>
          <cell r="BI43">
            <v>-2.5689120861197234E-2</v>
          </cell>
          <cell r="BJ43">
            <v>206525.4</v>
          </cell>
          <cell r="BK43">
            <v>0.28997332575148627</v>
          </cell>
          <cell r="BL43">
            <v>9878</v>
          </cell>
          <cell r="BM43">
            <v>65100</v>
          </cell>
          <cell r="BN43">
            <v>0.15173579109062979</v>
          </cell>
          <cell r="BO43">
            <v>42200</v>
          </cell>
          <cell r="BP43">
            <v>0.64823348694316441</v>
          </cell>
          <cell r="BQ43">
            <v>-71697.999999999985</v>
          </cell>
          <cell r="BR43">
            <v>-0.10066804136309655</v>
          </cell>
          <cell r="BS43">
            <v>0.17</v>
          </cell>
          <cell r="BT43">
            <v>8.965067155672532E-2</v>
          </cell>
          <cell r="BU43">
            <v>0.12767885867084355</v>
          </cell>
          <cell r="BV43">
            <v>0.1786908982256413</v>
          </cell>
          <cell r="BY43">
            <v>14</v>
          </cell>
        </row>
        <row r="44">
          <cell r="A44">
            <v>32507.75</v>
          </cell>
          <cell r="B44">
            <v>2059908</v>
          </cell>
          <cell r="C44">
            <v>763912</v>
          </cell>
          <cell r="D44">
            <v>970016</v>
          </cell>
          <cell r="E44">
            <v>255762</v>
          </cell>
          <cell r="F44">
            <v>55998</v>
          </cell>
          <cell r="G44">
            <v>14220</v>
          </cell>
          <cell r="J44">
            <v>15</v>
          </cell>
          <cell r="L44">
            <v>32507.75</v>
          </cell>
          <cell r="M44">
            <v>2800000</v>
          </cell>
          <cell r="N44">
            <v>3379600</v>
          </cell>
          <cell r="O44">
            <v>4388800</v>
          </cell>
          <cell r="P44">
            <v>16373</v>
          </cell>
          <cell r="V44">
            <v>15</v>
          </cell>
          <cell r="X44">
            <v>32507.75</v>
          </cell>
          <cell r="Y44">
            <v>71.5</v>
          </cell>
          <cell r="Z44">
            <v>19.010675000000003</v>
          </cell>
          <cell r="AA44">
            <v>0.26588356643356648</v>
          </cell>
          <cell r="AB44">
            <v>7.4679327500000001</v>
          </cell>
          <cell r="AC44">
            <v>0.10444661188811188</v>
          </cell>
          <cell r="AD44">
            <v>0.154</v>
          </cell>
          <cell r="AE44">
            <v>2.1538461538461538E-3</v>
          </cell>
          <cell r="AF44">
            <v>15.082159090909094</v>
          </cell>
          <cell r="AG44">
            <v>0.21093928798474257</v>
          </cell>
          <cell r="AH44">
            <v>29.785233159090893</v>
          </cell>
          <cell r="AI44">
            <v>0.41657668753973276</v>
          </cell>
          <cell r="AJ44">
            <v>142.1</v>
          </cell>
          <cell r="AK44">
            <v>-70.599999999999994</v>
          </cell>
          <cell r="AL44">
            <v>-56.076000000000001</v>
          </cell>
          <cell r="AM44">
            <v>1.891</v>
          </cell>
          <cell r="AN44">
            <v>-54.185000000000002</v>
          </cell>
          <cell r="AO44">
            <v>62.199375500000002</v>
          </cell>
          <cell r="AP44">
            <v>-62.585624499999994</v>
          </cell>
          <cell r="AQ44">
            <v>53.320624500000001</v>
          </cell>
          <cell r="AR44">
            <v>19.634000000000004</v>
          </cell>
          <cell r="AS44">
            <v>72.954624500000008</v>
          </cell>
          <cell r="AT44">
            <v>-4.0709999999999855</v>
          </cell>
          <cell r="AU44">
            <v>6.2980000000000285</v>
          </cell>
          <cell r="AV44">
            <v>92.3</v>
          </cell>
          <cell r="AW44">
            <v>97.2</v>
          </cell>
          <cell r="AX44">
            <v>105.30877573131094</v>
          </cell>
          <cell r="AY44">
            <v>50.316678395496126</v>
          </cell>
          <cell r="BB44">
            <v>15</v>
          </cell>
          <cell r="BD44">
            <v>32507.75</v>
          </cell>
          <cell r="BE44">
            <v>-7761.251000000012</v>
          </cell>
          <cell r="BF44">
            <v>779183.026446281</v>
          </cell>
          <cell r="BG44">
            <v>-9.9607547091955222E-3</v>
          </cell>
          <cell r="BH44">
            <v>0.03</v>
          </cell>
          <cell r="BI44">
            <v>4.2270025947936718E-2</v>
          </cell>
          <cell r="BJ44">
            <v>257270</v>
          </cell>
          <cell r="BK44">
            <v>0.33017916364703676</v>
          </cell>
          <cell r="BL44">
            <v>6840</v>
          </cell>
          <cell r="BM44">
            <v>69710</v>
          </cell>
          <cell r="BN44">
            <v>9.8120786113900446E-2</v>
          </cell>
          <cell r="BO44">
            <v>51290</v>
          </cell>
          <cell r="BP44">
            <v>0.73576244441256633</v>
          </cell>
          <cell r="BQ44">
            <v>-78770.000000000015</v>
          </cell>
          <cell r="BR44">
            <v>-0.10109306456437631</v>
          </cell>
          <cell r="BS44">
            <v>0.17</v>
          </cell>
          <cell r="BT44">
            <v>8.7980196184118051E-2</v>
          </cell>
          <cell r="BU44">
            <v>0.13602786046739854</v>
          </cell>
          <cell r="BV44">
            <v>0.19412127172463248</v>
          </cell>
          <cell r="BY44">
            <v>15</v>
          </cell>
        </row>
        <row r="45">
          <cell r="A45">
            <v>32873</v>
          </cell>
          <cell r="B45">
            <v>1953042</v>
          </cell>
          <cell r="C45">
            <v>649297</v>
          </cell>
          <cell r="D45">
            <v>991188</v>
          </cell>
          <cell r="E45">
            <v>256916</v>
          </cell>
          <cell r="F45">
            <v>41841</v>
          </cell>
          <cell r="G45">
            <v>13800</v>
          </cell>
          <cell r="J45">
            <v>16</v>
          </cell>
          <cell r="L45">
            <v>32873</v>
          </cell>
          <cell r="M45">
            <v>3200000</v>
          </cell>
          <cell r="N45">
            <v>4420975</v>
          </cell>
          <cell r="O45">
            <v>5484300</v>
          </cell>
          <cell r="P45">
            <v>16700</v>
          </cell>
          <cell r="V45">
            <v>16</v>
          </cell>
          <cell r="X45">
            <v>32873</v>
          </cell>
          <cell r="Y45">
            <v>58.875999999999998</v>
          </cell>
          <cell r="Z45">
            <v>14.355847840000001</v>
          </cell>
          <cell r="AA45">
            <v>0.24383191521163125</v>
          </cell>
          <cell r="AB45">
            <v>6.2024999999999997</v>
          </cell>
          <cell r="AC45">
            <v>0.10534852911203206</v>
          </cell>
          <cell r="AD45">
            <v>0.22400000000000003</v>
          </cell>
          <cell r="AE45">
            <v>3.8046062911882609E-3</v>
          </cell>
          <cell r="AF45">
            <v>11.382999999999997</v>
          </cell>
          <cell r="AG45">
            <v>0.19333854202051767</v>
          </cell>
          <cell r="AH45">
            <v>26.710652160000002</v>
          </cell>
          <cell r="AI45">
            <v>0.45367640736463083</v>
          </cell>
          <cell r="AJ45">
            <v>140.9</v>
          </cell>
          <cell r="AK45">
            <v>-82.024000000000001</v>
          </cell>
          <cell r="AL45">
            <v>-42.862000000000009</v>
          </cell>
          <cell r="AM45">
            <v>1.4560000000000004</v>
          </cell>
          <cell r="AN45">
            <v>-41.406000000000006</v>
          </cell>
          <cell r="AO45">
            <v>56.325406724137935</v>
          </cell>
          <cell r="AP45">
            <v>-67.104593275862072</v>
          </cell>
          <cell r="AQ45">
            <v>162.42259327586211</v>
          </cell>
          <cell r="AR45">
            <v>-61.94650189655173</v>
          </cell>
          <cell r="AS45">
            <v>100.47609137931039</v>
          </cell>
          <cell r="AT45">
            <v>-63.412125689655234</v>
          </cell>
          <cell r="AU45">
            <v>-30.040627586206917</v>
          </cell>
          <cell r="AV45">
            <v>98.9</v>
          </cell>
          <cell r="AW45">
            <v>99.1</v>
          </cell>
          <cell r="AX45">
            <v>100.20222446916077</v>
          </cell>
          <cell r="AY45">
            <v>41.78566359119943</v>
          </cell>
          <cell r="BB45">
            <v>16</v>
          </cell>
          <cell r="BD45">
            <v>32873</v>
          </cell>
          <cell r="BE45">
            <v>-12232.296999999991</v>
          </cell>
          <cell r="BF45">
            <v>834394.18181818188</v>
          </cell>
          <cell r="BG45">
            <v>-1.4660093834002142E-2</v>
          </cell>
          <cell r="BH45">
            <v>0.03</v>
          </cell>
          <cell r="BI45">
            <v>-4.8185030517186034E-3</v>
          </cell>
          <cell r="BJ45">
            <v>267714</v>
          </cell>
          <cell r="BK45">
            <v>0.32084835421148233</v>
          </cell>
          <cell r="BL45">
            <v>9520</v>
          </cell>
          <cell r="BM45">
            <v>66876</v>
          </cell>
          <cell r="BN45">
            <v>0.14235301154375263</v>
          </cell>
          <cell r="BO45">
            <v>55030</v>
          </cell>
          <cell r="BP45">
            <v>0.82286620013158684</v>
          </cell>
          <cell r="BQ45">
            <v>-80608</v>
          </cell>
          <cell r="BR45">
            <v>-9.6606618018778123E-2</v>
          </cell>
          <cell r="BS45">
            <v>0.17</v>
          </cell>
          <cell r="BT45">
            <v>7.8854988154706568E-2</v>
          </cell>
          <cell r="BU45">
            <v>0.12616710697886849</v>
          </cell>
          <cell r="BV45">
            <v>0.18476291345185006</v>
          </cell>
          <cell r="BY45">
            <v>16</v>
          </cell>
        </row>
        <row r="46">
          <cell r="A46">
            <v>33238.25</v>
          </cell>
          <cell r="B46">
            <v>1517900</v>
          </cell>
          <cell r="C46">
            <v>449000</v>
          </cell>
          <cell r="D46">
            <v>750500</v>
          </cell>
          <cell r="E46">
            <v>257900</v>
          </cell>
          <cell r="F46">
            <v>47800</v>
          </cell>
          <cell r="G46">
            <v>12700</v>
          </cell>
          <cell r="J46">
            <v>17</v>
          </cell>
          <cell r="L46">
            <v>33238.25</v>
          </cell>
          <cell r="M46">
            <v>3937200</v>
          </cell>
          <cell r="N46">
            <v>5047000</v>
          </cell>
          <cell r="O46">
            <v>6561100</v>
          </cell>
          <cell r="P46">
            <v>17010.5</v>
          </cell>
          <cell r="V46">
            <v>17</v>
          </cell>
          <cell r="X46">
            <v>33238.25</v>
          </cell>
          <cell r="Y46">
            <v>76.37299999999999</v>
          </cell>
          <cell r="Z46">
            <v>23.414749819999994</v>
          </cell>
          <cell r="AA46">
            <v>0.30658413077920205</v>
          </cell>
          <cell r="AB46">
            <v>9.5426800000000007</v>
          </cell>
          <cell r="AC46">
            <v>0.12494834561952525</v>
          </cell>
          <cell r="AD46">
            <v>0.63</v>
          </cell>
          <cell r="AE46">
            <v>8.2489885168842408E-3</v>
          </cell>
          <cell r="AF46">
            <v>16.037999999999997</v>
          </cell>
          <cell r="AG46">
            <v>0.20999567910125305</v>
          </cell>
          <cell r="AH46">
            <v>26.74757017999999</v>
          </cell>
          <cell r="AI46">
            <v>0.35022285598313529</v>
          </cell>
          <cell r="AJ46">
            <v>147.69999999999999</v>
          </cell>
          <cell r="AK46">
            <v>-71.326999999999998</v>
          </cell>
          <cell r="AL46">
            <v>-39.935999999999993</v>
          </cell>
          <cell r="AM46">
            <v>-9.4000000000000306E-2</v>
          </cell>
          <cell r="AN46">
            <v>-40.029999999999994</v>
          </cell>
          <cell r="AO46">
            <v>41.508816806481946</v>
          </cell>
          <cell r="AP46">
            <v>-69.848183193518054</v>
          </cell>
          <cell r="AQ46">
            <v>48.952183193518053</v>
          </cell>
          <cell r="AR46">
            <v>9.1340207151881962</v>
          </cell>
          <cell r="AS46">
            <v>58.086203908706253</v>
          </cell>
          <cell r="AT46">
            <v>-1.413376543354979</v>
          </cell>
          <cell r="AU46">
            <v>-13.175355828166779</v>
          </cell>
          <cell r="AV46">
            <v>95.6</v>
          </cell>
          <cell r="AW46">
            <v>101.3</v>
          </cell>
          <cell r="AX46">
            <v>105.96234309623431</v>
          </cell>
          <cell r="AY46">
            <v>51.708192281651996</v>
          </cell>
          <cell r="BB46">
            <v>17</v>
          </cell>
          <cell r="BD46">
            <v>33238.25</v>
          </cell>
          <cell r="BE46">
            <v>-4086.5340000000037</v>
          </cell>
          <cell r="BF46">
            <v>844375</v>
          </cell>
          <cell r="BG46">
            <v>-4.8397145817912698E-3</v>
          </cell>
          <cell r="BH46">
            <v>0.03</v>
          </cell>
          <cell r="BI46">
            <v>-8.3118140735958246E-3</v>
          </cell>
          <cell r="BJ46">
            <v>223824</v>
          </cell>
          <cell r="BK46">
            <v>0.26507653589933383</v>
          </cell>
          <cell r="BL46">
            <v>7160</v>
          </cell>
          <cell r="BM46">
            <v>76422</v>
          </cell>
          <cell r="BN46">
            <v>9.3690298605113714E-2</v>
          </cell>
          <cell r="BO46">
            <v>57459</v>
          </cell>
          <cell r="BP46">
            <v>0.75186464630603755</v>
          </cell>
          <cell r="BQ46">
            <v>-84422</v>
          </cell>
          <cell r="BR46">
            <v>-9.9981643227239084E-2</v>
          </cell>
          <cell r="BS46">
            <v>0.17</v>
          </cell>
          <cell r="BT46">
            <v>8.9884729078315073E-2</v>
          </cell>
          <cell r="BU46">
            <v>0.12127159141376757</v>
          </cell>
          <cell r="BV46">
            <v>0.18295330866025167</v>
          </cell>
          <cell r="BY46">
            <v>17</v>
          </cell>
        </row>
        <row r="47">
          <cell r="A47">
            <v>33603.5</v>
          </cell>
          <cell r="B47">
            <v>2454900</v>
          </cell>
          <cell r="C47">
            <v>848500</v>
          </cell>
          <cell r="D47">
            <v>1238300</v>
          </cell>
          <cell r="E47">
            <v>315100</v>
          </cell>
          <cell r="F47">
            <v>38600</v>
          </cell>
          <cell r="G47">
            <v>14400</v>
          </cell>
          <cell r="J47">
            <v>18</v>
          </cell>
          <cell r="L47">
            <v>33603.5</v>
          </cell>
          <cell r="M47">
            <v>4015600</v>
          </cell>
          <cell r="N47">
            <v>5198400</v>
          </cell>
          <cell r="O47">
            <v>6692600</v>
          </cell>
          <cell r="P47">
            <v>17351.099999999999</v>
          </cell>
          <cell r="V47">
            <v>18</v>
          </cell>
          <cell r="X47">
            <v>33603.5</v>
          </cell>
          <cell r="Y47">
            <v>75.900000000000006</v>
          </cell>
          <cell r="Z47">
            <v>29.2979512</v>
          </cell>
          <cell r="AA47">
            <v>0.38600726218708825</v>
          </cell>
          <cell r="AB47">
            <v>8.2081999999999997</v>
          </cell>
          <cell r="AC47">
            <v>0.10814492753623187</v>
          </cell>
          <cell r="AD47">
            <v>0.16900000000000001</v>
          </cell>
          <cell r="AE47">
            <v>2.2266139657444004E-3</v>
          </cell>
          <cell r="AF47">
            <v>11.018000000000001</v>
          </cell>
          <cell r="AG47">
            <v>0.14516469038208168</v>
          </cell>
          <cell r="AH47">
            <v>27.20684880000001</v>
          </cell>
          <cell r="AI47">
            <v>0.35845650592885386</v>
          </cell>
          <cell r="AJ47">
            <v>138.4</v>
          </cell>
          <cell r="AK47">
            <v>-62.5</v>
          </cell>
          <cell r="AL47">
            <v>-52.078999999999994</v>
          </cell>
          <cell r="AM47">
            <v>-0.79799999999999915</v>
          </cell>
          <cell r="AN47">
            <v>-52.876999999999995</v>
          </cell>
          <cell r="AO47">
            <v>44.327958505641419</v>
          </cell>
          <cell r="AP47">
            <v>-71.049041494358576</v>
          </cell>
          <cell r="AQ47">
            <v>44.656041494358583</v>
          </cell>
          <cell r="AR47">
            <v>24.66</v>
          </cell>
          <cell r="AS47">
            <v>69.316041494358586</v>
          </cell>
          <cell r="AT47">
            <v>-17.961703215217486</v>
          </cell>
          <cell r="AU47">
            <v>-19.694703215217476</v>
          </cell>
          <cell r="AV47">
            <v>97.4</v>
          </cell>
          <cell r="AW47">
            <v>101.2</v>
          </cell>
          <cell r="AX47">
            <v>103.90143737166323</v>
          </cell>
          <cell r="AY47">
            <v>54.841040462427749</v>
          </cell>
          <cell r="BB47">
            <v>18</v>
          </cell>
          <cell r="BD47">
            <v>33603.5</v>
          </cell>
          <cell r="BE47">
            <v>4818.998999999998</v>
          </cell>
          <cell r="BF47">
            <v>884418</v>
          </cell>
          <cell r="BG47">
            <v>5.4487798755791924E-3</v>
          </cell>
          <cell r="BH47">
            <v>0.03</v>
          </cell>
          <cell r="BI47">
            <v>3.181707217837082E-2</v>
          </cell>
          <cell r="BJ47">
            <v>344657</v>
          </cell>
          <cell r="BK47">
            <v>0.38969921462475887</v>
          </cell>
          <cell r="BL47">
            <v>5198</v>
          </cell>
          <cell r="BM47">
            <v>79523</v>
          </cell>
          <cell r="BN47">
            <v>6.5364737245828253E-2</v>
          </cell>
          <cell r="BO47">
            <v>54100</v>
          </cell>
          <cell r="BP47">
            <v>0.68030632647158684</v>
          </cell>
          <cell r="BQ47">
            <v>-89643.999999999985</v>
          </cell>
          <cell r="BR47">
            <v>-0.10135931199952962</v>
          </cell>
          <cell r="BS47">
            <v>0.17</v>
          </cell>
          <cell r="BT47">
            <v>8.7880353045364915E-2</v>
          </cell>
          <cell r="BU47">
            <v>0.12768521219604306</v>
          </cell>
          <cell r="BV47">
            <v>0.18880212750079714</v>
          </cell>
          <cell r="BY47">
            <v>18</v>
          </cell>
        </row>
        <row r="48">
          <cell r="A48">
            <v>33968.75</v>
          </cell>
          <cell r="B48">
            <v>2478600</v>
          </cell>
          <cell r="C48">
            <v>783500</v>
          </cell>
          <cell r="D48">
            <v>1292100</v>
          </cell>
          <cell r="E48">
            <v>342700</v>
          </cell>
          <cell r="F48">
            <v>46700</v>
          </cell>
          <cell r="G48">
            <v>13600</v>
          </cell>
          <cell r="J48">
            <v>19</v>
          </cell>
          <cell r="L48">
            <v>33968.75</v>
          </cell>
          <cell r="M48">
            <v>4095900</v>
          </cell>
          <cell r="N48">
            <v>5354200</v>
          </cell>
          <cell r="O48">
            <v>6859900</v>
          </cell>
          <cell r="P48">
            <v>17784.900000000001</v>
          </cell>
          <cell r="V48">
            <v>19</v>
          </cell>
          <cell r="X48">
            <v>33968.75</v>
          </cell>
          <cell r="Y48">
            <v>62.8</v>
          </cell>
          <cell r="Z48">
            <v>24.965790000000002</v>
          </cell>
          <cell r="AA48">
            <v>0.39754442675159241</v>
          </cell>
          <cell r="AB48">
            <v>8.6957500000000003</v>
          </cell>
          <cell r="AC48">
            <v>0.13846735668789811</v>
          </cell>
          <cell r="AD48">
            <v>0.5</v>
          </cell>
          <cell r="AE48">
            <v>7.9617834394904458E-3</v>
          </cell>
          <cell r="AF48">
            <v>8.4</v>
          </cell>
          <cell r="AG48">
            <v>0.13375796178343949</v>
          </cell>
          <cell r="AH48">
            <v>20.238459999999996</v>
          </cell>
          <cell r="AI48">
            <v>0.32226847133757958</v>
          </cell>
          <cell r="AJ48">
            <v>121.467</v>
          </cell>
          <cell r="AK48">
            <v>-58.667000000000002</v>
          </cell>
          <cell r="AL48">
            <v>-37.909999999999997</v>
          </cell>
          <cell r="AM48">
            <v>1.0960000000000008</v>
          </cell>
          <cell r="AN48">
            <v>-36.813999999999993</v>
          </cell>
          <cell r="AO48">
            <v>46.928783154887853</v>
          </cell>
          <cell r="AP48">
            <v>-48.552216845112142</v>
          </cell>
          <cell r="AQ48">
            <v>42.9345</v>
          </cell>
          <cell r="AR48">
            <v>19.411999999999999</v>
          </cell>
          <cell r="AS48">
            <v>62.346499999999999</v>
          </cell>
          <cell r="AT48">
            <v>1.2284168451121467</v>
          </cell>
          <cell r="AU48">
            <v>15.022700000000004</v>
          </cell>
          <cell r="AV48">
            <v>97.985872803882259</v>
          </cell>
          <cell r="AW48">
            <v>97.711883687822919</v>
          </cell>
          <cell r="AX48">
            <v>99.720378960538795</v>
          </cell>
          <cell r="AY48">
            <v>51.701285122708221</v>
          </cell>
          <cell r="BB48">
            <v>19</v>
          </cell>
          <cell r="BD48">
            <v>33968.75</v>
          </cell>
          <cell r="BE48">
            <v>-12467.4</v>
          </cell>
          <cell r="BF48">
            <v>888489</v>
          </cell>
          <cell r="BG48">
            <v>-1.4032137707951364E-2</v>
          </cell>
          <cell r="BH48">
            <v>0.03</v>
          </cell>
          <cell r="BI48">
            <v>-1.8927444794952564E-2</v>
          </cell>
          <cell r="BJ48">
            <v>351043</v>
          </cell>
          <cell r="BK48">
            <v>0.39510112111686246</v>
          </cell>
          <cell r="BL48">
            <v>11800</v>
          </cell>
          <cell r="BM48">
            <v>68900.399999999994</v>
          </cell>
          <cell r="BN48">
            <v>0.17126170530214629</v>
          </cell>
          <cell r="BO48">
            <v>50900</v>
          </cell>
          <cell r="BP48">
            <v>0.73874752541349553</v>
          </cell>
          <cell r="BQ48">
            <v>-67817</v>
          </cell>
          <cell r="BR48">
            <v>-7.6328463267412425E-2</v>
          </cell>
          <cell r="BS48">
            <v>0.17</v>
          </cell>
          <cell r="BT48">
            <v>7.5024157080554113E-2</v>
          </cell>
          <cell r="BU48">
            <v>0.12731919022070054</v>
          </cell>
          <cell r="BV48">
            <v>0.19906661759459038</v>
          </cell>
          <cell r="BY48">
            <v>19</v>
          </cell>
        </row>
        <row r="49">
          <cell r="A49">
            <v>34334</v>
          </cell>
          <cell r="B49">
            <v>2527359</v>
          </cell>
          <cell r="C49">
            <v>899198</v>
          </cell>
          <cell r="D49">
            <v>1281072</v>
          </cell>
          <cell r="E49">
            <v>270723</v>
          </cell>
          <cell r="F49">
            <v>53812</v>
          </cell>
          <cell r="G49">
            <v>22554</v>
          </cell>
          <cell r="J49">
            <v>20</v>
          </cell>
          <cell r="L49">
            <v>34334</v>
          </cell>
          <cell r="M49">
            <v>4177500</v>
          </cell>
          <cell r="N49">
            <v>5514900</v>
          </cell>
          <cell r="O49">
            <v>7031300</v>
          </cell>
          <cell r="P49">
            <v>18229.400000000001</v>
          </cell>
          <cell r="V49">
            <v>20</v>
          </cell>
          <cell r="X49">
            <v>34334</v>
          </cell>
          <cell r="Y49">
            <v>64.03</v>
          </cell>
          <cell r="Z49">
            <v>22.201012000000002</v>
          </cell>
          <cell r="AA49">
            <v>0.34672828361705454</v>
          </cell>
          <cell r="AB49">
            <v>10.3</v>
          </cell>
          <cell r="AC49">
            <v>0.16086209589255038</v>
          </cell>
          <cell r="AD49">
            <v>0.101075</v>
          </cell>
          <cell r="AE49">
            <v>1.5785569264407308E-3</v>
          </cell>
          <cell r="AF49">
            <v>7.6</v>
          </cell>
          <cell r="AG49">
            <v>0.11869436201780414</v>
          </cell>
          <cell r="AH49">
            <v>23.827912999999995</v>
          </cell>
          <cell r="AI49">
            <v>0.37213670154615014</v>
          </cell>
          <cell r="AJ49">
            <v>132.79793901502165</v>
          </cell>
          <cell r="AK49">
            <v>-68.767939015021653</v>
          </cell>
          <cell r="AL49">
            <v>-40.887060000000005</v>
          </cell>
          <cell r="AM49">
            <v>0.98</v>
          </cell>
          <cell r="AN49">
            <v>-39.907060000000008</v>
          </cell>
          <cell r="AO49">
            <v>54.903200000000012</v>
          </cell>
          <cell r="AP49">
            <v>-53.771799015021642</v>
          </cell>
          <cell r="AQ49">
            <v>36.638602200000001</v>
          </cell>
          <cell r="AR49">
            <v>25.999079999999999</v>
          </cell>
          <cell r="AS49">
            <v>62.6376822</v>
          </cell>
          <cell r="AT49">
            <v>-1.0083831849783529</v>
          </cell>
          <cell r="AU49">
            <v>7.8575000000000053</v>
          </cell>
          <cell r="AV49">
            <v>99.567688468169948</v>
          </cell>
          <cell r="AW49">
            <v>93.908097829588655</v>
          </cell>
          <cell r="AX49">
            <v>94.315836065240617</v>
          </cell>
          <cell r="AY49">
            <v>48.216109734020151</v>
          </cell>
          <cell r="BB49">
            <v>20</v>
          </cell>
          <cell r="BD49">
            <v>34334</v>
          </cell>
          <cell r="BE49">
            <v>-29059.749</v>
          </cell>
          <cell r="BF49">
            <v>905989</v>
          </cell>
          <cell r="BG49">
            <v>-3.207516757929732E-2</v>
          </cell>
          <cell r="BH49">
            <v>0.03</v>
          </cell>
          <cell r="BI49">
            <v>-1.9407819879547761E-3</v>
          </cell>
          <cell r="BJ49">
            <v>386689</v>
          </cell>
          <cell r="BK49">
            <v>0.42681423284388664</v>
          </cell>
          <cell r="BL49">
            <v>8800</v>
          </cell>
          <cell r="BM49">
            <v>72579.551000000007</v>
          </cell>
          <cell r="BN49">
            <v>0.12124627224547034</v>
          </cell>
          <cell r="BO49">
            <v>52240</v>
          </cell>
          <cell r="BP49">
            <v>0.71976196160265571</v>
          </cell>
          <cell r="BQ49">
            <v>-81796.199015021644</v>
          </cell>
          <cell r="BR49">
            <v>-9.0283876531637414E-2</v>
          </cell>
          <cell r="BS49">
            <v>0.17</v>
          </cell>
          <cell r="BT49">
            <v>7.8875592980714726E-2</v>
          </cell>
          <cell r="BU49">
            <v>0.13898292363373066</v>
          </cell>
          <cell r="BV49">
            <v>0.25227756628391734</v>
          </cell>
          <cell r="BY49">
            <v>20</v>
          </cell>
        </row>
        <row r="50">
          <cell r="A50">
            <v>34699.25</v>
          </cell>
          <cell r="B50">
            <v>2491560</v>
          </cell>
          <cell r="C50">
            <v>831423</v>
          </cell>
          <cell r="D50">
            <v>1232433</v>
          </cell>
          <cell r="E50">
            <v>350314</v>
          </cell>
          <cell r="F50">
            <v>61010</v>
          </cell>
          <cell r="G50">
            <v>16380</v>
          </cell>
          <cell r="J50">
            <v>21</v>
          </cell>
          <cell r="L50">
            <v>34699.25</v>
          </cell>
          <cell r="M50">
            <v>4260900</v>
          </cell>
          <cell r="N50">
            <v>5680600</v>
          </cell>
          <cell r="O50">
            <v>7242100</v>
          </cell>
          <cell r="P50">
            <v>18776.400000000001</v>
          </cell>
          <cell r="V50">
            <v>21</v>
          </cell>
          <cell r="X50">
            <v>34699.25</v>
          </cell>
          <cell r="Y50">
            <v>119.69</v>
          </cell>
          <cell r="Z50">
            <v>32.825901028589932</v>
          </cell>
          <cell r="AA50">
            <v>0.2742576742300103</v>
          </cell>
          <cell r="AB50">
            <v>33.1</v>
          </cell>
          <cell r="AC50">
            <v>0.27654774834990392</v>
          </cell>
          <cell r="AD50">
            <v>1.7</v>
          </cell>
          <cell r="AE50">
            <v>1.4203358676581167E-2</v>
          </cell>
          <cell r="AF50">
            <v>12.215</v>
          </cell>
          <cell r="AG50">
            <v>0.10205530954966999</v>
          </cell>
          <cell r="AH50">
            <v>39.849098971410072</v>
          </cell>
          <cell r="AI50">
            <v>0.3329359091938347</v>
          </cell>
          <cell r="AJ50">
            <v>191.2</v>
          </cell>
          <cell r="AK50">
            <v>-71.509999999999991</v>
          </cell>
          <cell r="AL50">
            <v>-51.428500000000014</v>
          </cell>
          <cell r="AM50">
            <v>-5.9715000000000007</v>
          </cell>
          <cell r="AN50">
            <v>-57.400000000000013</v>
          </cell>
          <cell r="AO50">
            <v>89.375394999999997</v>
          </cell>
          <cell r="AP50">
            <v>-39.534604999999999</v>
          </cell>
          <cell r="AQ50">
            <v>52.180605</v>
          </cell>
          <cell r="AR50">
            <v>54.003979999999991</v>
          </cell>
          <cell r="AS50">
            <v>106.184585</v>
          </cell>
          <cell r="AT50">
            <v>-4.3799459999999968</v>
          </cell>
          <cell r="AU50">
            <v>62.270034000000003</v>
          </cell>
          <cell r="AV50">
            <v>163.75249372917293</v>
          </cell>
          <cell r="AW50">
            <v>123.04672339559207</v>
          </cell>
          <cell r="AX50">
            <v>75.141892861245012</v>
          </cell>
          <cell r="AY50">
            <v>62.599372384937247</v>
          </cell>
          <cell r="BB50">
            <v>21</v>
          </cell>
          <cell r="BD50">
            <v>34699.25</v>
          </cell>
          <cell r="BE50">
            <v>-32376.124946255062</v>
          </cell>
          <cell r="BF50">
            <v>1052274.2344683902</v>
          </cell>
          <cell r="BG50">
            <v>-1.95653680272431E-2</v>
          </cell>
          <cell r="BH50">
            <v>0.03</v>
          </cell>
          <cell r="BI50">
            <v>0.24668668186899323</v>
          </cell>
          <cell r="BJ50">
            <v>750615</v>
          </cell>
          <cell r="BK50">
            <v>0.885101712586435</v>
          </cell>
          <cell r="BL50">
            <v>9194.2090000000007</v>
          </cell>
          <cell r="BM50">
            <v>104400.52200000001</v>
          </cell>
          <cell r="BN50">
            <v>8.806669568184726E-2</v>
          </cell>
          <cell r="BO50">
            <v>58248.781999999999</v>
          </cell>
          <cell r="BP50">
            <v>0.55854126679462601</v>
          </cell>
          <cell r="BQ50">
            <v>-94324</v>
          </cell>
          <cell r="BR50">
            <v>-8.9638230140313718E-2</v>
          </cell>
          <cell r="BS50">
            <v>0.17</v>
          </cell>
          <cell r="BT50">
            <v>8.8255902529815203E-2</v>
          </cell>
          <cell r="BU50">
            <v>0.16654831436459025</v>
          </cell>
          <cell r="BV50">
            <v>0.2381922808616761</v>
          </cell>
          <cell r="BY50">
            <v>21</v>
          </cell>
        </row>
        <row r="51">
          <cell r="A51">
            <v>35064.5</v>
          </cell>
          <cell r="B51">
            <v>2307989</v>
          </cell>
          <cell r="C51">
            <v>733704</v>
          </cell>
          <cell r="D51">
            <v>1266156</v>
          </cell>
          <cell r="E51">
            <v>212493</v>
          </cell>
          <cell r="F51">
            <v>84026</v>
          </cell>
          <cell r="G51">
            <v>11610</v>
          </cell>
          <cell r="J51">
            <v>22</v>
          </cell>
          <cell r="L51">
            <v>35064.5</v>
          </cell>
          <cell r="M51">
            <v>4345900</v>
          </cell>
          <cell r="N51">
            <v>5850900</v>
          </cell>
          <cell r="O51">
            <v>7459400</v>
          </cell>
          <cell r="P51">
            <v>19339.8</v>
          </cell>
          <cell r="V51">
            <v>22</v>
          </cell>
          <cell r="X51">
            <v>35064.5</v>
          </cell>
          <cell r="Y51">
            <v>137.56400000000002</v>
          </cell>
          <cell r="Z51">
            <v>47.914000000000009</v>
          </cell>
          <cell r="AA51">
            <v>0.34830333517490042</v>
          </cell>
          <cell r="AB51">
            <v>35.5</v>
          </cell>
          <cell r="AC51">
            <v>0.25806170218952629</v>
          </cell>
          <cell r="AD51">
            <v>3.4944000000000002</v>
          </cell>
          <cell r="AE51">
            <v>2.5401994707917767E-2</v>
          </cell>
          <cell r="AF51">
            <v>11.7</v>
          </cell>
          <cell r="AG51">
            <v>8.5051321566688945E-2</v>
          </cell>
          <cell r="AH51">
            <v>38.955600000000004</v>
          </cell>
          <cell r="AI51">
            <v>0.28318164636096654</v>
          </cell>
          <cell r="AJ51">
            <v>242.30099999999999</v>
          </cell>
          <cell r="AK51">
            <v>-104.73699999999997</v>
          </cell>
          <cell r="AL51">
            <v>-45.550999999999995</v>
          </cell>
          <cell r="AM51">
            <v>-9.14</v>
          </cell>
          <cell r="AN51">
            <v>-54.690999999999995</v>
          </cell>
          <cell r="AO51">
            <v>112.535</v>
          </cell>
          <cell r="AP51">
            <v>-46.892999999999972</v>
          </cell>
          <cell r="AQ51">
            <v>51.166463</v>
          </cell>
          <cell r="AR51">
            <v>55.387000000000015</v>
          </cell>
          <cell r="AS51">
            <v>106.55346300000002</v>
          </cell>
          <cell r="AT51">
            <v>12.89563699999993</v>
          </cell>
          <cell r="AU51">
            <v>72.556099999999986</v>
          </cell>
          <cell r="AV51">
            <v>175.20684894520107</v>
          </cell>
          <cell r="AW51">
            <v>138.53196214016091</v>
          </cell>
          <cell r="AX51">
            <v>79.067663721005076</v>
          </cell>
          <cell r="AY51">
            <v>56.774012488598899</v>
          </cell>
          <cell r="BB51">
            <v>22</v>
          </cell>
          <cell r="BD51">
            <v>35064.5</v>
          </cell>
          <cell r="BE51">
            <v>-6514.4290000000119</v>
          </cell>
          <cell r="BF51">
            <v>1187732.6687920026</v>
          </cell>
          <cell r="BG51">
            <v>-4.3521269546577101E-3</v>
          </cell>
          <cell r="BH51">
            <v>0.03</v>
          </cell>
          <cell r="BI51">
            <v>7.7556772797978457E-2</v>
          </cell>
          <cell r="BJ51">
            <v>699526</v>
          </cell>
          <cell r="BK51">
            <v>0.73977882493555602</v>
          </cell>
          <cell r="BL51">
            <v>10491.728000000001</v>
          </cell>
          <cell r="BM51">
            <v>127973.11599999999</v>
          </cell>
          <cell r="BN51">
            <v>8.1983844169270695E-2</v>
          </cell>
          <cell r="BO51">
            <v>61626.531999999999</v>
          </cell>
          <cell r="BP51">
            <v>0.48143806174286802</v>
          </cell>
          <cell r="BQ51">
            <v>-119015</v>
          </cell>
          <cell r="BR51">
            <v>-0.10020352485635138</v>
          </cell>
          <cell r="BS51">
            <v>0.17</v>
          </cell>
          <cell r="BT51">
            <v>9.6212823868080499E-2</v>
          </cell>
          <cell r="BU51">
            <v>0.18372526557002061</v>
          </cell>
          <cell r="BV51">
            <v>0.25616816645234697</v>
          </cell>
          <cell r="BY51">
            <v>22</v>
          </cell>
        </row>
        <row r="52">
          <cell r="A52">
            <v>35429.75</v>
          </cell>
          <cell r="B52">
            <v>2524699.9940771549</v>
          </cell>
          <cell r="C52">
            <v>868705.87706532562</v>
          </cell>
          <cell r="D52">
            <v>1239248.7507950545</v>
          </cell>
          <cell r="E52">
            <v>294106.0690372758</v>
          </cell>
          <cell r="F52">
            <v>111807</v>
          </cell>
          <cell r="G52">
            <v>10839</v>
          </cell>
          <cell r="J52">
            <v>23</v>
          </cell>
          <cell r="L52">
            <v>35429.75</v>
          </cell>
          <cell r="M52">
            <v>4432900</v>
          </cell>
          <cell r="N52">
            <v>6026500</v>
          </cell>
          <cell r="O52">
            <v>7682800</v>
          </cell>
          <cell r="P52">
            <v>19920</v>
          </cell>
          <cell r="V52">
            <v>23</v>
          </cell>
          <cell r="X52">
            <v>35429.75</v>
          </cell>
          <cell r="Y52">
            <v>119.04300000000001</v>
          </cell>
          <cell r="Z52">
            <v>49.6</v>
          </cell>
          <cell r="AA52">
            <v>0.41665616625925084</v>
          </cell>
          <cell r="AB52">
            <v>33</v>
          </cell>
          <cell r="AC52">
            <v>0.27721075577732412</v>
          </cell>
          <cell r="AD52">
            <v>4</v>
          </cell>
          <cell r="AE52">
            <v>3.3601303730584745E-2</v>
          </cell>
          <cell r="AF52">
            <v>8.9990000000000006</v>
          </cell>
          <cell r="AG52">
            <v>7.5594533067883038E-2</v>
          </cell>
          <cell r="AH52">
            <v>23.44400000000001</v>
          </cell>
          <cell r="AI52">
            <v>0.19693724116495728</v>
          </cell>
          <cell r="AJ52">
            <v>287.79399999999998</v>
          </cell>
          <cell r="AK52">
            <v>-168.75099999999998</v>
          </cell>
          <cell r="AL52">
            <v>-60.68</v>
          </cell>
          <cell r="AM52">
            <v>-4.0189999999999984</v>
          </cell>
          <cell r="AN52">
            <v>-64.698999999999998</v>
          </cell>
          <cell r="AO52">
            <v>104.82400000000001</v>
          </cell>
          <cell r="AP52">
            <v>-128.62599999999998</v>
          </cell>
          <cell r="AQ52">
            <v>87.451999999999998</v>
          </cell>
          <cell r="AR52">
            <v>42.494999999999997</v>
          </cell>
          <cell r="AS52">
            <v>129.947</v>
          </cell>
          <cell r="AT52">
            <v>-1.9593509999999936</v>
          </cell>
          <cell r="AU52">
            <v>-0.63835099999996725</v>
          </cell>
          <cell r="AV52">
            <v>181.54970908027633</v>
          </cell>
          <cell r="AW52">
            <v>116.66673259107792</v>
          </cell>
          <cell r="AX52">
            <v>64.261591595000056</v>
          </cell>
          <cell r="AY52">
            <v>41.363961722621042</v>
          </cell>
          <cell r="BB52">
            <v>23</v>
          </cell>
          <cell r="BD52">
            <v>35429.75</v>
          </cell>
          <cell r="BE52">
            <v>9396.9099999999726</v>
          </cell>
          <cell r="BF52">
            <v>1323156.1999424656</v>
          </cell>
          <cell r="BG52">
            <v>5.9857059801906101E-3</v>
          </cell>
          <cell r="BH52">
            <v>0.03</v>
          </cell>
          <cell r="BI52">
            <v>6.0881491515961672E-2</v>
          </cell>
          <cell r="BJ52">
            <v>728694.98</v>
          </cell>
          <cell r="BK52">
            <v>0.68822403336879201</v>
          </cell>
          <cell r="BL52">
            <v>15663.53</v>
          </cell>
          <cell r="BM52">
            <v>150220.851</v>
          </cell>
          <cell r="BN52">
            <v>0.105369127516779</v>
          </cell>
          <cell r="BO52">
            <v>64715.439000000006</v>
          </cell>
          <cell r="BP52">
            <v>0.43416107382550301</v>
          </cell>
          <cell r="BQ52">
            <v>-190426.99999999997</v>
          </cell>
          <cell r="BR52">
            <v>-0.1439187603158873</v>
          </cell>
          <cell r="BS52">
            <v>0.17</v>
          </cell>
          <cell r="BT52">
            <v>0.100930596838828</v>
          </cell>
          <cell r="BU52">
            <v>0.18100002101823934</v>
          </cell>
          <cell r="BV52">
            <v>0.25312226932433468</v>
          </cell>
          <cell r="BY52">
            <v>23</v>
          </cell>
        </row>
        <row r="53">
          <cell r="A53">
            <v>35795</v>
          </cell>
          <cell r="B53">
            <v>1812521.3360357813</v>
          </cell>
          <cell r="C53">
            <v>568016.85289156705</v>
          </cell>
          <cell r="D53">
            <v>779667.88702904317</v>
          </cell>
          <cell r="E53">
            <v>364573.41802093136</v>
          </cell>
          <cell r="F53">
            <v>89516</v>
          </cell>
          <cell r="G53">
            <v>10752</v>
          </cell>
          <cell r="J53">
            <v>24</v>
          </cell>
          <cell r="L53">
            <v>35795</v>
          </cell>
          <cell r="M53">
            <v>4521500</v>
          </cell>
          <cell r="N53">
            <v>6207200</v>
          </cell>
          <cell r="O53">
            <v>7913500</v>
          </cell>
          <cell r="P53">
            <v>20517.5</v>
          </cell>
          <cell r="V53">
            <v>24</v>
          </cell>
          <cell r="X53">
            <v>35795</v>
          </cell>
          <cell r="Y53">
            <v>133.62</v>
          </cell>
          <cell r="Z53">
            <v>74.403510000000011</v>
          </cell>
          <cell r="AA53">
            <v>0.55682914234396053</v>
          </cell>
          <cell r="AB53">
            <v>27.1</v>
          </cell>
          <cell r="AC53">
            <v>0.20281395000748392</v>
          </cell>
          <cell r="AD53">
            <v>2.85</v>
          </cell>
          <cell r="AE53">
            <v>2.1329142343960484E-2</v>
          </cell>
          <cell r="AF53">
            <v>9.01</v>
          </cell>
          <cell r="AG53">
            <v>6.7430025445292613E-2</v>
          </cell>
          <cell r="AH53">
            <v>20.256489999999992</v>
          </cell>
          <cell r="AI53">
            <v>0.15159773985930244</v>
          </cell>
          <cell r="AJ53">
            <v>297.7</v>
          </cell>
          <cell r="AK53">
            <v>-164.07999999999998</v>
          </cell>
          <cell r="AL53">
            <v>-65.126999999999995</v>
          </cell>
          <cell r="AM53">
            <v>-7.7839999999999998</v>
          </cell>
          <cell r="AN53">
            <v>-72.911000000000001</v>
          </cell>
          <cell r="AO53">
            <v>95.56</v>
          </cell>
          <cell r="AP53">
            <v>-141.43099999999998</v>
          </cell>
          <cell r="AQ53">
            <v>91.61</v>
          </cell>
          <cell r="AR53">
            <v>31.487891315235899</v>
          </cell>
          <cell r="AS53">
            <v>123.0978913152359</v>
          </cell>
          <cell r="AT53">
            <v>-6.2413913152359406</v>
          </cell>
          <cell r="AU53">
            <v>-24.574500000000025</v>
          </cell>
          <cell r="AV53">
            <v>185.93947760623814</v>
          </cell>
          <cell r="AW53">
            <v>83.448813086045959</v>
          </cell>
          <cell r="AX53">
            <v>44.879556595702894</v>
          </cell>
          <cell r="AY53">
            <v>44.884111521666107</v>
          </cell>
          <cell r="BB53">
            <v>24</v>
          </cell>
          <cell r="BD53">
            <v>35795</v>
          </cell>
          <cell r="BE53">
            <v>4836.0339999999906</v>
          </cell>
          <cell r="BF53">
            <v>1428629.4610314227</v>
          </cell>
          <cell r="BG53">
            <v>3.2271026655343901E-3</v>
          </cell>
          <cell r="BH53">
            <v>0.03</v>
          </cell>
          <cell r="BI53">
            <v>2.2792022792022637E-2</v>
          </cell>
          <cell r="BJ53">
            <v>813341.26391999994</v>
          </cell>
          <cell r="BK53">
            <v>0.68786328790551499</v>
          </cell>
          <cell r="BL53">
            <v>35737.85</v>
          </cell>
          <cell r="BM53">
            <v>168138.128</v>
          </cell>
          <cell r="BN53">
            <v>0.238581730769231</v>
          </cell>
          <cell r="BO53">
            <v>67783.163</v>
          </cell>
          <cell r="BP53">
            <v>0.40685096153846201</v>
          </cell>
          <cell r="BQ53">
            <v>-193599.99999999997</v>
          </cell>
          <cell r="BR53">
            <v>-0.13551449503234186</v>
          </cell>
          <cell r="BS53">
            <v>0.17</v>
          </cell>
          <cell r="BT53">
            <v>0.104797183097189</v>
          </cell>
          <cell r="BU53">
            <v>0.19284874595900567</v>
          </cell>
          <cell r="BV53">
            <v>0.26489422927536582</v>
          </cell>
          <cell r="BY53">
            <v>24</v>
          </cell>
        </row>
        <row r="54">
          <cell r="A54">
            <v>36160.25</v>
          </cell>
          <cell r="B54">
            <v>2667967.9388795914</v>
          </cell>
          <cell r="C54">
            <v>1009457.760967746</v>
          </cell>
          <cell r="D54">
            <v>1176247.9993475419</v>
          </cell>
          <cell r="E54">
            <v>378843.83044329309</v>
          </cell>
          <cell r="F54">
            <v>88997.78300000001</v>
          </cell>
          <cell r="G54">
            <v>14424.488999999998</v>
          </cell>
          <cell r="J54">
            <v>25</v>
          </cell>
          <cell r="L54">
            <v>36160.25</v>
          </cell>
          <cell r="M54">
            <v>4611900</v>
          </cell>
          <cell r="N54">
            <v>6393100</v>
          </cell>
          <cell r="O54">
            <v>8150900</v>
          </cell>
          <cell r="P54">
            <v>21133.3</v>
          </cell>
          <cell r="V54">
            <v>25</v>
          </cell>
          <cell r="X54">
            <v>36160.25</v>
          </cell>
          <cell r="Y54">
            <v>190.44</v>
          </cell>
          <cell r="Z54">
            <v>120.89899999999999</v>
          </cell>
          <cell r="AA54">
            <v>0.63484036967023727</v>
          </cell>
          <cell r="AB54">
            <v>27</v>
          </cell>
          <cell r="AC54">
            <v>0.14177693761814744</v>
          </cell>
          <cell r="AD54">
            <v>3</v>
          </cell>
          <cell r="AE54">
            <v>1.5752993068683049E-2</v>
          </cell>
          <cell r="AF54">
            <v>9.5</v>
          </cell>
          <cell r="AG54">
            <v>4.9884478050829656E-2</v>
          </cell>
          <cell r="AH54">
            <v>30.041000000000011</v>
          </cell>
          <cell r="AI54">
            <v>0.15774522159210255</v>
          </cell>
          <cell r="AJ54">
            <v>374.20299999999997</v>
          </cell>
          <cell r="AK54">
            <v>-183.76299999999998</v>
          </cell>
          <cell r="AL54">
            <v>-73.567000000000007</v>
          </cell>
          <cell r="AM54">
            <v>-7.0090000000000003</v>
          </cell>
          <cell r="AN54">
            <v>-80.576000000000008</v>
          </cell>
          <cell r="AO54">
            <v>111.44900000000001</v>
          </cell>
          <cell r="AP54">
            <v>-152.88999999999999</v>
          </cell>
          <cell r="AQ54">
            <v>89.504000000000005</v>
          </cell>
          <cell r="AR54">
            <v>41.062108684764098</v>
          </cell>
          <cell r="AS54">
            <v>130.56610868476412</v>
          </cell>
          <cell r="AT54">
            <v>2.9926913152358452</v>
          </cell>
          <cell r="AU54">
            <v>-19.331200000000024</v>
          </cell>
          <cell r="AV54">
            <v>186.06193895271264</v>
          </cell>
          <cell r="AW54">
            <v>90.253253481186476</v>
          </cell>
          <cell r="AX54">
            <v>48.50710144653722</v>
          </cell>
          <cell r="AY54">
            <v>50.892162810025575</v>
          </cell>
          <cell r="BB54">
            <v>25</v>
          </cell>
          <cell r="BD54">
            <v>36160.25</v>
          </cell>
          <cell r="BE54">
            <v>-4336.6092180000205</v>
          </cell>
          <cell r="BF54">
            <v>1654757.175738093</v>
          </cell>
          <cell r="BG54">
            <v>-2.82522618447707E-3</v>
          </cell>
          <cell r="BH54">
            <v>0.03</v>
          </cell>
          <cell r="BI54">
            <v>4.8746518105849512E-2</v>
          </cell>
          <cell r="BJ54">
            <v>845874.01400000008</v>
          </cell>
          <cell r="BK54">
            <v>0.69285330122355304</v>
          </cell>
          <cell r="BL54">
            <v>46481.24</v>
          </cell>
          <cell r="BM54">
            <v>184031.90400000001</v>
          </cell>
          <cell r="BN54">
            <v>0.25257164105632463</v>
          </cell>
          <cell r="BO54">
            <v>71988.224000000002</v>
          </cell>
          <cell r="BP54">
            <v>0.39186102374250298</v>
          </cell>
          <cell r="BQ54">
            <v>-220480</v>
          </cell>
          <cell r="BR54">
            <v>-0.13324009300739634</v>
          </cell>
          <cell r="BS54">
            <v>0.17</v>
          </cell>
          <cell r="BT54">
            <v>0.100636612058392</v>
          </cell>
          <cell r="BU54">
            <v>0.16267752389708107</v>
          </cell>
          <cell r="BV54">
            <v>0.23218131677152484</v>
          </cell>
          <cell r="BY54">
            <v>25</v>
          </cell>
        </row>
        <row r="55">
          <cell r="A55">
            <v>36525.5</v>
          </cell>
          <cell r="B55">
            <v>2381841.6471500117</v>
          </cell>
          <cell r="C55">
            <v>1026371.4679814004</v>
          </cell>
          <cell r="D55">
            <v>821366.2845470371</v>
          </cell>
          <cell r="E55">
            <v>427451.05241601355</v>
          </cell>
          <cell r="F55">
            <v>94208.760999999999</v>
          </cell>
          <cell r="G55">
            <v>13342.962</v>
          </cell>
          <cell r="J55">
            <v>26</v>
          </cell>
          <cell r="L55">
            <v>36525.5</v>
          </cell>
          <cell r="M55">
            <v>4704138</v>
          </cell>
          <cell r="N55">
            <v>6584893</v>
          </cell>
          <cell r="O55">
            <v>8395427</v>
          </cell>
          <cell r="P55">
            <v>21767.298999999999</v>
          </cell>
          <cell r="V55">
            <v>26</v>
          </cell>
          <cell r="X55">
            <v>36525.5</v>
          </cell>
          <cell r="Y55">
            <v>156.19999999999999</v>
          </cell>
          <cell r="Z55">
            <v>83.6</v>
          </cell>
          <cell r="AA55">
            <v>0.53521126760563376</v>
          </cell>
          <cell r="AB55">
            <v>29.298999999999999</v>
          </cell>
          <cell r="AC55">
            <v>0.18757362355953908</v>
          </cell>
          <cell r="AD55">
            <v>7.0519999999999996</v>
          </cell>
          <cell r="AE55">
            <v>4.5147247119078103E-2</v>
          </cell>
          <cell r="AF55">
            <v>9.2240000000000002</v>
          </cell>
          <cell r="AG55">
            <v>5.905249679897568E-2</v>
          </cell>
          <cell r="AH55">
            <v>27.024999999999995</v>
          </cell>
          <cell r="AI55">
            <v>0.17301536491677336</v>
          </cell>
          <cell r="AJ55">
            <v>357.35399999999998</v>
          </cell>
          <cell r="AK55">
            <v>-201.154</v>
          </cell>
          <cell r="AL55">
            <v>-70.76100000000001</v>
          </cell>
          <cell r="AM55">
            <v>-11.26</v>
          </cell>
          <cell r="AN55">
            <v>-82.021000000000015</v>
          </cell>
          <cell r="AO55">
            <v>88.664000000000001</v>
          </cell>
          <cell r="AP55">
            <v>-194.51100000000002</v>
          </cell>
          <cell r="AQ55">
            <v>120.402</v>
          </cell>
          <cell r="AR55">
            <v>69.5</v>
          </cell>
          <cell r="AS55">
            <v>189.90199999999999</v>
          </cell>
          <cell r="AT55">
            <v>-5.2105999999999462</v>
          </cell>
          <cell r="AU55">
            <v>-9.8195999999999835</v>
          </cell>
          <cell r="AV55">
            <v>196.88274143799003</v>
          </cell>
          <cell r="AW55">
            <v>71.52294251583838</v>
          </cell>
          <cell r="AX55">
            <v>36.327685196503204</v>
          </cell>
          <cell r="AY55">
            <v>43.710158554262719</v>
          </cell>
          <cell r="BB55">
            <v>26</v>
          </cell>
          <cell r="BD55">
            <v>36525.5</v>
          </cell>
          <cell r="BE55">
            <v>-7899.2170000000069</v>
          </cell>
          <cell r="BF55">
            <v>1854884</v>
          </cell>
          <cell r="BG55">
            <v>-3.5976740815687799E-3</v>
          </cell>
          <cell r="BH55">
            <v>0.03</v>
          </cell>
          <cell r="BI55">
            <v>-1.1288180610889653E-2</v>
          </cell>
          <cell r="BJ55">
            <v>930471.45600000012</v>
          </cell>
          <cell r="BK55">
            <v>0.60069328316758497</v>
          </cell>
          <cell r="BL55">
            <v>41172.061000000002</v>
          </cell>
          <cell r="BM55">
            <v>197823.00100000002</v>
          </cell>
          <cell r="BN55">
            <v>0.2081257527783637</v>
          </cell>
          <cell r="BO55">
            <v>82600</v>
          </cell>
          <cell r="BP55">
            <v>0.41741598952969</v>
          </cell>
          <cell r="BQ55">
            <v>-243446.00000000003</v>
          </cell>
          <cell r="BR55">
            <v>-0.13124594314253615</v>
          </cell>
          <cell r="BS55">
            <v>0.17</v>
          </cell>
          <cell r="BT55">
            <v>0.106578161946893</v>
          </cell>
          <cell r="BU55">
            <v>0.14259040464364778</v>
          </cell>
          <cell r="BV55">
            <v>0.21389560089368886</v>
          </cell>
          <cell r="BY55">
            <v>26</v>
          </cell>
        </row>
        <row r="56">
          <cell r="A56">
            <v>36890.75</v>
          </cell>
          <cell r="B56">
            <v>1850177.3730390775</v>
          </cell>
          <cell r="C56">
            <v>767521.47962970799</v>
          </cell>
          <cell r="D56">
            <v>664578.14588897268</v>
          </cell>
          <cell r="E56">
            <v>339603.79938334809</v>
          </cell>
          <cell r="F56">
            <v>66395.307000000015</v>
          </cell>
          <cell r="G56">
            <v>10777.55</v>
          </cell>
          <cell r="J56">
            <v>27</v>
          </cell>
          <cell r="L56">
            <v>36890.75</v>
          </cell>
          <cell r="M56">
            <v>4798221</v>
          </cell>
          <cell r="N56">
            <v>6782440</v>
          </cell>
          <cell r="O56">
            <v>8647290</v>
          </cell>
          <cell r="P56">
            <v>22420.317999999999</v>
          </cell>
          <cell r="V56">
            <v>27</v>
          </cell>
          <cell r="X56">
            <v>36890.75</v>
          </cell>
          <cell r="Y56">
            <v>146.4</v>
          </cell>
          <cell r="Z56">
            <v>72.400000000000006</v>
          </cell>
          <cell r="AA56">
            <v>0.49453551912568305</v>
          </cell>
          <cell r="AB56">
            <v>32.1</v>
          </cell>
          <cell r="AC56">
            <v>0.21926229508196721</v>
          </cell>
          <cell r="AD56">
            <v>4.5</v>
          </cell>
          <cell r="AE56">
            <v>3.0737704918032786E-2</v>
          </cell>
          <cell r="AF56">
            <v>6.2</v>
          </cell>
          <cell r="AG56">
            <v>4.2349726775956283E-2</v>
          </cell>
          <cell r="AH56">
            <v>31.2</v>
          </cell>
          <cell r="AI56">
            <v>0.21311475409836064</v>
          </cell>
          <cell r="AJ56">
            <v>368.6</v>
          </cell>
          <cell r="AK56">
            <v>-222.20000000000002</v>
          </cell>
          <cell r="AL56">
            <v>-77.253</v>
          </cell>
          <cell r="AM56">
            <v>-14.28</v>
          </cell>
          <cell r="AN56">
            <v>-91.533000000000001</v>
          </cell>
          <cell r="AO56">
            <v>86.777000000000001</v>
          </cell>
          <cell r="AP56">
            <v>-226.95600000000002</v>
          </cell>
          <cell r="AQ56">
            <v>132.56800000000001</v>
          </cell>
          <cell r="AR56">
            <v>62.335999999999999</v>
          </cell>
          <cell r="AS56">
            <v>194.904</v>
          </cell>
          <cell r="AT56">
            <v>3.536</v>
          </cell>
          <cell r="AU56">
            <v>-28.51600000000002</v>
          </cell>
          <cell r="AV56">
            <v>227.44499830733128</v>
          </cell>
          <cell r="AW56">
            <v>74.499292758202699</v>
          </cell>
          <cell r="AX56">
            <v>32.754860873017208</v>
          </cell>
          <cell r="AY56">
            <v>33.059578082182853</v>
          </cell>
          <cell r="BB56">
            <v>27</v>
          </cell>
          <cell r="BD56">
            <v>36890.75</v>
          </cell>
          <cell r="BE56">
            <v>-29645.937000000024</v>
          </cell>
          <cell r="BF56">
            <v>1874420</v>
          </cell>
          <cell r="BG56">
            <v>-1.0642412534878701E-2</v>
          </cell>
          <cell r="BH56">
            <v>0.03</v>
          </cell>
          <cell r="BI56">
            <v>-3.0000000000000027E-3</v>
          </cell>
          <cell r="BJ56">
            <v>1091634.622</v>
          </cell>
          <cell r="BK56">
            <v>0.64632495135187196</v>
          </cell>
          <cell r="BL56">
            <v>53400</v>
          </cell>
          <cell r="BM56">
            <v>202936.39799999996</v>
          </cell>
          <cell r="BN56">
            <v>0.23401591917200601</v>
          </cell>
          <cell r="BO56">
            <v>88900</v>
          </cell>
          <cell r="BP56">
            <v>0.43714379990142899</v>
          </cell>
          <cell r="BQ56">
            <v>-278127.00000000006</v>
          </cell>
          <cell r="BR56">
            <v>-0.14838029897248217</v>
          </cell>
          <cell r="BS56">
            <v>0.17</v>
          </cell>
          <cell r="BT56">
            <v>0.10914816554156399</v>
          </cell>
          <cell r="BU56">
            <v>0.15249580271778393</v>
          </cell>
          <cell r="BV56">
            <v>0.23043103573486193</v>
          </cell>
          <cell r="BY56">
            <v>27</v>
          </cell>
        </row>
        <row r="57">
          <cell r="A57">
            <v>37256</v>
          </cell>
          <cell r="B57">
            <v>3512637.5264471178</v>
          </cell>
          <cell r="C57">
            <v>969365.4062086565</v>
          </cell>
          <cell r="D57">
            <v>1021330.0992516989</v>
          </cell>
          <cell r="E57">
            <v>1413776.2830492004</v>
          </cell>
          <cell r="F57">
            <v>109867.74073682315</v>
          </cell>
          <cell r="G57">
            <v>12320.1525059334</v>
          </cell>
          <cell r="J57">
            <v>28</v>
          </cell>
          <cell r="L57">
            <v>37256</v>
          </cell>
          <cell r="M57">
            <v>4894185</v>
          </cell>
          <cell r="N57">
            <v>6985913</v>
          </cell>
          <cell r="O57">
            <v>8906709</v>
          </cell>
          <cell r="P57">
            <v>23092.928</v>
          </cell>
          <cell r="V57">
            <v>28</v>
          </cell>
          <cell r="X57">
            <v>37256</v>
          </cell>
          <cell r="Y57">
            <v>163.80000000000001</v>
          </cell>
          <cell r="Z57">
            <v>96</v>
          </cell>
          <cell r="AA57">
            <v>0.586080586080586</v>
          </cell>
          <cell r="AB57">
            <v>31</v>
          </cell>
          <cell r="AC57">
            <v>0.18925518925518925</v>
          </cell>
          <cell r="AD57">
            <v>4.5</v>
          </cell>
          <cell r="AE57">
            <v>2.7472527472527472E-2</v>
          </cell>
          <cell r="AF57">
            <v>2.2000000000000002</v>
          </cell>
          <cell r="AG57">
            <v>1.3431013431013432E-2</v>
          </cell>
          <cell r="AH57">
            <v>30.100000000000012</v>
          </cell>
          <cell r="AI57">
            <v>0.18376068376068383</v>
          </cell>
          <cell r="AJ57">
            <v>373.3</v>
          </cell>
          <cell r="AK57">
            <v>-209.5</v>
          </cell>
          <cell r="AL57">
            <v>-76.7</v>
          </cell>
          <cell r="AM57">
            <v>-17.899999999999999</v>
          </cell>
          <cell r="AN57">
            <v>-94.6</v>
          </cell>
          <cell r="AO57">
            <v>90.817999999999998</v>
          </cell>
          <cell r="AP57">
            <v>-213.28200000000004</v>
          </cell>
          <cell r="AQ57">
            <v>144.584</v>
          </cell>
          <cell r="AR57">
            <v>70.811999999999998</v>
          </cell>
          <cell r="AS57">
            <v>215.39600000000002</v>
          </cell>
          <cell r="AT57">
            <v>2.335</v>
          </cell>
          <cell r="AU57">
            <v>4.4489999999999759</v>
          </cell>
          <cell r="AV57">
            <v>224.01716905533232</v>
          </cell>
          <cell r="AW57">
            <v>85.377262573687986</v>
          </cell>
          <cell r="AX57">
            <v>38.111928176629966</v>
          </cell>
          <cell r="AY57">
            <v>31.240591631456365</v>
          </cell>
          <cell r="BB57">
            <v>28</v>
          </cell>
          <cell r="BD57">
            <v>37256</v>
          </cell>
          <cell r="BE57">
            <v>-40419.676040000013</v>
          </cell>
          <cell r="BF57">
            <v>2077550</v>
          </cell>
          <cell r="BG57">
            <v>-2.0047686044684501E-2</v>
          </cell>
          <cell r="BH57">
            <v>0.03</v>
          </cell>
          <cell r="BI57">
            <v>4.8999999999999932E-2</v>
          </cell>
          <cell r="BJ57">
            <v>1058143.189</v>
          </cell>
          <cell r="BK57">
            <v>0.63133314472114399</v>
          </cell>
          <cell r="BL57">
            <v>52468.598871000002</v>
          </cell>
          <cell r="BM57">
            <v>213220.36241199999</v>
          </cell>
          <cell r="BN57">
            <v>0.24607686750675498</v>
          </cell>
          <cell r="BO57">
            <v>97487.840929999991</v>
          </cell>
          <cell r="BP57">
            <v>0.46096835723409901</v>
          </cell>
          <cell r="BQ57">
            <v>-278110</v>
          </cell>
          <cell r="BR57">
            <v>-0.13386440759548507</v>
          </cell>
          <cell r="BS57">
            <v>0.17</v>
          </cell>
          <cell r="BT57">
            <v>0.10263067671632452</v>
          </cell>
          <cell r="BU57">
            <v>0.13233543040383641</v>
          </cell>
          <cell r="BV57">
            <v>0.21109526830280842</v>
          </cell>
          <cell r="BY57">
            <v>28</v>
          </cell>
        </row>
        <row r="58">
          <cell r="A58">
            <v>37621.25</v>
          </cell>
          <cell r="B58">
            <v>3520765.5988187236</v>
          </cell>
          <cell r="C58">
            <v>1008051.0420524317</v>
          </cell>
          <cell r="D58">
            <v>944604.99998530187</v>
          </cell>
          <cell r="E58">
            <v>1485110.2747277541</v>
          </cell>
          <cell r="F58">
            <v>89103.548589543701</v>
          </cell>
          <cell r="G58">
            <v>8873.3169817531725</v>
          </cell>
          <cell r="J58">
            <v>29</v>
          </cell>
          <cell r="L58">
            <v>37621.25</v>
          </cell>
          <cell r="M58">
            <v>4992030</v>
          </cell>
          <cell r="N58">
            <v>7199377</v>
          </cell>
          <cell r="O58">
            <v>9173894</v>
          </cell>
          <cell r="P58">
            <v>23785.715</v>
          </cell>
          <cell r="V58">
            <v>29</v>
          </cell>
          <cell r="X58">
            <v>37621.25</v>
          </cell>
          <cell r="Y58">
            <v>170.791</v>
          </cell>
          <cell r="Z58">
            <v>97.432000000000002</v>
          </cell>
          <cell r="AA58">
            <v>0.570475025030593</v>
          </cell>
          <cell r="AB58">
            <v>34.360999999999997</v>
          </cell>
          <cell r="AC58">
            <v>0.20118741619874583</v>
          </cell>
          <cell r="AD58">
            <v>4.7</v>
          </cell>
          <cell r="AE58">
            <v>2.7519014467975479E-2</v>
          </cell>
          <cell r="AF58">
            <v>3.8980000000000001</v>
          </cell>
          <cell r="AG58">
            <v>2.2823216680035834E-2</v>
          </cell>
          <cell r="AH58">
            <v>30.399999999999995</v>
          </cell>
          <cell r="AI58">
            <v>0.17799532762264988</v>
          </cell>
          <cell r="AJ58">
            <v>381.7</v>
          </cell>
          <cell r="AK58">
            <v>-210.90899999999999</v>
          </cell>
          <cell r="AL58">
            <v>-72.512</v>
          </cell>
          <cell r="AM58">
            <v>-14.728999999999999</v>
          </cell>
          <cell r="AN58">
            <v>-87.241</v>
          </cell>
          <cell r="AO58">
            <v>90.058000000000007</v>
          </cell>
          <cell r="AP58">
            <v>-208.09199999999998</v>
          </cell>
          <cell r="AQ58">
            <v>112.649</v>
          </cell>
          <cell r="AR58">
            <v>109.41500000000001</v>
          </cell>
          <cell r="AS58">
            <v>222.06400000000002</v>
          </cell>
          <cell r="AT58">
            <v>-3.1179999999999999</v>
          </cell>
          <cell r="AU58">
            <v>10.854000000000037</v>
          </cell>
          <cell r="AV58">
            <v>230.73768412699229</v>
          </cell>
          <cell r="AW58">
            <v>74.954812635389331</v>
          </cell>
          <cell r="AX58">
            <v>32.484859557720128</v>
          </cell>
          <cell r="AY58">
            <v>28.376925538394143</v>
          </cell>
          <cell r="BB58">
            <v>29</v>
          </cell>
          <cell r="BD58">
            <v>37621.25</v>
          </cell>
          <cell r="BE58">
            <v>-78658.296909952012</v>
          </cell>
          <cell r="BF58">
            <v>2234260</v>
          </cell>
          <cell r="BG58">
            <v>-3.5365779098346997E-2</v>
          </cell>
          <cell r="BH58">
            <v>0.03</v>
          </cell>
          <cell r="BI58">
            <v>2.2999999999999909E-2</v>
          </cell>
          <cell r="BJ58">
            <v>1091983.6000000001</v>
          </cell>
          <cell r="BK58">
            <v>0.49177357971591701</v>
          </cell>
          <cell r="BL58">
            <v>84611.310604999991</v>
          </cell>
          <cell r="BM58">
            <v>240876.46229886796</v>
          </cell>
          <cell r="BN58">
            <v>0.36012392666127002</v>
          </cell>
          <cell r="BO58">
            <v>103103.51364899999</v>
          </cell>
          <cell r="BP58">
            <v>0.42755914091868802</v>
          </cell>
          <cell r="BQ58">
            <v>-266749.99999999994</v>
          </cell>
          <cell r="BR58">
            <v>-0.11939076025171642</v>
          </cell>
          <cell r="BS58">
            <v>0.17</v>
          </cell>
          <cell r="BT58">
            <v>0.10781039910255207</v>
          </cell>
          <cell r="BU58">
            <v>0.11360654207611762</v>
          </cell>
          <cell r="BV58">
            <v>0.1957130578655262</v>
          </cell>
          <cell r="BY58">
            <v>29</v>
          </cell>
        </row>
        <row r="59">
          <cell r="A59">
            <v>37986.5</v>
          </cell>
          <cell r="B59">
            <v>4722260.7819752861</v>
          </cell>
          <cell r="C59">
            <v>1165506.1583231536</v>
          </cell>
          <cell r="D59">
            <v>1522476.851759532</v>
          </cell>
          <cell r="E59">
            <v>1927982.8770160726</v>
          </cell>
          <cell r="F59">
            <v>91052.738902021214</v>
          </cell>
          <cell r="G59">
            <v>8740.8959181082027</v>
          </cell>
          <cell r="J59">
            <v>30</v>
          </cell>
          <cell r="L59">
            <v>37986.5</v>
          </cell>
          <cell r="M59">
            <v>7311544</v>
          </cell>
          <cell r="N59">
            <v>6702640</v>
          </cell>
          <cell r="O59">
            <v>10035687</v>
          </cell>
          <cell r="P59">
            <v>30501.333999999999</v>
          </cell>
          <cell r="V59">
            <v>30</v>
          </cell>
          <cell r="X59">
            <v>37986.5</v>
          </cell>
          <cell r="Y59">
            <v>186.27133900000001</v>
          </cell>
          <cell r="Z59">
            <v>119.87133900000001</v>
          </cell>
          <cell r="AA59">
            <v>0.64353077421105565</v>
          </cell>
          <cell r="AB59">
            <v>25.149000000000001</v>
          </cell>
          <cell r="AC59">
            <v>0.13501271926756267</v>
          </cell>
          <cell r="AD59">
            <v>5.5</v>
          </cell>
          <cell r="AE59">
            <v>2.952681840119268E-2</v>
          </cell>
          <cell r="AF59">
            <v>5.133</v>
          </cell>
          <cell r="AG59">
            <v>2.7556574336967642E-2</v>
          </cell>
          <cell r="AH59">
            <v>30.618000000000006</v>
          </cell>
          <cell r="AI59">
            <v>0.16437311378322139</v>
          </cell>
          <cell r="AJ59">
            <v>398.30099999999999</v>
          </cell>
          <cell r="AK59">
            <v>-212.02966099999998</v>
          </cell>
          <cell r="AL59">
            <v>-108.89</v>
          </cell>
          <cell r="AM59">
            <v>-14.948</v>
          </cell>
          <cell r="AN59">
            <v>-123.83799999999999</v>
          </cell>
          <cell r="AO59">
            <v>137.71700000000001</v>
          </cell>
          <cell r="AP59">
            <v>-198.15066099999999</v>
          </cell>
          <cell r="AQ59">
            <v>119.575</v>
          </cell>
          <cell r="AR59">
            <v>116.92700000000001</v>
          </cell>
          <cell r="AS59">
            <v>236.50200000000001</v>
          </cell>
          <cell r="AT59">
            <v>-10.50523900000003</v>
          </cell>
          <cell r="AU59">
            <v>27.846099999999993</v>
          </cell>
          <cell r="AV59">
            <v>237.65981465080208</v>
          </cell>
          <cell r="AW59">
            <v>76.558121605975785</v>
          </cell>
          <cell r="AX59">
            <v>32.213322104312851</v>
          </cell>
          <cell r="AY59">
            <v>40.753821033687821</v>
          </cell>
          <cell r="BB59">
            <v>30</v>
          </cell>
          <cell r="BD59">
            <v>37986.5</v>
          </cell>
          <cell r="BE59">
            <v>-49053.069511799986</v>
          </cell>
          <cell r="BF59">
            <v>2444349</v>
          </cell>
          <cell r="BG59">
            <v>-1.9402187419987501E-2</v>
          </cell>
          <cell r="BH59">
            <v>0.03</v>
          </cell>
          <cell r="BI59">
            <v>0.02</v>
          </cell>
          <cell r="BJ59">
            <v>1096004.89894</v>
          </cell>
          <cell r="BK59">
            <v>0.44822103372277899</v>
          </cell>
          <cell r="BL59">
            <v>91956.807650999996</v>
          </cell>
          <cell r="BM59">
            <v>270392.34247890004</v>
          </cell>
          <cell r="BN59">
            <v>0.33153231735827499</v>
          </cell>
          <cell r="BO59">
            <v>112531.20179100001</v>
          </cell>
          <cell r="BP59">
            <v>0.41664056951880601</v>
          </cell>
          <cell r="BQ59">
            <v>-317678</v>
          </cell>
          <cell r="BR59">
            <v>-0.12996425633164496</v>
          </cell>
          <cell r="BS59">
            <v>0.17</v>
          </cell>
          <cell r="BT59">
            <v>0.11061936837943356</v>
          </cell>
          <cell r="BU59">
            <v>0.12267218063625285</v>
          </cell>
          <cell r="BV59">
            <v>0.27519589060318311</v>
          </cell>
          <cell r="BY59">
            <v>30</v>
          </cell>
        </row>
        <row r="60">
          <cell r="A60">
            <v>38351.75</v>
          </cell>
          <cell r="B60">
            <v>2901973</v>
          </cell>
          <cell r="C60">
            <v>937630</v>
          </cell>
          <cell r="D60">
            <v>1399302</v>
          </cell>
          <cell r="E60">
            <v>481474</v>
          </cell>
          <cell r="F60">
            <v>74501</v>
          </cell>
          <cell r="G60">
            <v>9066</v>
          </cell>
          <cell r="J60">
            <v>31</v>
          </cell>
          <cell r="L60">
            <v>38351.75</v>
          </cell>
          <cell r="M60">
            <v>7458000</v>
          </cell>
          <cell r="N60">
            <v>6904000</v>
          </cell>
          <cell r="O60">
            <v>10337000</v>
          </cell>
          <cell r="P60">
            <v>31416</v>
          </cell>
          <cell r="V60">
            <v>31</v>
          </cell>
          <cell r="X60">
            <v>38351.75</v>
          </cell>
          <cell r="Y60">
            <v>253.1969</v>
          </cell>
          <cell r="Z60">
            <v>163.2379</v>
          </cell>
          <cell r="AA60">
            <v>0.64470734041372546</v>
          </cell>
          <cell r="AB60">
            <v>32.700000000000003</v>
          </cell>
          <cell r="AC60">
            <v>0.12914850063330161</v>
          </cell>
          <cell r="AD60">
            <v>9.5</v>
          </cell>
          <cell r="AE60">
            <v>3.7520206606005052E-2</v>
          </cell>
          <cell r="AF60">
            <v>7</v>
          </cell>
          <cell r="AG60">
            <v>2.7646468025477405E-2</v>
          </cell>
          <cell r="AH60">
            <v>40.759</v>
          </cell>
          <cell r="AI60">
            <v>0.1609774843214905</v>
          </cell>
          <cell r="AJ60">
            <v>497.90699999999998</v>
          </cell>
          <cell r="AK60">
            <v>-244.71009999999998</v>
          </cell>
          <cell r="AL60">
            <v>-120.65600000000001</v>
          </cell>
          <cell r="AM60">
            <v>-16.222000000000001</v>
          </cell>
          <cell r="AN60">
            <v>-136.87800000000001</v>
          </cell>
          <cell r="AO60">
            <v>101.05</v>
          </cell>
          <cell r="AP60">
            <v>-280.53809999999999</v>
          </cell>
          <cell r="AQ60">
            <v>106.46899999999999</v>
          </cell>
          <cell r="AR60">
            <v>115.56100000000001</v>
          </cell>
          <cell r="AS60">
            <v>222.03</v>
          </cell>
          <cell r="AT60">
            <v>1.5183999999999942</v>
          </cell>
          <cell r="AU60">
            <v>-56.989699999999992</v>
          </cell>
          <cell r="AV60">
            <v>244.78960909032614</v>
          </cell>
          <cell r="AW60">
            <v>83.535141053528193</v>
          </cell>
          <cell r="AX60">
            <v>34.125280629335926</v>
          </cell>
          <cell r="AY60">
            <v>38.652227223021235</v>
          </cell>
          <cell r="BB60">
            <v>31</v>
          </cell>
          <cell r="BD60">
            <v>38351.75</v>
          </cell>
          <cell r="BE60">
            <v>-79777.984421000001</v>
          </cell>
          <cell r="BF60">
            <v>2556133</v>
          </cell>
          <cell r="BG60">
            <v>-3.1328819508547899E-2</v>
          </cell>
          <cell r="BH60">
            <v>0.03</v>
          </cell>
          <cell r="BI60">
            <v>-3.9316979827448417E-3</v>
          </cell>
          <cell r="BJ60">
            <v>1171250.5</v>
          </cell>
          <cell r="BK60">
            <v>0.43405360152262501</v>
          </cell>
          <cell r="BL60">
            <v>130286.380911</v>
          </cell>
          <cell r="BM60">
            <v>318679.26339770004</v>
          </cell>
          <cell r="BN60">
            <v>0.42658870333917698</v>
          </cell>
          <cell r="BO60">
            <v>123467.92575570001</v>
          </cell>
          <cell r="BP60">
            <v>0.38780844864173702</v>
          </cell>
          <cell r="BQ60">
            <v>-357529.42517805583</v>
          </cell>
          <cell r="BR60">
            <v>-0.1398712137349879</v>
          </cell>
          <cell r="BS60">
            <v>0.17</v>
          </cell>
          <cell r="BT60">
            <v>0.12467241078523693</v>
          </cell>
          <cell r="BU60">
            <v>0.14014594648401618</v>
          </cell>
          <cell r="BV60">
            <v>0.24421964741271288</v>
          </cell>
          <cell r="BY60">
            <v>31</v>
          </cell>
        </row>
        <row r="61">
          <cell r="A61">
            <v>38717</v>
          </cell>
          <cell r="B61">
            <v>3649533</v>
          </cell>
          <cell r="C61">
            <v>1196253</v>
          </cell>
          <cell r="D61">
            <v>1552911</v>
          </cell>
          <cell r="E61">
            <v>799052</v>
          </cell>
          <cell r="F61">
            <v>93516</v>
          </cell>
          <cell r="G61">
            <v>7801</v>
          </cell>
          <cell r="J61">
            <v>32</v>
          </cell>
          <cell r="L61">
            <v>38717</v>
          </cell>
          <cell r="M61">
            <v>7607000</v>
          </cell>
          <cell r="N61">
            <v>7110000</v>
          </cell>
          <cell r="O61">
            <v>10647000</v>
          </cell>
          <cell r="P61">
            <v>32358</v>
          </cell>
          <cell r="V61">
            <v>32</v>
          </cell>
          <cell r="X61">
            <v>38717</v>
          </cell>
          <cell r="Y61">
            <v>247.09351199999998</v>
          </cell>
          <cell r="Z61">
            <v>148.32051199999998</v>
          </cell>
          <cell r="AA61">
            <v>0.60026064949855906</v>
          </cell>
          <cell r="AB61">
            <v>37.5</v>
          </cell>
          <cell r="AC61">
            <v>0.15176440569592942</v>
          </cell>
          <cell r="AD61">
            <v>12.5</v>
          </cell>
          <cell r="AE61">
            <v>5.0588135231976472E-2</v>
          </cell>
          <cell r="AF61">
            <v>7.875</v>
          </cell>
          <cell r="AG61">
            <v>3.187052519614518E-2</v>
          </cell>
          <cell r="AH61">
            <v>40.897999999999996</v>
          </cell>
          <cell r="AI61">
            <v>0.16551628437738988</v>
          </cell>
          <cell r="AJ61">
            <v>540.52099999999996</v>
          </cell>
          <cell r="AK61">
            <v>-293.42748799999998</v>
          </cell>
          <cell r="AL61">
            <v>-154.089</v>
          </cell>
          <cell r="AM61">
            <v>-10.851000000000001</v>
          </cell>
          <cell r="AN61">
            <v>-164.94</v>
          </cell>
          <cell r="AO61">
            <v>123.81399999999999</v>
          </cell>
          <cell r="AP61">
            <v>-334.55348800000002</v>
          </cell>
          <cell r="AQ61">
            <v>110.663</v>
          </cell>
          <cell r="AR61">
            <v>121.852</v>
          </cell>
          <cell r="AS61">
            <v>232.51499999999999</v>
          </cell>
          <cell r="AT61">
            <v>-1.671011999999988</v>
          </cell>
          <cell r="AU61">
            <v>-103.70950000000002</v>
          </cell>
          <cell r="AV61">
            <v>252.13329736303592</v>
          </cell>
          <cell r="AW61">
            <v>78.853909989381748</v>
          </cell>
          <cell r="AX61">
            <v>31.274691131272274</v>
          </cell>
          <cell r="AY61">
            <v>28.305545202638964</v>
          </cell>
          <cell r="BB61">
            <v>32</v>
          </cell>
          <cell r="BD61">
            <v>38717</v>
          </cell>
          <cell r="BE61">
            <v>-115427.57527299991</v>
          </cell>
          <cell r="BF61">
            <v>2881405</v>
          </cell>
          <cell r="BG61">
            <v>-3.82199135127183E-2</v>
          </cell>
          <cell r="BH61">
            <v>0.03</v>
          </cell>
          <cell r="BI61">
            <v>6.3905067931845361E-2</v>
          </cell>
          <cell r="BJ61">
            <v>1270651.5</v>
          </cell>
          <cell r="BK61">
            <v>0.42910312911123999</v>
          </cell>
          <cell r="BL61">
            <v>146190.05718599999</v>
          </cell>
          <cell r="BM61">
            <v>336755.85461099999</v>
          </cell>
          <cell r="BN61">
            <v>0.43411288975174583</v>
          </cell>
          <cell r="BO61">
            <v>141286.49011799999</v>
          </cell>
          <cell r="BP61">
            <v>0.41955169652864865</v>
          </cell>
          <cell r="BQ61">
            <v>-427703.58808141213</v>
          </cell>
          <cell r="BR61">
            <v>-0.14843577632488739</v>
          </cell>
          <cell r="BS61">
            <v>0.17</v>
          </cell>
          <cell r="BT61">
            <v>0.11687210045481283</v>
          </cell>
          <cell r="BU61">
            <v>0.12502537612491982</v>
          </cell>
          <cell r="BV61">
            <v>0.20858424969763012</v>
          </cell>
          <cell r="BY61">
            <v>32</v>
          </cell>
        </row>
        <row r="62">
          <cell r="A62">
            <v>39082.25</v>
          </cell>
          <cell r="B62">
            <v>3858224</v>
          </cell>
          <cell r="C62">
            <v>1198656</v>
          </cell>
          <cell r="D62">
            <v>1553830</v>
          </cell>
          <cell r="E62">
            <v>905713</v>
          </cell>
          <cell r="F62">
            <v>189176</v>
          </cell>
          <cell r="G62">
            <v>10850</v>
          </cell>
          <cell r="J62">
            <v>33</v>
          </cell>
          <cell r="L62">
            <v>39082.25</v>
          </cell>
          <cell r="M62">
            <v>7759000</v>
          </cell>
          <cell r="N62">
            <v>7324000</v>
          </cell>
          <cell r="O62">
            <v>10966000</v>
          </cell>
          <cell r="P62">
            <v>33329</v>
          </cell>
          <cell r="V62">
            <v>33</v>
          </cell>
          <cell r="X62">
            <v>39082.25</v>
          </cell>
          <cell r="Y62">
            <v>307.601</v>
          </cell>
          <cell r="Z62">
            <v>200.61600000000001</v>
          </cell>
          <cell r="AA62">
            <v>0.65219553902620608</v>
          </cell>
          <cell r="AB62">
            <v>43.7</v>
          </cell>
          <cell r="AC62">
            <v>0.1420671584292639</v>
          </cell>
          <cell r="AD62">
            <v>12.000999999999999</v>
          </cell>
          <cell r="AE62">
            <v>3.9014827650105166E-2</v>
          </cell>
          <cell r="AF62">
            <v>9.8699999999999992</v>
          </cell>
          <cell r="AG62">
            <v>3.2087021823726192E-2</v>
          </cell>
          <cell r="AH62">
            <v>41.413999999999987</v>
          </cell>
          <cell r="AI62">
            <v>0.13463545307069869</v>
          </cell>
          <cell r="AJ62">
            <v>562.053</v>
          </cell>
          <cell r="AK62">
            <v>-254.452</v>
          </cell>
          <cell r="AL62">
            <v>-154.88800000000001</v>
          </cell>
          <cell r="AM62">
            <v>-0.20799999999999999</v>
          </cell>
          <cell r="AN62">
            <v>-155.096</v>
          </cell>
          <cell r="AO62">
            <v>125.38200000000001</v>
          </cell>
          <cell r="AP62">
            <v>-284.166</v>
          </cell>
          <cell r="AQ62">
            <v>818.75400000000002</v>
          </cell>
          <cell r="AR62">
            <v>-481.27800000000002</v>
          </cell>
          <cell r="AS62">
            <v>337.476</v>
          </cell>
          <cell r="AT62">
            <v>-3.7586999999999535</v>
          </cell>
          <cell r="AU62">
            <v>49.551300000000047</v>
          </cell>
          <cell r="AV62">
            <v>259.69729628392702</v>
          </cell>
          <cell r="AW62">
            <v>74.473342734775528</v>
          </cell>
          <cell r="AX62">
            <v>28.676980392338713</v>
          </cell>
          <cell r="AY62">
            <v>32.770703498442359</v>
          </cell>
          <cell r="BB62">
            <v>33</v>
          </cell>
          <cell r="BD62">
            <v>39082.25</v>
          </cell>
          <cell r="BE62">
            <v>-152797.92541359988</v>
          </cell>
          <cell r="BF62">
            <v>3041291</v>
          </cell>
          <cell r="BG62">
            <v>-4.75047138033209E-2</v>
          </cell>
          <cell r="BH62">
            <v>0.03</v>
          </cell>
          <cell r="BI62">
            <v>2.4E-2</v>
          </cell>
          <cell r="BJ62">
            <v>687027.79999999993</v>
          </cell>
          <cell r="BK62">
            <v>0.18912395659640099</v>
          </cell>
          <cell r="BL62">
            <v>154840.16579699999</v>
          </cell>
          <cell r="BM62">
            <v>362324.20937700011</v>
          </cell>
          <cell r="BN62">
            <v>0.42735252514106242</v>
          </cell>
          <cell r="BO62">
            <v>159949.051121</v>
          </cell>
          <cell r="BP62">
            <v>0.441452839698526</v>
          </cell>
          <cell r="BQ62">
            <v>-379908.26022306178</v>
          </cell>
          <cell r="BR62">
            <v>-0.12491677390393151</v>
          </cell>
          <cell r="BS62">
            <v>0.17</v>
          </cell>
          <cell r="BT62">
            <v>0.11913500200309675</v>
          </cell>
          <cell r="BU62">
            <v>0.12960913820968306</v>
          </cell>
          <cell r="BV62">
            <v>0.21754159664431982</v>
          </cell>
          <cell r="BY62">
            <v>33</v>
          </cell>
        </row>
        <row r="63">
          <cell r="A63">
            <v>39447.5</v>
          </cell>
          <cell r="B63">
            <v>3088811</v>
          </cell>
          <cell r="C63">
            <v>966016</v>
          </cell>
          <cell r="D63">
            <v>1507162</v>
          </cell>
          <cell r="E63">
            <v>533874</v>
          </cell>
          <cell r="F63">
            <v>68916</v>
          </cell>
          <cell r="G63">
            <v>12843</v>
          </cell>
          <cell r="J63">
            <v>34</v>
          </cell>
          <cell r="L63">
            <v>39447.5</v>
          </cell>
          <cell r="M63">
            <v>7914180</v>
          </cell>
          <cell r="N63">
            <v>7543720</v>
          </cell>
          <cell r="O63">
            <v>11294980</v>
          </cell>
          <cell r="P63">
            <v>34329</v>
          </cell>
          <cell r="V63">
            <v>34</v>
          </cell>
          <cell r="X63">
            <v>39447.5</v>
          </cell>
          <cell r="Y63">
            <v>298.55965299999997</v>
          </cell>
          <cell r="Z63">
            <v>166.39467800000003</v>
          </cell>
          <cell r="AA63">
            <v>0.55732473000965088</v>
          </cell>
          <cell r="AB63">
            <v>45.5</v>
          </cell>
          <cell r="AC63">
            <v>0.15239835504497992</v>
          </cell>
          <cell r="AD63">
            <v>13.5</v>
          </cell>
          <cell r="AE63">
            <v>4.5217094354005033E-2</v>
          </cell>
          <cell r="AF63">
            <v>16.103999999999999</v>
          </cell>
          <cell r="AG63">
            <v>5.393896944273311E-2</v>
          </cell>
          <cell r="AH63">
            <v>57.060974999999942</v>
          </cell>
          <cell r="AI63">
            <v>0.19112085114863109</v>
          </cell>
          <cell r="AJ63">
            <v>585.14400000000001</v>
          </cell>
          <cell r="AK63">
            <v>-286.58434700000004</v>
          </cell>
          <cell r="AL63">
            <v>-173.94499999999999</v>
          </cell>
          <cell r="AM63">
            <v>-1.1240000000000001</v>
          </cell>
          <cell r="AN63">
            <v>-175.06899999999999</v>
          </cell>
          <cell r="AO63">
            <v>193.26599999999999</v>
          </cell>
          <cell r="AP63">
            <v>-268.38734700000009</v>
          </cell>
          <cell r="AQ63">
            <v>140.18799999999999</v>
          </cell>
          <cell r="AR63">
            <v>317.75099999999998</v>
          </cell>
          <cell r="AS63">
            <v>457.93899999999996</v>
          </cell>
          <cell r="AT63">
            <v>-1.4779530000000378</v>
          </cell>
          <cell r="AU63">
            <v>188.07369999999983</v>
          </cell>
          <cell r="AV63">
            <v>267.48821517244482</v>
          </cell>
          <cell r="AW63">
            <v>62.576030275436331</v>
          </cell>
          <cell r="AX63">
            <v>23.393939144232839</v>
          </cell>
          <cell r="AY63">
            <v>29.879602046368049</v>
          </cell>
          <cell r="BB63">
            <v>34</v>
          </cell>
          <cell r="BD63">
            <v>39447.5</v>
          </cell>
          <cell r="BE63">
            <v>-185702.21425389996</v>
          </cell>
          <cell r="BF63">
            <v>3234153</v>
          </cell>
          <cell r="BG63">
            <v>-5.7419118469008719E-2</v>
          </cell>
          <cell r="BH63">
            <v>0.03</v>
          </cell>
          <cell r="BI63">
            <v>-3.0000000000000001E-3</v>
          </cell>
          <cell r="BJ63">
            <v>811232.42699999991</v>
          </cell>
          <cell r="BK63">
            <v>0.25083303943876495</v>
          </cell>
          <cell r="BL63">
            <v>142792.42982099997</v>
          </cell>
          <cell r="BM63">
            <v>405237.66780300002</v>
          </cell>
          <cell r="BN63">
            <v>0.35236711975752533</v>
          </cell>
          <cell r="BO63">
            <v>187595.715</v>
          </cell>
          <cell r="BP63">
            <v>0.4629276345830633</v>
          </cell>
          <cell r="BQ63">
            <v>-406551.16547530633</v>
          </cell>
          <cell r="BR63">
            <v>-0.12570560683904142</v>
          </cell>
          <cell r="BS63">
            <v>0.17</v>
          </cell>
          <cell r="BT63">
            <v>0.12529947340246428</v>
          </cell>
          <cell r="BU63">
            <v>0.14372282325542421</v>
          </cell>
          <cell r="BV63">
            <v>0.25149351313929796</v>
          </cell>
          <cell r="BY63">
            <v>34</v>
          </cell>
        </row>
        <row r="64">
          <cell r="A64">
            <v>39812.75</v>
          </cell>
          <cell r="B64">
            <v>4358518</v>
          </cell>
          <cell r="C64">
            <v>1255189</v>
          </cell>
          <cell r="D64">
            <v>1875046</v>
          </cell>
          <cell r="E64">
            <v>1013634</v>
          </cell>
          <cell r="F64">
            <v>195102</v>
          </cell>
          <cell r="G64">
            <v>19547</v>
          </cell>
          <cell r="J64">
            <v>35</v>
          </cell>
          <cell r="L64">
            <v>39812.75</v>
          </cell>
          <cell r="M64">
            <v>8072420</v>
          </cell>
          <cell r="N64">
            <v>7770083</v>
          </cell>
          <cell r="O64">
            <v>11633992</v>
          </cell>
          <cell r="P64">
            <v>35359.173999999999</v>
          </cell>
          <cell r="V64">
            <v>35</v>
          </cell>
          <cell r="X64">
            <v>39812.75</v>
          </cell>
          <cell r="Y64">
            <v>310.35211272900005</v>
          </cell>
          <cell r="Z64">
            <v>102.83528100000001</v>
          </cell>
          <cell r="AA64">
            <v>0.3313503494329228</v>
          </cell>
          <cell r="AB64">
            <v>50.707999999999998</v>
          </cell>
          <cell r="AC64">
            <v>0.16338860900321406</v>
          </cell>
          <cell r="AD64">
            <v>16.8</v>
          </cell>
          <cell r="AE64">
            <v>5.413206261840333E-2</v>
          </cell>
          <cell r="AF64">
            <v>70.206999999999994</v>
          </cell>
          <cell r="AG64">
            <v>0.22621724525299061</v>
          </cell>
          <cell r="AH64">
            <v>69.801831729000043</v>
          </cell>
          <cell r="AI64">
            <v>0.2249117336924692</v>
          </cell>
          <cell r="AJ64">
            <v>711.71400000000006</v>
          </cell>
          <cell r="AK64">
            <v>-401.361887271</v>
          </cell>
          <cell r="AL64">
            <v>-211.572</v>
          </cell>
          <cell r="AM64">
            <v>-1.64</v>
          </cell>
          <cell r="AN64">
            <v>-213.21199999999999</v>
          </cell>
          <cell r="AO64">
            <v>183.27976629999998</v>
          </cell>
          <cell r="AP64">
            <v>-431.29412097099998</v>
          </cell>
          <cell r="AQ64">
            <v>85.891999999999996</v>
          </cell>
          <cell r="AR64">
            <v>310.91000000000003</v>
          </cell>
          <cell r="AS64">
            <v>396.80200000000002</v>
          </cell>
          <cell r="AT64">
            <v>1.5016209709999384</v>
          </cell>
          <cell r="AU64">
            <v>-32.990500000000026</v>
          </cell>
          <cell r="AV64">
            <v>275.51286162761818</v>
          </cell>
          <cell r="AW64">
            <v>69.364448399752433</v>
          </cell>
          <cell r="AX64">
            <v>25.176482865436995</v>
          </cell>
          <cell r="AY64">
            <v>24.487729418483397</v>
          </cell>
          <cell r="BB64">
            <v>35</v>
          </cell>
          <cell r="BD64">
            <v>39812.75</v>
          </cell>
          <cell r="BE64">
            <v>-171779.49525380004</v>
          </cell>
          <cell r="BF64">
            <v>3689550.6349587636</v>
          </cell>
          <cell r="BG64">
            <v>-4.6558378580355206E-2</v>
          </cell>
          <cell r="BH64">
            <v>0.03</v>
          </cell>
          <cell r="BI64">
            <v>0.107</v>
          </cell>
          <cell r="BJ64">
            <v>925988.84100000001</v>
          </cell>
          <cell r="BK64">
            <v>0.25097604901425874</v>
          </cell>
          <cell r="BL64">
            <v>194252.12369000001</v>
          </cell>
          <cell r="BM64">
            <v>444671.06916499994</v>
          </cell>
          <cell r="BN64">
            <v>0.4368445288216416</v>
          </cell>
          <cell r="BO64">
            <v>198826.23300000001</v>
          </cell>
          <cell r="BP64">
            <v>0.4471310296245592</v>
          </cell>
          <cell r="BQ64">
            <v>-557341.12497737457</v>
          </cell>
          <cell r="BR64">
            <v>-0.15105935115689331</v>
          </cell>
          <cell r="BS64">
            <v>0.17</v>
          </cell>
          <cell r="BT64">
            <v>0.12052174184891484</v>
          </cell>
          <cell r="BU64">
            <v>0.135778451303352</v>
          </cell>
          <cell r="BV64">
            <v>0.24716227199012059</v>
          </cell>
          <cell r="BY64">
            <v>35</v>
          </cell>
        </row>
        <row r="65">
          <cell r="A65">
            <v>40178</v>
          </cell>
          <cell r="B65">
            <v>3626637</v>
          </cell>
          <cell r="C65">
            <v>970927</v>
          </cell>
          <cell r="D65">
            <v>1521468</v>
          </cell>
          <cell r="E65">
            <v>894558</v>
          </cell>
          <cell r="F65">
            <v>213584</v>
          </cell>
          <cell r="G65">
            <v>26101</v>
          </cell>
          <cell r="J65">
            <v>36</v>
          </cell>
          <cell r="L65">
            <v>40178</v>
          </cell>
          <cell r="M65">
            <v>8233845</v>
          </cell>
          <cell r="N65">
            <v>8003164</v>
          </cell>
          <cell r="O65">
            <v>11982987</v>
          </cell>
          <cell r="P65">
            <v>36419.908000000003</v>
          </cell>
          <cell r="V65">
            <v>36</v>
          </cell>
          <cell r="X65">
            <v>40178</v>
          </cell>
          <cell r="Y65">
            <v>425.63806643589999</v>
          </cell>
          <cell r="Z65">
            <v>99.284000000000006</v>
          </cell>
          <cell r="AA65">
            <v>0.23325921206098685</v>
          </cell>
          <cell r="AB65">
            <v>58.311999999999998</v>
          </cell>
          <cell r="AC65">
            <v>0.13699902475424303</v>
          </cell>
          <cell r="AD65">
            <v>17.7</v>
          </cell>
          <cell r="AE65">
            <v>4.158462646025006E-2</v>
          </cell>
          <cell r="AF65">
            <v>179.8310664359</v>
          </cell>
          <cell r="AG65">
            <v>0.42249761150764487</v>
          </cell>
          <cell r="AH65">
            <v>70.510999999999996</v>
          </cell>
          <cell r="AI65">
            <v>0.16565952521687524</v>
          </cell>
          <cell r="AJ65">
            <v>653.77099999999996</v>
          </cell>
          <cell r="AK65">
            <v>-228.13293356409997</v>
          </cell>
          <cell r="AL65">
            <v>-194.34722095111238</v>
          </cell>
          <cell r="AM65">
            <v>-2.1259999999999999</v>
          </cell>
          <cell r="AN65">
            <v>-196.47322095111238</v>
          </cell>
          <cell r="AO65">
            <v>242.53165519999999</v>
          </cell>
          <cell r="AP65">
            <v>-182.07449931521234</v>
          </cell>
          <cell r="AQ65">
            <v>132.85704000000001</v>
          </cell>
          <cell r="AR65">
            <v>275.30399999999997</v>
          </cell>
          <cell r="AS65">
            <v>408.16103999999996</v>
          </cell>
          <cell r="AT65">
            <v>-1.3981406847876496</v>
          </cell>
          <cell r="AU65">
            <v>224.68839999999997</v>
          </cell>
          <cell r="AV65">
            <v>283.77824747644672</v>
          </cell>
          <cell r="AW65">
            <v>69.995815889436102</v>
          </cell>
          <cell r="AX65">
            <v>24.665673465773896</v>
          </cell>
          <cell r="AY65">
            <v>42.122536310418155</v>
          </cell>
          <cell r="BB65">
            <v>36</v>
          </cell>
          <cell r="BD65">
            <v>40178</v>
          </cell>
          <cell r="BE65">
            <v>-221009.3029086001</v>
          </cell>
          <cell r="BF65">
            <v>3940477.6091400767</v>
          </cell>
          <cell r="BG65">
            <v>-5.6086932811383383E-2</v>
          </cell>
          <cell r="BH65">
            <v>0.03</v>
          </cell>
          <cell r="BI65">
            <v>2.5999999999999999E-2</v>
          </cell>
          <cell r="BJ65">
            <v>1084583.7948799999</v>
          </cell>
          <cell r="BK65">
            <v>0.27524170987909424</v>
          </cell>
          <cell r="BL65">
            <v>235606.282912</v>
          </cell>
          <cell r="BM65">
            <v>494578.78454999987</v>
          </cell>
          <cell r="BN65">
            <v>0.47637765765947687</v>
          </cell>
          <cell r="BO65">
            <v>228436.133</v>
          </cell>
          <cell r="BP65">
            <v>0.46188016982541241</v>
          </cell>
          <cell r="BQ65">
            <v>-362480.72371630935</v>
          </cell>
          <cell r="BR65">
            <v>-9.1989032719161382E-2</v>
          </cell>
          <cell r="BS65">
            <v>0.17</v>
          </cell>
          <cell r="BT65">
            <v>0.12551239560473759</v>
          </cell>
          <cell r="BU65">
            <v>0.14220738716423956</v>
          </cell>
          <cell r="BV65">
            <v>0.28096335363814107</v>
          </cell>
          <cell r="BY65">
            <v>36</v>
          </cell>
        </row>
        <row r="66">
          <cell r="A66">
            <v>40543.25</v>
          </cell>
          <cell r="J66">
            <v>0</v>
          </cell>
          <cell r="L66">
            <v>40543.25</v>
          </cell>
          <cell r="V66">
            <v>0</v>
          </cell>
          <cell r="X66">
            <v>40543.25</v>
          </cell>
          <cell r="Y66">
            <v>475.72342954919998</v>
          </cell>
          <cell r="Z66">
            <v>109.896</v>
          </cell>
          <cell r="AA66">
            <v>0.23100817234109847</v>
          </cell>
          <cell r="AB66">
            <v>61.435000000000002</v>
          </cell>
          <cell r="AC66">
            <v>0.12914016040415832</v>
          </cell>
          <cell r="AD66">
            <v>21.85</v>
          </cell>
          <cell r="AE66">
            <v>4.5930048096864323E-2</v>
          </cell>
          <cell r="AF66">
            <v>211.9304295492</v>
          </cell>
          <cell r="AG66">
            <v>0.44549083855303762</v>
          </cell>
          <cell r="AH66">
            <v>70.611999999999938</v>
          </cell>
          <cell r="AI66">
            <v>0.14843078060484122</v>
          </cell>
          <cell r="AJ66">
            <v>766.50750000000005</v>
          </cell>
          <cell r="AK66">
            <v>-290.78407045080007</v>
          </cell>
          <cell r="AL66">
            <v>-227.86052373565786</v>
          </cell>
          <cell r="AM66">
            <v>-3.5</v>
          </cell>
          <cell r="AN66">
            <v>-231.36052373565786</v>
          </cell>
          <cell r="AO66">
            <v>253.55506350000002</v>
          </cell>
          <cell r="AP66">
            <v>-268.58953068645786</v>
          </cell>
          <cell r="AQ66">
            <v>169.078</v>
          </cell>
          <cell r="AR66">
            <v>99.512</v>
          </cell>
          <cell r="AT66">
            <v>-4.6931354212574659E-4</v>
          </cell>
          <cell r="AV66">
            <v>292.29159490074011</v>
          </cell>
          <cell r="AW66">
            <v>72.892918786592375</v>
          </cell>
          <cell r="BB66">
            <v>0</v>
          </cell>
          <cell r="BD66">
            <v>40543.25</v>
          </cell>
          <cell r="BG66">
            <v>0</v>
          </cell>
          <cell r="BK66">
            <v>0</v>
          </cell>
          <cell r="BY66">
            <v>0</v>
          </cell>
        </row>
        <row r="67">
          <cell r="A67">
            <v>40908.5</v>
          </cell>
          <cell r="J67">
            <v>0</v>
          </cell>
          <cell r="L67">
            <v>40908.5</v>
          </cell>
          <cell r="V67">
            <v>0</v>
          </cell>
          <cell r="X67">
            <v>40908.5</v>
          </cell>
          <cell r="AA67">
            <v>0</v>
          </cell>
          <cell r="AC67">
            <v>0</v>
          </cell>
          <cell r="AE67">
            <v>0</v>
          </cell>
          <cell r="AG67">
            <v>0</v>
          </cell>
          <cell r="AH67">
            <v>0</v>
          </cell>
          <cell r="AI67">
            <v>0</v>
          </cell>
          <cell r="AK67">
            <v>0</v>
          </cell>
          <cell r="AN67">
            <v>0</v>
          </cell>
          <cell r="BB67">
            <v>0</v>
          </cell>
          <cell r="BD67">
            <v>40908.5</v>
          </cell>
          <cell r="BG67">
            <v>0</v>
          </cell>
          <cell r="BK67">
            <v>0</v>
          </cell>
          <cell r="BY67">
            <v>0</v>
          </cell>
        </row>
        <row r="68">
          <cell r="A68">
            <v>41273.75</v>
          </cell>
          <cell r="J68">
            <v>0</v>
          </cell>
          <cell r="L68">
            <v>41273.75</v>
          </cell>
          <cell r="V68">
            <v>0</v>
          </cell>
          <cell r="X68">
            <v>41273.75</v>
          </cell>
          <cell r="AA68">
            <v>0</v>
          </cell>
          <cell r="AC68">
            <v>0</v>
          </cell>
          <cell r="AE68">
            <v>0</v>
          </cell>
          <cell r="AG68">
            <v>0</v>
          </cell>
          <cell r="AH68">
            <v>0</v>
          </cell>
          <cell r="AI68">
            <v>0</v>
          </cell>
          <cell r="AK68">
            <v>0</v>
          </cell>
          <cell r="AN68">
            <v>0</v>
          </cell>
          <cell r="BB68">
            <v>0</v>
          </cell>
          <cell r="BD68">
            <v>41273.75</v>
          </cell>
          <cell r="BG68">
            <v>0</v>
          </cell>
          <cell r="BK68">
            <v>0</v>
          </cell>
          <cell r="BY68">
            <v>0</v>
          </cell>
        </row>
        <row r="69">
          <cell r="A69">
            <v>41639</v>
          </cell>
          <cell r="J69">
            <v>0</v>
          </cell>
          <cell r="L69">
            <v>41639</v>
          </cell>
          <cell r="V69">
            <v>0</v>
          </cell>
          <cell r="X69">
            <v>41639</v>
          </cell>
          <cell r="AA69">
            <v>0</v>
          </cell>
          <cell r="AC69">
            <v>0</v>
          </cell>
          <cell r="AE69">
            <v>0</v>
          </cell>
          <cell r="AG69">
            <v>0</v>
          </cell>
          <cell r="AH69">
            <v>0</v>
          </cell>
          <cell r="AI69">
            <v>0</v>
          </cell>
          <cell r="AK69">
            <v>0</v>
          </cell>
          <cell r="AN69">
            <v>0</v>
          </cell>
          <cell r="BB69">
            <v>0</v>
          </cell>
          <cell r="BD69">
            <v>41639</v>
          </cell>
          <cell r="BG69">
            <v>0</v>
          </cell>
          <cell r="BK69">
            <v>0</v>
          </cell>
          <cell r="BY69">
            <v>0</v>
          </cell>
        </row>
        <row r="70">
          <cell r="A70">
            <v>42004.25</v>
          </cell>
          <cell r="J70">
            <v>0</v>
          </cell>
          <cell r="L70">
            <v>42004.25</v>
          </cell>
          <cell r="V70">
            <v>0</v>
          </cell>
          <cell r="X70">
            <v>42004.25</v>
          </cell>
          <cell r="AA70">
            <v>0</v>
          </cell>
          <cell r="AC70">
            <v>0</v>
          </cell>
          <cell r="AE70">
            <v>0</v>
          </cell>
          <cell r="AG70">
            <v>0</v>
          </cell>
          <cell r="AH70">
            <v>0</v>
          </cell>
          <cell r="AI70">
            <v>0</v>
          </cell>
          <cell r="AK70">
            <v>0</v>
          </cell>
          <cell r="AN70">
            <v>0</v>
          </cell>
          <cell r="BB70">
            <v>0</v>
          </cell>
          <cell r="BD70">
            <v>42004.25</v>
          </cell>
          <cell r="BG70">
            <v>0</v>
          </cell>
          <cell r="BK70">
            <v>0</v>
          </cell>
          <cell r="BY70">
            <v>0</v>
          </cell>
        </row>
        <row r="71">
          <cell r="A71">
            <v>42369.5</v>
          </cell>
          <cell r="J71">
            <v>0</v>
          </cell>
          <cell r="L71">
            <v>42369.5</v>
          </cell>
          <cell r="V71">
            <v>0</v>
          </cell>
          <cell r="X71">
            <v>42369.5</v>
          </cell>
          <cell r="AA71">
            <v>0</v>
          </cell>
          <cell r="AC71">
            <v>0</v>
          </cell>
          <cell r="AE71">
            <v>0</v>
          </cell>
          <cell r="AG71">
            <v>0</v>
          </cell>
          <cell r="AH71">
            <v>0</v>
          </cell>
          <cell r="AI71">
            <v>0</v>
          </cell>
          <cell r="AK71">
            <v>0</v>
          </cell>
          <cell r="AN71">
            <v>0</v>
          </cell>
          <cell r="BB71">
            <v>0</v>
          </cell>
          <cell r="BD71">
            <v>42369.5</v>
          </cell>
          <cell r="BG71">
            <v>0</v>
          </cell>
          <cell r="BK71">
            <v>0</v>
          </cell>
          <cell r="BY71">
            <v>0</v>
          </cell>
        </row>
        <row r="72">
          <cell r="A72">
            <v>42734.75</v>
          </cell>
          <cell r="J72">
            <v>0</v>
          </cell>
          <cell r="L72">
            <v>42734.75</v>
          </cell>
          <cell r="V72">
            <v>0</v>
          </cell>
          <cell r="X72">
            <v>42734.75</v>
          </cell>
          <cell r="AA72">
            <v>0</v>
          </cell>
          <cell r="AC72">
            <v>0</v>
          </cell>
          <cell r="AE72">
            <v>0</v>
          </cell>
          <cell r="AG72">
            <v>0</v>
          </cell>
          <cell r="AH72">
            <v>0</v>
          </cell>
          <cell r="AI72">
            <v>0</v>
          </cell>
          <cell r="AK72">
            <v>0</v>
          </cell>
          <cell r="AN72">
            <v>0</v>
          </cell>
          <cell r="BB72">
            <v>0</v>
          </cell>
          <cell r="BD72">
            <v>42734.75</v>
          </cell>
          <cell r="BG72">
            <v>0</v>
          </cell>
          <cell r="BK72">
            <v>0</v>
          </cell>
          <cell r="BY72">
            <v>0</v>
          </cell>
        </row>
        <row r="73">
          <cell r="A73">
            <v>43100</v>
          </cell>
          <cell r="J73">
            <v>0</v>
          </cell>
          <cell r="L73">
            <v>43100</v>
          </cell>
          <cell r="V73">
            <v>0</v>
          </cell>
          <cell r="X73">
            <v>43100</v>
          </cell>
          <cell r="AA73">
            <v>0</v>
          </cell>
          <cell r="AC73">
            <v>0</v>
          </cell>
          <cell r="AE73">
            <v>0</v>
          </cell>
          <cell r="AG73">
            <v>0</v>
          </cell>
          <cell r="AH73">
            <v>0</v>
          </cell>
          <cell r="AI73">
            <v>0</v>
          </cell>
          <cell r="AK73">
            <v>0</v>
          </cell>
          <cell r="AN73">
            <v>0</v>
          </cell>
          <cell r="BB73">
            <v>0</v>
          </cell>
          <cell r="BD73">
            <v>43100</v>
          </cell>
          <cell r="BG73">
            <v>0</v>
          </cell>
          <cell r="BK73">
            <v>0</v>
          </cell>
          <cell r="BY73">
            <v>0</v>
          </cell>
        </row>
        <row r="74">
          <cell r="A74">
            <v>43465.25</v>
          </cell>
          <cell r="J74">
            <v>0</v>
          </cell>
          <cell r="L74">
            <v>43465.25</v>
          </cell>
          <cell r="V74">
            <v>0</v>
          </cell>
          <cell r="X74">
            <v>43465.25</v>
          </cell>
          <cell r="AA74">
            <v>0</v>
          </cell>
          <cell r="AC74">
            <v>0</v>
          </cell>
          <cell r="AE74">
            <v>0</v>
          </cell>
          <cell r="AG74">
            <v>0</v>
          </cell>
          <cell r="AH74">
            <v>0</v>
          </cell>
          <cell r="AI74">
            <v>0</v>
          </cell>
          <cell r="AK74">
            <v>0</v>
          </cell>
          <cell r="AN74">
            <v>0</v>
          </cell>
          <cell r="BB74">
            <v>0</v>
          </cell>
          <cell r="BD74">
            <v>43465.25</v>
          </cell>
          <cell r="BG74">
            <v>0</v>
          </cell>
          <cell r="BK74">
            <v>0</v>
          </cell>
          <cell r="BY74">
            <v>0</v>
          </cell>
        </row>
        <row r="75">
          <cell r="A75">
            <v>43830.5</v>
          </cell>
          <cell r="J75">
            <v>0</v>
          </cell>
          <cell r="L75">
            <v>43830.5</v>
          </cell>
          <cell r="V75">
            <v>0</v>
          </cell>
          <cell r="X75">
            <v>43830.5</v>
          </cell>
          <cell r="AA75">
            <v>0</v>
          </cell>
          <cell r="AC75">
            <v>0</v>
          </cell>
          <cell r="AE75">
            <v>0</v>
          </cell>
          <cell r="AG75">
            <v>0</v>
          </cell>
          <cell r="AH75">
            <v>0</v>
          </cell>
          <cell r="AI75">
            <v>0</v>
          </cell>
          <cell r="AK75">
            <v>0</v>
          </cell>
          <cell r="AN75">
            <v>0</v>
          </cell>
          <cell r="BB75">
            <v>0</v>
          </cell>
          <cell r="BD75">
            <v>43830.5</v>
          </cell>
          <cell r="BG75">
            <v>0</v>
          </cell>
          <cell r="BK75">
            <v>0</v>
          </cell>
          <cell r="BY75">
            <v>0</v>
          </cell>
        </row>
        <row r="76">
          <cell r="A76">
            <v>44195.75</v>
          </cell>
          <cell r="J76">
            <v>0</v>
          </cell>
          <cell r="L76">
            <v>44195.75</v>
          </cell>
          <cell r="V76">
            <v>0</v>
          </cell>
          <cell r="X76">
            <v>44195.75</v>
          </cell>
          <cell r="AA76">
            <v>0</v>
          </cell>
          <cell r="AC76">
            <v>0</v>
          </cell>
          <cell r="AE76">
            <v>0</v>
          </cell>
          <cell r="AG76">
            <v>0</v>
          </cell>
          <cell r="AH76">
            <v>0</v>
          </cell>
          <cell r="AI76">
            <v>0</v>
          </cell>
          <cell r="AK76">
            <v>0</v>
          </cell>
          <cell r="AN76">
            <v>0</v>
          </cell>
          <cell r="BB76">
            <v>0</v>
          </cell>
          <cell r="BD76">
            <v>44195.75</v>
          </cell>
          <cell r="BG76">
            <v>0</v>
          </cell>
          <cell r="BK76">
            <v>0</v>
          </cell>
          <cell r="BY76">
            <v>0</v>
          </cell>
        </row>
        <row r="77">
          <cell r="A77">
            <v>44561</v>
          </cell>
          <cell r="J77">
            <v>0</v>
          </cell>
          <cell r="L77">
            <v>44561</v>
          </cell>
          <cell r="V77">
            <v>0</v>
          </cell>
          <cell r="X77">
            <v>44561</v>
          </cell>
          <cell r="AA77">
            <v>0</v>
          </cell>
          <cell r="AC77">
            <v>0</v>
          </cell>
          <cell r="AE77">
            <v>0</v>
          </cell>
          <cell r="AG77">
            <v>0</v>
          </cell>
          <cell r="AH77">
            <v>0</v>
          </cell>
          <cell r="AI77">
            <v>0</v>
          </cell>
          <cell r="AK77">
            <v>0</v>
          </cell>
          <cell r="AN77">
            <v>0</v>
          </cell>
          <cell r="BB77">
            <v>0</v>
          </cell>
          <cell r="BD77">
            <v>44561</v>
          </cell>
          <cell r="BG77">
            <v>0</v>
          </cell>
          <cell r="BK77">
            <v>0</v>
          </cell>
          <cell r="BY77">
            <v>0</v>
          </cell>
        </row>
        <row r="78">
          <cell r="A78">
            <v>44926.25</v>
          </cell>
          <cell r="J78">
            <v>0</v>
          </cell>
          <cell r="L78">
            <v>44926.25</v>
          </cell>
          <cell r="V78">
            <v>0</v>
          </cell>
          <cell r="X78">
            <v>44926.25</v>
          </cell>
          <cell r="AA78">
            <v>0</v>
          </cell>
          <cell r="AC78">
            <v>0</v>
          </cell>
          <cell r="AE78">
            <v>0</v>
          </cell>
          <cell r="AG78">
            <v>0</v>
          </cell>
          <cell r="AH78">
            <v>0</v>
          </cell>
          <cell r="AI78">
            <v>0</v>
          </cell>
          <cell r="AK78">
            <v>0</v>
          </cell>
          <cell r="AN78">
            <v>0</v>
          </cell>
          <cell r="BB78">
            <v>0</v>
          </cell>
          <cell r="BD78">
            <v>44926.25</v>
          </cell>
          <cell r="BG78">
            <v>0</v>
          </cell>
          <cell r="BK78">
            <v>0</v>
          </cell>
          <cell r="BY78">
            <v>0</v>
          </cell>
        </row>
        <row r="79">
          <cell r="A79">
            <v>45291.5</v>
          </cell>
          <cell r="J79">
            <v>0</v>
          </cell>
          <cell r="L79">
            <v>45291.5</v>
          </cell>
          <cell r="V79">
            <v>0</v>
          </cell>
          <cell r="X79">
            <v>45291.5</v>
          </cell>
          <cell r="AA79">
            <v>0</v>
          </cell>
          <cell r="AC79">
            <v>0</v>
          </cell>
          <cell r="AE79">
            <v>0</v>
          </cell>
          <cell r="AG79">
            <v>0</v>
          </cell>
          <cell r="AH79">
            <v>0</v>
          </cell>
          <cell r="AI79">
            <v>0</v>
          </cell>
          <cell r="AK79">
            <v>0</v>
          </cell>
          <cell r="AN79">
            <v>0</v>
          </cell>
          <cell r="BB79">
            <v>0</v>
          </cell>
          <cell r="BD79">
            <v>45291.5</v>
          </cell>
          <cell r="BG79">
            <v>0</v>
          </cell>
          <cell r="BK79">
            <v>0</v>
          </cell>
          <cell r="BY79">
            <v>0</v>
          </cell>
        </row>
        <row r="80">
          <cell r="A80">
            <v>45656.75</v>
          </cell>
          <cell r="J80">
            <v>0</v>
          </cell>
          <cell r="L80">
            <v>45656.75</v>
          </cell>
          <cell r="V80">
            <v>0</v>
          </cell>
          <cell r="X80">
            <v>45656.75</v>
          </cell>
          <cell r="AA80">
            <v>0</v>
          </cell>
          <cell r="AC80">
            <v>0</v>
          </cell>
          <cell r="AE80">
            <v>0</v>
          </cell>
          <cell r="AG80">
            <v>0</v>
          </cell>
          <cell r="AH80">
            <v>0</v>
          </cell>
          <cell r="AI80">
            <v>0</v>
          </cell>
          <cell r="AK80">
            <v>0</v>
          </cell>
          <cell r="AN80">
            <v>0</v>
          </cell>
          <cell r="BB80">
            <v>0</v>
          </cell>
          <cell r="BD80">
            <v>45656.75</v>
          </cell>
          <cell r="BG80">
            <v>0</v>
          </cell>
          <cell r="BK80">
            <v>0</v>
          </cell>
          <cell r="BY80">
            <v>0</v>
          </cell>
        </row>
        <row r="81">
          <cell r="A81">
            <v>46022</v>
          </cell>
          <cell r="J81">
            <v>0</v>
          </cell>
          <cell r="L81">
            <v>46022</v>
          </cell>
          <cell r="V81">
            <v>0</v>
          </cell>
          <cell r="X81">
            <v>46022</v>
          </cell>
          <cell r="AA81">
            <v>0</v>
          </cell>
          <cell r="AC81">
            <v>0</v>
          </cell>
          <cell r="AE81">
            <v>0</v>
          </cell>
          <cell r="AG81">
            <v>0</v>
          </cell>
          <cell r="AH81">
            <v>0</v>
          </cell>
          <cell r="AI81">
            <v>0</v>
          </cell>
          <cell r="AK81">
            <v>0</v>
          </cell>
          <cell r="AN81">
            <v>0</v>
          </cell>
          <cell r="BB81">
            <v>0</v>
          </cell>
          <cell r="BD81">
            <v>46022</v>
          </cell>
          <cell r="BG81">
            <v>0</v>
          </cell>
          <cell r="BK81">
            <v>0</v>
          </cell>
          <cell r="BY81">
            <v>0</v>
          </cell>
        </row>
        <row r="82">
          <cell r="A82">
            <v>46387.25</v>
          </cell>
          <cell r="J82">
            <v>0</v>
          </cell>
          <cell r="L82">
            <v>46387.25</v>
          </cell>
          <cell r="V82">
            <v>0</v>
          </cell>
          <cell r="X82">
            <v>46387.25</v>
          </cell>
          <cell r="AA82">
            <v>0</v>
          </cell>
          <cell r="AC82">
            <v>0</v>
          </cell>
          <cell r="AE82">
            <v>0</v>
          </cell>
          <cell r="AG82">
            <v>0</v>
          </cell>
          <cell r="AH82">
            <v>0</v>
          </cell>
          <cell r="AI82">
            <v>0</v>
          </cell>
          <cell r="AK82">
            <v>0</v>
          </cell>
          <cell r="AN82">
            <v>0</v>
          </cell>
          <cell r="BB82">
            <v>0</v>
          </cell>
          <cell r="BD82">
            <v>46387.25</v>
          </cell>
          <cell r="BG82">
            <v>0</v>
          </cell>
          <cell r="BK82">
            <v>0</v>
          </cell>
          <cell r="BY82">
            <v>0</v>
          </cell>
        </row>
        <row r="83">
          <cell r="A83">
            <v>46752.5</v>
          </cell>
          <cell r="J83">
            <v>0</v>
          </cell>
          <cell r="L83">
            <v>46752.5</v>
          </cell>
          <cell r="V83">
            <v>0</v>
          </cell>
          <cell r="X83">
            <v>46752.5</v>
          </cell>
          <cell r="AA83">
            <v>0</v>
          </cell>
          <cell r="AC83">
            <v>0</v>
          </cell>
          <cell r="AE83">
            <v>0</v>
          </cell>
          <cell r="AG83">
            <v>0</v>
          </cell>
          <cell r="AH83">
            <v>0</v>
          </cell>
          <cell r="AI83">
            <v>0</v>
          </cell>
          <cell r="AK83">
            <v>0</v>
          </cell>
          <cell r="AN83">
            <v>0</v>
          </cell>
          <cell r="BB83">
            <v>0</v>
          </cell>
          <cell r="BD83">
            <v>46752.5</v>
          </cell>
          <cell r="BG83">
            <v>0</v>
          </cell>
          <cell r="BK83">
            <v>0</v>
          </cell>
          <cell r="BY83">
            <v>0</v>
          </cell>
        </row>
        <row r="84">
          <cell r="A84">
            <v>47117.75</v>
          </cell>
          <cell r="J84">
            <v>0</v>
          </cell>
          <cell r="L84">
            <v>47117.75</v>
          </cell>
          <cell r="V84">
            <v>0</v>
          </cell>
          <cell r="X84">
            <v>47117.75</v>
          </cell>
          <cell r="AA84">
            <v>0</v>
          </cell>
          <cell r="AC84">
            <v>0</v>
          </cell>
          <cell r="AE84">
            <v>0</v>
          </cell>
          <cell r="AG84">
            <v>0</v>
          </cell>
          <cell r="AH84">
            <v>0</v>
          </cell>
          <cell r="AI84">
            <v>0</v>
          </cell>
          <cell r="AK84">
            <v>0</v>
          </cell>
          <cell r="AN84">
            <v>0</v>
          </cell>
          <cell r="BB84">
            <v>0</v>
          </cell>
          <cell r="BD84">
            <v>47117.75</v>
          </cell>
          <cell r="BG84">
            <v>0</v>
          </cell>
          <cell r="BK84">
            <v>0</v>
          </cell>
          <cell r="BY84">
            <v>0</v>
          </cell>
        </row>
        <row r="85">
          <cell r="A85">
            <v>47483</v>
          </cell>
          <cell r="J85">
            <v>0</v>
          </cell>
          <cell r="L85">
            <v>47483</v>
          </cell>
          <cell r="V85">
            <v>0</v>
          </cell>
          <cell r="X85">
            <v>47483</v>
          </cell>
          <cell r="AA85">
            <v>0</v>
          </cell>
          <cell r="AC85">
            <v>0</v>
          </cell>
          <cell r="AE85">
            <v>0</v>
          </cell>
          <cell r="AG85">
            <v>0</v>
          </cell>
          <cell r="AH85">
            <v>0</v>
          </cell>
          <cell r="AI85">
            <v>0</v>
          </cell>
          <cell r="AK85">
            <v>0</v>
          </cell>
          <cell r="AN85">
            <v>0</v>
          </cell>
          <cell r="BB85">
            <v>0</v>
          </cell>
          <cell r="BD85">
            <v>47483</v>
          </cell>
          <cell r="BG85">
            <v>0</v>
          </cell>
          <cell r="BK85">
            <v>0</v>
          </cell>
          <cell r="BY85">
            <v>0</v>
          </cell>
        </row>
        <row r="86">
          <cell r="A86">
            <v>47848.25</v>
          </cell>
          <cell r="J86">
            <v>0</v>
          </cell>
          <cell r="L86">
            <v>47848.25</v>
          </cell>
          <cell r="V86">
            <v>0</v>
          </cell>
          <cell r="X86">
            <v>47848.25</v>
          </cell>
          <cell r="AA86">
            <v>0</v>
          </cell>
          <cell r="AC86">
            <v>0</v>
          </cell>
          <cell r="AE86">
            <v>0</v>
          </cell>
          <cell r="AG86">
            <v>0</v>
          </cell>
          <cell r="AH86">
            <v>0</v>
          </cell>
          <cell r="AI86">
            <v>0</v>
          </cell>
          <cell r="AK86">
            <v>0</v>
          </cell>
          <cell r="AN86">
            <v>0</v>
          </cell>
          <cell r="BB86">
            <v>0</v>
          </cell>
          <cell r="BD86">
            <v>47848.25</v>
          </cell>
          <cell r="BG86">
            <v>0</v>
          </cell>
          <cell r="BK86">
            <v>0</v>
          </cell>
          <cell r="BY86">
            <v>0</v>
          </cell>
        </row>
        <row r="87">
          <cell r="A87">
            <v>48213.5</v>
          </cell>
          <cell r="J87">
            <v>0</v>
          </cell>
          <cell r="L87">
            <v>48213.5</v>
          </cell>
          <cell r="V87">
            <v>0</v>
          </cell>
          <cell r="X87">
            <v>48213.5</v>
          </cell>
          <cell r="AA87">
            <v>0</v>
          </cell>
          <cell r="AC87">
            <v>0</v>
          </cell>
          <cell r="AE87">
            <v>0</v>
          </cell>
          <cell r="AG87">
            <v>0</v>
          </cell>
          <cell r="AH87">
            <v>0</v>
          </cell>
          <cell r="AI87">
            <v>0</v>
          </cell>
          <cell r="AK87">
            <v>0</v>
          </cell>
          <cell r="AN87">
            <v>0</v>
          </cell>
          <cell r="BB87">
            <v>0</v>
          </cell>
          <cell r="BD87">
            <v>48213.5</v>
          </cell>
          <cell r="BG87">
            <v>0</v>
          </cell>
          <cell r="BK87">
            <v>0</v>
          </cell>
          <cell r="BY87">
            <v>0</v>
          </cell>
        </row>
        <row r="88">
          <cell r="A88">
            <v>48578.75</v>
          </cell>
          <cell r="J88">
            <v>0</v>
          </cell>
          <cell r="L88">
            <v>48578.75</v>
          </cell>
          <cell r="V88">
            <v>0</v>
          </cell>
          <cell r="X88">
            <v>48578.75</v>
          </cell>
          <cell r="AA88">
            <v>0</v>
          </cell>
          <cell r="AC88">
            <v>0</v>
          </cell>
          <cell r="AE88">
            <v>0</v>
          </cell>
          <cell r="AG88">
            <v>0</v>
          </cell>
          <cell r="AH88">
            <v>0</v>
          </cell>
          <cell r="AI88">
            <v>0</v>
          </cell>
          <cell r="AK88">
            <v>0</v>
          </cell>
          <cell r="AN88">
            <v>0</v>
          </cell>
          <cell r="BB88">
            <v>0</v>
          </cell>
          <cell r="BD88">
            <v>48578.75</v>
          </cell>
          <cell r="BG88">
            <v>0</v>
          </cell>
          <cell r="BK88">
            <v>0</v>
          </cell>
          <cell r="BY88">
            <v>0</v>
          </cell>
        </row>
        <row r="89">
          <cell r="A89">
            <v>48944</v>
          </cell>
          <cell r="J89">
            <v>0</v>
          </cell>
          <cell r="L89">
            <v>48944</v>
          </cell>
          <cell r="V89">
            <v>0</v>
          </cell>
          <cell r="X89">
            <v>48944</v>
          </cell>
          <cell r="AA89">
            <v>0</v>
          </cell>
          <cell r="AC89">
            <v>0</v>
          </cell>
          <cell r="AE89">
            <v>0</v>
          </cell>
          <cell r="AG89">
            <v>0</v>
          </cell>
          <cell r="AH89">
            <v>0</v>
          </cell>
          <cell r="AI89">
            <v>0</v>
          </cell>
          <cell r="AK89">
            <v>0</v>
          </cell>
          <cell r="AN89">
            <v>0</v>
          </cell>
          <cell r="BB89">
            <v>0</v>
          </cell>
          <cell r="BD89">
            <v>48944</v>
          </cell>
          <cell r="BG89">
            <v>0</v>
          </cell>
          <cell r="BK89">
            <v>0</v>
          </cell>
          <cell r="BY89">
            <v>0</v>
          </cell>
        </row>
        <row r="90">
          <cell r="A90">
            <v>49309.25</v>
          </cell>
          <cell r="J90">
            <v>0</v>
          </cell>
          <cell r="L90">
            <v>49309.25</v>
          </cell>
          <cell r="V90">
            <v>0</v>
          </cell>
          <cell r="X90">
            <v>49309.25</v>
          </cell>
          <cell r="AA90">
            <v>0</v>
          </cell>
          <cell r="AC90">
            <v>0</v>
          </cell>
          <cell r="AE90">
            <v>0</v>
          </cell>
          <cell r="AG90">
            <v>0</v>
          </cell>
          <cell r="AH90">
            <v>0</v>
          </cell>
          <cell r="AI90">
            <v>0</v>
          </cell>
          <cell r="AK90">
            <v>0</v>
          </cell>
          <cell r="AN90">
            <v>0</v>
          </cell>
          <cell r="BB90">
            <v>0</v>
          </cell>
          <cell r="BD90">
            <v>49309.25</v>
          </cell>
          <cell r="BG90">
            <v>0</v>
          </cell>
          <cell r="BK90">
            <v>0</v>
          </cell>
          <cell r="BY90">
            <v>0</v>
          </cell>
        </row>
        <row r="91">
          <cell r="A91">
            <v>49674.5</v>
          </cell>
          <cell r="J91">
            <v>0</v>
          </cell>
          <cell r="L91">
            <v>49674.5</v>
          </cell>
          <cell r="V91">
            <v>0</v>
          </cell>
          <cell r="X91">
            <v>49674.5</v>
          </cell>
          <cell r="AA91">
            <v>0</v>
          </cell>
          <cell r="AC91">
            <v>0</v>
          </cell>
          <cell r="AE91">
            <v>0</v>
          </cell>
          <cell r="AG91">
            <v>0</v>
          </cell>
          <cell r="AH91">
            <v>0</v>
          </cell>
          <cell r="AI91">
            <v>0</v>
          </cell>
          <cell r="AK91">
            <v>0</v>
          </cell>
          <cell r="AN91">
            <v>0</v>
          </cell>
          <cell r="BB91">
            <v>0</v>
          </cell>
          <cell r="BD91">
            <v>49674.5</v>
          </cell>
          <cell r="BG91">
            <v>0</v>
          </cell>
          <cell r="BK91">
            <v>0</v>
          </cell>
          <cell r="BY91">
            <v>0</v>
          </cell>
        </row>
        <row r="92">
          <cell r="A92">
            <v>50039.75</v>
          </cell>
          <cell r="J92">
            <v>0</v>
          </cell>
          <cell r="L92">
            <v>50039.75</v>
          </cell>
          <cell r="V92">
            <v>0</v>
          </cell>
          <cell r="X92">
            <v>50039.75</v>
          </cell>
          <cell r="AA92">
            <v>0</v>
          </cell>
          <cell r="AC92">
            <v>0</v>
          </cell>
          <cell r="AE92">
            <v>0</v>
          </cell>
          <cell r="AG92">
            <v>0</v>
          </cell>
          <cell r="AH92">
            <v>0</v>
          </cell>
          <cell r="AI92">
            <v>0</v>
          </cell>
          <cell r="AK92">
            <v>0</v>
          </cell>
          <cell r="AN92">
            <v>0</v>
          </cell>
          <cell r="BB92">
            <v>0</v>
          </cell>
          <cell r="BD92">
            <v>50039.75</v>
          </cell>
          <cell r="BG92">
            <v>0</v>
          </cell>
          <cell r="BK92">
            <v>0</v>
          </cell>
          <cell r="BY92">
            <v>0</v>
          </cell>
        </row>
        <row r="93">
          <cell r="A93">
            <v>50405</v>
          </cell>
          <cell r="J93">
            <v>0</v>
          </cell>
          <cell r="L93">
            <v>50405</v>
          </cell>
          <cell r="V93">
            <v>0</v>
          </cell>
          <cell r="X93">
            <v>50405</v>
          </cell>
          <cell r="AA93">
            <v>0</v>
          </cell>
          <cell r="AC93">
            <v>0</v>
          </cell>
          <cell r="AE93">
            <v>0</v>
          </cell>
          <cell r="AG93">
            <v>0</v>
          </cell>
          <cell r="AH93">
            <v>0</v>
          </cell>
          <cell r="AI93">
            <v>0</v>
          </cell>
          <cell r="AK93">
            <v>0</v>
          </cell>
          <cell r="AN93">
            <v>0</v>
          </cell>
          <cell r="BB93">
            <v>0</v>
          </cell>
          <cell r="BD93">
            <v>50405</v>
          </cell>
          <cell r="BG93">
            <v>0</v>
          </cell>
          <cell r="BK93">
            <v>0</v>
          </cell>
          <cell r="BY93">
            <v>0</v>
          </cell>
        </row>
        <row r="94">
          <cell r="A94">
            <v>50770.25</v>
          </cell>
          <cell r="J94">
            <v>0</v>
          </cell>
          <cell r="L94">
            <v>50770.25</v>
          </cell>
          <cell r="V94">
            <v>0</v>
          </cell>
          <cell r="X94">
            <v>50770.25</v>
          </cell>
          <cell r="AA94">
            <v>0</v>
          </cell>
          <cell r="AC94">
            <v>0</v>
          </cell>
          <cell r="AE94">
            <v>0</v>
          </cell>
          <cell r="AG94">
            <v>0</v>
          </cell>
          <cell r="AH94">
            <v>0</v>
          </cell>
          <cell r="AI94">
            <v>0</v>
          </cell>
          <cell r="AK94">
            <v>0</v>
          </cell>
          <cell r="AN94">
            <v>0</v>
          </cell>
          <cell r="BB94">
            <v>0</v>
          </cell>
          <cell r="BD94">
            <v>50770.25</v>
          </cell>
          <cell r="BG94">
            <v>0</v>
          </cell>
          <cell r="BK94">
            <v>0</v>
          </cell>
          <cell r="BY94">
            <v>0</v>
          </cell>
        </row>
        <row r="95">
          <cell r="A95">
            <v>51135.5</v>
          </cell>
          <cell r="J95">
            <v>0</v>
          </cell>
          <cell r="L95">
            <v>51135.5</v>
          </cell>
          <cell r="V95">
            <v>0</v>
          </cell>
          <cell r="X95">
            <v>51135.5</v>
          </cell>
          <cell r="AA95">
            <v>0</v>
          </cell>
          <cell r="AC95">
            <v>0</v>
          </cell>
          <cell r="AE95">
            <v>0</v>
          </cell>
          <cell r="AG95">
            <v>0</v>
          </cell>
          <cell r="AH95">
            <v>0</v>
          </cell>
          <cell r="AI95">
            <v>0</v>
          </cell>
          <cell r="AK95">
            <v>0</v>
          </cell>
          <cell r="AN95">
            <v>0</v>
          </cell>
          <cell r="BB95">
            <v>0</v>
          </cell>
          <cell r="BD95">
            <v>51135.5</v>
          </cell>
          <cell r="BG95">
            <v>0</v>
          </cell>
          <cell r="BK95">
            <v>0</v>
          </cell>
          <cell r="BY95">
            <v>0</v>
          </cell>
        </row>
        <row r="96">
          <cell r="A96">
            <v>51500.75</v>
          </cell>
          <cell r="J96">
            <v>0</v>
          </cell>
          <cell r="L96">
            <v>51500.75</v>
          </cell>
          <cell r="V96">
            <v>0</v>
          </cell>
          <cell r="X96">
            <v>51500.75</v>
          </cell>
          <cell r="AA96">
            <v>0</v>
          </cell>
          <cell r="AC96">
            <v>0</v>
          </cell>
          <cell r="AE96">
            <v>0</v>
          </cell>
          <cell r="AG96">
            <v>0</v>
          </cell>
          <cell r="AH96">
            <v>0</v>
          </cell>
          <cell r="AI96">
            <v>0</v>
          </cell>
          <cell r="AK96">
            <v>0</v>
          </cell>
          <cell r="AN96">
            <v>0</v>
          </cell>
          <cell r="BB96">
            <v>0</v>
          </cell>
          <cell r="BD96">
            <v>51500.75</v>
          </cell>
          <cell r="BG96">
            <v>0</v>
          </cell>
          <cell r="BK96">
            <v>0</v>
          </cell>
          <cell r="BY96">
            <v>0</v>
          </cell>
        </row>
        <row r="97">
          <cell r="A97">
            <v>51866</v>
          </cell>
          <cell r="J97">
            <v>0</v>
          </cell>
          <cell r="L97">
            <v>51866</v>
          </cell>
          <cell r="V97">
            <v>0</v>
          </cell>
          <cell r="X97">
            <v>51866</v>
          </cell>
          <cell r="AA97">
            <v>0</v>
          </cell>
          <cell r="AC97">
            <v>0</v>
          </cell>
          <cell r="AE97">
            <v>0</v>
          </cell>
          <cell r="AG97">
            <v>0</v>
          </cell>
          <cell r="AH97">
            <v>0</v>
          </cell>
          <cell r="AI97">
            <v>0</v>
          </cell>
          <cell r="AK97">
            <v>0</v>
          </cell>
          <cell r="AN97">
            <v>0</v>
          </cell>
          <cell r="BB97">
            <v>0</v>
          </cell>
          <cell r="BD97">
            <v>51866</v>
          </cell>
          <cell r="BG97">
            <v>0</v>
          </cell>
          <cell r="BK97">
            <v>0</v>
          </cell>
          <cell r="BY97">
            <v>0</v>
          </cell>
        </row>
        <row r="98">
          <cell r="A98">
            <v>52231.25</v>
          </cell>
          <cell r="J98">
            <v>0</v>
          </cell>
          <cell r="L98">
            <v>52231.25</v>
          </cell>
          <cell r="V98">
            <v>0</v>
          </cell>
          <cell r="X98">
            <v>52231.25</v>
          </cell>
          <cell r="AA98">
            <v>0</v>
          </cell>
          <cell r="AC98">
            <v>0</v>
          </cell>
          <cell r="AE98">
            <v>0</v>
          </cell>
          <cell r="AG98">
            <v>0</v>
          </cell>
          <cell r="AH98">
            <v>0</v>
          </cell>
          <cell r="AI98">
            <v>0</v>
          </cell>
          <cell r="AK98">
            <v>0</v>
          </cell>
          <cell r="AN98">
            <v>0</v>
          </cell>
          <cell r="BB98">
            <v>0</v>
          </cell>
          <cell r="BD98">
            <v>52231.25</v>
          </cell>
          <cell r="BG98">
            <v>0</v>
          </cell>
          <cell r="BK98">
            <v>0</v>
          </cell>
          <cell r="BY98">
            <v>0</v>
          </cell>
        </row>
        <row r="99">
          <cell r="A99">
            <v>52596.5</v>
          </cell>
          <cell r="J99">
            <v>0</v>
          </cell>
          <cell r="L99">
            <v>52596.5</v>
          </cell>
          <cell r="V99">
            <v>0</v>
          </cell>
          <cell r="X99">
            <v>52596.5</v>
          </cell>
          <cell r="AA99">
            <v>0</v>
          </cell>
          <cell r="AC99">
            <v>0</v>
          </cell>
          <cell r="AE99">
            <v>0</v>
          </cell>
          <cell r="AG99">
            <v>0</v>
          </cell>
          <cell r="AH99">
            <v>0</v>
          </cell>
          <cell r="AI99">
            <v>0</v>
          </cell>
          <cell r="AK99">
            <v>0</v>
          </cell>
          <cell r="AN99">
            <v>0</v>
          </cell>
          <cell r="BB99">
            <v>0</v>
          </cell>
          <cell r="BD99">
            <v>52596.5</v>
          </cell>
          <cell r="BG99">
            <v>0</v>
          </cell>
          <cell r="BK99">
            <v>0</v>
          </cell>
          <cell r="BY99">
            <v>0</v>
          </cell>
        </row>
        <row r="100">
          <cell r="A100">
            <v>52961.75</v>
          </cell>
          <cell r="J100">
            <v>0</v>
          </cell>
          <cell r="L100">
            <v>52961.75</v>
          </cell>
          <cell r="V100">
            <v>0</v>
          </cell>
          <cell r="X100">
            <v>52961.75</v>
          </cell>
          <cell r="AA100">
            <v>0</v>
          </cell>
          <cell r="AC100">
            <v>0</v>
          </cell>
          <cell r="AE100">
            <v>0</v>
          </cell>
          <cell r="AG100">
            <v>0</v>
          </cell>
          <cell r="AH100">
            <v>0</v>
          </cell>
          <cell r="AI100">
            <v>0</v>
          </cell>
          <cell r="AK100">
            <v>0</v>
          </cell>
          <cell r="AN100">
            <v>0</v>
          </cell>
          <cell r="BB100">
            <v>0</v>
          </cell>
          <cell r="BD100">
            <v>52961.75</v>
          </cell>
          <cell r="BG100">
            <v>0</v>
          </cell>
          <cell r="BK100">
            <v>0</v>
          </cell>
          <cell r="BY100">
            <v>0</v>
          </cell>
        </row>
        <row r="101">
          <cell r="A101">
            <v>53327</v>
          </cell>
          <cell r="J101">
            <v>0</v>
          </cell>
          <cell r="L101">
            <v>53327</v>
          </cell>
          <cell r="V101">
            <v>0</v>
          </cell>
          <cell r="X101">
            <v>53327</v>
          </cell>
          <cell r="AA101">
            <v>0</v>
          </cell>
          <cell r="AC101">
            <v>0</v>
          </cell>
          <cell r="AE101">
            <v>0</v>
          </cell>
          <cell r="AG101">
            <v>0</v>
          </cell>
          <cell r="AH101">
            <v>0</v>
          </cell>
          <cell r="AI101">
            <v>0</v>
          </cell>
          <cell r="AK101">
            <v>0</v>
          </cell>
          <cell r="AN101">
            <v>0</v>
          </cell>
          <cell r="BB101">
            <v>0</v>
          </cell>
          <cell r="BD101">
            <v>53327</v>
          </cell>
          <cell r="BG101">
            <v>0</v>
          </cell>
          <cell r="BK101">
            <v>0</v>
          </cell>
          <cell r="BY101">
            <v>0</v>
          </cell>
        </row>
        <row r="102">
          <cell r="A102">
            <v>53692.25</v>
          </cell>
          <cell r="J102">
            <v>0</v>
          </cell>
          <cell r="L102">
            <v>53692.25</v>
          </cell>
          <cell r="V102">
            <v>0</v>
          </cell>
          <cell r="X102">
            <v>53692.25</v>
          </cell>
          <cell r="AA102">
            <v>0</v>
          </cell>
          <cell r="AC102">
            <v>0</v>
          </cell>
          <cell r="AE102">
            <v>0</v>
          </cell>
          <cell r="AG102">
            <v>0</v>
          </cell>
          <cell r="AH102">
            <v>0</v>
          </cell>
          <cell r="AI102">
            <v>0</v>
          </cell>
          <cell r="AK102">
            <v>0</v>
          </cell>
          <cell r="AN102">
            <v>0</v>
          </cell>
          <cell r="BB102">
            <v>0</v>
          </cell>
          <cell r="BD102">
            <v>53692.25</v>
          </cell>
          <cell r="BG102">
            <v>0</v>
          </cell>
          <cell r="BK102">
            <v>0</v>
          </cell>
          <cell r="BY102">
            <v>0</v>
          </cell>
        </row>
        <row r="103">
          <cell r="A103">
            <v>54057.5</v>
          </cell>
          <cell r="J103">
            <v>0</v>
          </cell>
          <cell r="L103">
            <v>54057.5</v>
          </cell>
          <cell r="V103">
            <v>0</v>
          </cell>
          <cell r="X103">
            <v>54057.5</v>
          </cell>
          <cell r="AA103">
            <v>0</v>
          </cell>
          <cell r="AC103">
            <v>0</v>
          </cell>
          <cell r="AE103">
            <v>0</v>
          </cell>
          <cell r="AG103">
            <v>0</v>
          </cell>
          <cell r="AH103">
            <v>0</v>
          </cell>
          <cell r="AI103">
            <v>0</v>
          </cell>
          <cell r="AK103">
            <v>0</v>
          </cell>
          <cell r="AN103">
            <v>0</v>
          </cell>
          <cell r="BB103">
            <v>0</v>
          </cell>
          <cell r="BD103">
            <v>54057.5</v>
          </cell>
          <cell r="BG103">
            <v>0</v>
          </cell>
          <cell r="BK103">
            <v>0</v>
          </cell>
          <cell r="BY103">
            <v>0</v>
          </cell>
        </row>
        <row r="104">
          <cell r="A104">
            <v>54422.75</v>
          </cell>
          <cell r="J104">
            <v>0</v>
          </cell>
          <cell r="L104">
            <v>54422.75</v>
          </cell>
          <cell r="V104">
            <v>0</v>
          </cell>
          <cell r="X104">
            <v>54422.75</v>
          </cell>
          <cell r="AA104">
            <v>0</v>
          </cell>
          <cell r="AC104">
            <v>0</v>
          </cell>
          <cell r="AE104">
            <v>0</v>
          </cell>
          <cell r="AG104">
            <v>0</v>
          </cell>
          <cell r="AH104">
            <v>0</v>
          </cell>
          <cell r="AI104">
            <v>0</v>
          </cell>
          <cell r="AK104">
            <v>0</v>
          </cell>
          <cell r="AN104">
            <v>0</v>
          </cell>
          <cell r="BB104">
            <v>0</v>
          </cell>
          <cell r="BD104">
            <v>54422.75</v>
          </cell>
          <cell r="BG104">
            <v>0</v>
          </cell>
          <cell r="BK104">
            <v>0</v>
          </cell>
          <cell r="BY104">
            <v>0</v>
          </cell>
        </row>
        <row r="105">
          <cell r="A105">
            <v>54788</v>
          </cell>
          <cell r="J105">
            <v>0</v>
          </cell>
          <cell r="L105">
            <v>54788</v>
          </cell>
          <cell r="V105">
            <v>0</v>
          </cell>
          <cell r="X105">
            <v>54788</v>
          </cell>
          <cell r="AA105">
            <v>0</v>
          </cell>
          <cell r="AC105">
            <v>0</v>
          </cell>
          <cell r="AE105">
            <v>0</v>
          </cell>
          <cell r="AG105">
            <v>0</v>
          </cell>
          <cell r="AH105">
            <v>0</v>
          </cell>
          <cell r="AI105">
            <v>0</v>
          </cell>
          <cell r="AK105">
            <v>0</v>
          </cell>
          <cell r="AN105">
            <v>0</v>
          </cell>
          <cell r="BB105">
            <v>0</v>
          </cell>
          <cell r="BD105">
            <v>54788</v>
          </cell>
          <cell r="BG105">
            <v>0</v>
          </cell>
          <cell r="BK105">
            <v>0</v>
          </cell>
          <cell r="BY105">
            <v>0</v>
          </cell>
        </row>
        <row r="106">
          <cell r="A106">
            <v>55153.25</v>
          </cell>
          <cell r="J106">
            <v>0</v>
          </cell>
          <cell r="L106">
            <v>55153.25</v>
          </cell>
          <cell r="V106">
            <v>0</v>
          </cell>
          <cell r="X106">
            <v>55153.25</v>
          </cell>
          <cell r="AA106">
            <v>0</v>
          </cell>
          <cell r="AC106">
            <v>0</v>
          </cell>
          <cell r="AE106">
            <v>0</v>
          </cell>
          <cell r="AG106">
            <v>0</v>
          </cell>
          <cell r="AH106">
            <v>0</v>
          </cell>
          <cell r="AI106">
            <v>0</v>
          </cell>
          <cell r="AK106">
            <v>0</v>
          </cell>
          <cell r="AN106">
            <v>0</v>
          </cell>
          <cell r="BB106">
            <v>0</v>
          </cell>
          <cell r="BD106">
            <v>55153.25</v>
          </cell>
          <cell r="BG106">
            <v>0</v>
          </cell>
          <cell r="BK106">
            <v>0</v>
          </cell>
          <cell r="BY106">
            <v>0</v>
          </cell>
        </row>
        <row r="107">
          <cell r="A107">
            <v>55518.5</v>
          </cell>
          <cell r="J107">
            <v>0</v>
          </cell>
          <cell r="L107">
            <v>55518.5</v>
          </cell>
          <cell r="V107">
            <v>0</v>
          </cell>
          <cell r="X107">
            <v>55518.5</v>
          </cell>
          <cell r="AA107">
            <v>0</v>
          </cell>
          <cell r="AC107">
            <v>0</v>
          </cell>
          <cell r="AE107">
            <v>0</v>
          </cell>
          <cell r="AG107">
            <v>0</v>
          </cell>
          <cell r="AH107">
            <v>0</v>
          </cell>
          <cell r="AI107">
            <v>0</v>
          </cell>
          <cell r="AK107">
            <v>0</v>
          </cell>
          <cell r="AN107">
            <v>0</v>
          </cell>
          <cell r="BB107">
            <v>0</v>
          </cell>
          <cell r="BD107">
            <v>55518.5</v>
          </cell>
          <cell r="BG107">
            <v>0</v>
          </cell>
          <cell r="BK107">
            <v>0</v>
          </cell>
          <cell r="BY107">
            <v>0</v>
          </cell>
        </row>
        <row r="108">
          <cell r="A108">
            <v>55883.75</v>
          </cell>
          <cell r="J108">
            <v>0</v>
          </cell>
          <cell r="L108">
            <v>55883.75</v>
          </cell>
          <cell r="V108">
            <v>0</v>
          </cell>
          <cell r="X108">
            <v>55883.75</v>
          </cell>
          <cell r="AA108">
            <v>0</v>
          </cell>
          <cell r="AC108">
            <v>0</v>
          </cell>
          <cell r="AE108">
            <v>0</v>
          </cell>
          <cell r="AG108">
            <v>0</v>
          </cell>
          <cell r="AH108">
            <v>0</v>
          </cell>
          <cell r="AI108">
            <v>0</v>
          </cell>
          <cell r="AK108">
            <v>0</v>
          </cell>
          <cell r="AN108">
            <v>0</v>
          </cell>
          <cell r="BB108">
            <v>0</v>
          </cell>
          <cell r="BD108">
            <v>55883.75</v>
          </cell>
          <cell r="BG108">
            <v>0</v>
          </cell>
          <cell r="BK108">
            <v>0</v>
          </cell>
          <cell r="BY108">
            <v>0</v>
          </cell>
        </row>
        <row r="109">
          <cell r="J109">
            <v>0</v>
          </cell>
          <cell r="V109">
            <v>0</v>
          </cell>
          <cell r="AA109">
            <v>0</v>
          </cell>
          <cell r="AC109">
            <v>0</v>
          </cell>
          <cell r="AE109">
            <v>0</v>
          </cell>
          <cell r="AG109">
            <v>0</v>
          </cell>
          <cell r="AH109">
            <v>0</v>
          </cell>
          <cell r="AI109">
            <v>0</v>
          </cell>
          <cell r="AK109">
            <v>0</v>
          </cell>
          <cell r="AN109">
            <v>0</v>
          </cell>
          <cell r="BB109">
            <v>0</v>
          </cell>
          <cell r="BY109">
            <v>0</v>
          </cell>
        </row>
        <row r="110">
          <cell r="J110">
            <v>0</v>
          </cell>
          <cell r="V110">
            <v>0</v>
          </cell>
          <cell r="AA110">
            <v>0</v>
          </cell>
          <cell r="AC110">
            <v>0</v>
          </cell>
          <cell r="AE110">
            <v>0</v>
          </cell>
          <cell r="AG110">
            <v>0</v>
          </cell>
          <cell r="AH110">
            <v>0</v>
          </cell>
          <cell r="AI110">
            <v>0</v>
          </cell>
          <cell r="AK110">
            <v>0</v>
          </cell>
          <cell r="AN110">
            <v>0</v>
          </cell>
          <cell r="BB110">
            <v>0</v>
          </cell>
          <cell r="BY110">
            <v>0</v>
          </cell>
        </row>
        <row r="111">
          <cell r="J111">
            <v>0</v>
          </cell>
          <cell r="V111">
            <v>0</v>
          </cell>
          <cell r="AA111">
            <v>0</v>
          </cell>
          <cell r="AC111">
            <v>0</v>
          </cell>
          <cell r="AE111">
            <v>0</v>
          </cell>
          <cell r="AG111">
            <v>0</v>
          </cell>
          <cell r="AH111">
            <v>0</v>
          </cell>
          <cell r="AI111">
            <v>0</v>
          </cell>
          <cell r="AK111">
            <v>0</v>
          </cell>
          <cell r="AN111">
            <v>0</v>
          </cell>
          <cell r="BB111">
            <v>0</v>
          </cell>
          <cell r="BY111">
            <v>0</v>
          </cell>
        </row>
        <row r="112">
          <cell r="J112">
            <v>0</v>
          </cell>
          <cell r="V112">
            <v>0</v>
          </cell>
          <cell r="AA112">
            <v>0</v>
          </cell>
          <cell r="AC112">
            <v>0</v>
          </cell>
          <cell r="AE112">
            <v>0</v>
          </cell>
          <cell r="AG112">
            <v>0</v>
          </cell>
          <cell r="AH112">
            <v>0</v>
          </cell>
          <cell r="AI112">
            <v>0</v>
          </cell>
          <cell r="AK112">
            <v>0</v>
          </cell>
          <cell r="AN112">
            <v>0</v>
          </cell>
          <cell r="BB112">
            <v>0</v>
          </cell>
          <cell r="BY112">
            <v>0</v>
          </cell>
        </row>
        <row r="113">
          <cell r="J113">
            <v>0</v>
          </cell>
          <cell r="V113">
            <v>0</v>
          </cell>
          <cell r="AA113">
            <v>0</v>
          </cell>
          <cell r="AC113">
            <v>0</v>
          </cell>
          <cell r="AE113">
            <v>0</v>
          </cell>
          <cell r="AG113">
            <v>0</v>
          </cell>
          <cell r="AH113">
            <v>0</v>
          </cell>
          <cell r="AI113">
            <v>0</v>
          </cell>
          <cell r="AK113">
            <v>0</v>
          </cell>
          <cell r="AN113">
            <v>0</v>
          </cell>
          <cell r="BB113">
            <v>0</v>
          </cell>
          <cell r="BY113">
            <v>0</v>
          </cell>
        </row>
        <row r="114">
          <cell r="J114">
            <v>0</v>
          </cell>
          <cell r="V114">
            <v>0</v>
          </cell>
          <cell r="AA114">
            <v>0</v>
          </cell>
          <cell r="AC114">
            <v>0</v>
          </cell>
          <cell r="AE114">
            <v>0</v>
          </cell>
          <cell r="AG114">
            <v>0</v>
          </cell>
          <cell r="AH114">
            <v>0</v>
          </cell>
          <cell r="AI114">
            <v>0</v>
          </cell>
          <cell r="AK114">
            <v>0</v>
          </cell>
          <cell r="AN114">
            <v>0</v>
          </cell>
          <cell r="BB114">
            <v>0</v>
          </cell>
          <cell r="BY114">
            <v>0</v>
          </cell>
        </row>
        <row r="115">
          <cell r="J115">
            <v>0</v>
          </cell>
          <cell r="V115">
            <v>0</v>
          </cell>
          <cell r="AA115">
            <v>0</v>
          </cell>
          <cell r="AC115">
            <v>0</v>
          </cell>
          <cell r="AE115">
            <v>0</v>
          </cell>
          <cell r="AG115">
            <v>0</v>
          </cell>
          <cell r="AH115">
            <v>0</v>
          </cell>
          <cell r="AI115">
            <v>0</v>
          </cell>
          <cell r="AK115">
            <v>0</v>
          </cell>
          <cell r="AN115">
            <v>0</v>
          </cell>
          <cell r="BB115">
            <v>0</v>
          </cell>
          <cell r="BY115">
            <v>0</v>
          </cell>
        </row>
        <row r="116">
          <cell r="J116">
            <v>0</v>
          </cell>
          <cell r="V116">
            <v>0</v>
          </cell>
          <cell r="AA116">
            <v>0</v>
          </cell>
          <cell r="AC116">
            <v>0</v>
          </cell>
          <cell r="AE116">
            <v>0</v>
          </cell>
          <cell r="AG116">
            <v>0</v>
          </cell>
          <cell r="AH116">
            <v>0</v>
          </cell>
          <cell r="AI116">
            <v>0</v>
          </cell>
          <cell r="AK116">
            <v>0</v>
          </cell>
          <cell r="AN116">
            <v>0</v>
          </cell>
          <cell r="BB116">
            <v>0</v>
          </cell>
          <cell r="BY116">
            <v>0</v>
          </cell>
        </row>
        <row r="117">
          <cell r="J117">
            <v>0</v>
          </cell>
          <cell r="V117">
            <v>0</v>
          </cell>
          <cell r="AA117">
            <v>0</v>
          </cell>
          <cell r="AC117">
            <v>0</v>
          </cell>
          <cell r="AE117">
            <v>0</v>
          </cell>
          <cell r="AG117">
            <v>0</v>
          </cell>
          <cell r="AH117">
            <v>0</v>
          </cell>
          <cell r="AI117">
            <v>0</v>
          </cell>
          <cell r="AK117">
            <v>0</v>
          </cell>
          <cell r="AN117">
            <v>0</v>
          </cell>
          <cell r="BB117">
            <v>0</v>
          </cell>
          <cell r="BY117">
            <v>0</v>
          </cell>
        </row>
        <row r="118">
          <cell r="J118">
            <v>0</v>
          </cell>
          <cell r="V118">
            <v>0</v>
          </cell>
          <cell r="AA118">
            <v>0</v>
          </cell>
          <cell r="AC118">
            <v>0</v>
          </cell>
          <cell r="AE118">
            <v>0</v>
          </cell>
          <cell r="AG118">
            <v>0</v>
          </cell>
          <cell r="AH118">
            <v>0</v>
          </cell>
          <cell r="AI118">
            <v>0</v>
          </cell>
          <cell r="AK118">
            <v>0</v>
          </cell>
          <cell r="AN118">
            <v>0</v>
          </cell>
          <cell r="BB118">
            <v>0</v>
          </cell>
          <cell r="BY118">
            <v>0</v>
          </cell>
        </row>
        <row r="119">
          <cell r="J119">
            <v>0</v>
          </cell>
          <cell r="V119">
            <v>0</v>
          </cell>
          <cell r="AA119">
            <v>0</v>
          </cell>
          <cell r="AC119">
            <v>0</v>
          </cell>
          <cell r="AE119">
            <v>0</v>
          </cell>
          <cell r="AG119">
            <v>0</v>
          </cell>
          <cell r="AH119">
            <v>0</v>
          </cell>
          <cell r="AI119">
            <v>0</v>
          </cell>
          <cell r="AK119">
            <v>0</v>
          </cell>
          <cell r="AN119">
            <v>0</v>
          </cell>
          <cell r="BB119">
            <v>0</v>
          </cell>
          <cell r="BY119">
            <v>0</v>
          </cell>
        </row>
        <row r="120">
          <cell r="J120">
            <v>0</v>
          </cell>
          <cell r="V120">
            <v>0</v>
          </cell>
          <cell r="AA120">
            <v>0</v>
          </cell>
          <cell r="AC120">
            <v>0</v>
          </cell>
          <cell r="AE120">
            <v>0</v>
          </cell>
          <cell r="AG120">
            <v>0</v>
          </cell>
          <cell r="AH120">
            <v>0</v>
          </cell>
          <cell r="AI120">
            <v>0</v>
          </cell>
          <cell r="AK120">
            <v>0</v>
          </cell>
          <cell r="AN120">
            <v>0</v>
          </cell>
          <cell r="BB120">
            <v>0</v>
          </cell>
          <cell r="BY120">
            <v>0</v>
          </cell>
        </row>
        <row r="121">
          <cell r="J121">
            <v>0</v>
          </cell>
          <cell r="V121">
            <v>0</v>
          </cell>
          <cell r="AA121">
            <v>0</v>
          </cell>
          <cell r="AC121">
            <v>0</v>
          </cell>
          <cell r="AE121">
            <v>0</v>
          </cell>
          <cell r="AG121">
            <v>0</v>
          </cell>
          <cell r="AH121">
            <v>0</v>
          </cell>
          <cell r="AI121">
            <v>0</v>
          </cell>
          <cell r="AK121">
            <v>0</v>
          </cell>
          <cell r="AN121">
            <v>0</v>
          </cell>
          <cell r="BB121">
            <v>0</v>
          </cell>
          <cell r="BY121">
            <v>0</v>
          </cell>
        </row>
        <row r="122">
          <cell r="J122">
            <v>0</v>
          </cell>
          <cell r="V122">
            <v>0</v>
          </cell>
          <cell r="AA122">
            <v>0</v>
          </cell>
          <cell r="AC122">
            <v>0</v>
          </cell>
          <cell r="AE122">
            <v>0</v>
          </cell>
          <cell r="AG122">
            <v>0</v>
          </cell>
          <cell r="AH122">
            <v>0</v>
          </cell>
          <cell r="AI122">
            <v>0</v>
          </cell>
          <cell r="AK122">
            <v>0</v>
          </cell>
          <cell r="AN122">
            <v>0</v>
          </cell>
          <cell r="BB122">
            <v>0</v>
          </cell>
          <cell r="BY122">
            <v>0</v>
          </cell>
        </row>
        <row r="123">
          <cell r="J123">
            <v>0</v>
          </cell>
          <cell r="V123">
            <v>0</v>
          </cell>
          <cell r="AA123">
            <v>0</v>
          </cell>
          <cell r="AC123">
            <v>0</v>
          </cell>
          <cell r="AE123">
            <v>0</v>
          </cell>
          <cell r="AG123">
            <v>0</v>
          </cell>
          <cell r="AH123">
            <v>0</v>
          </cell>
          <cell r="AI123">
            <v>0</v>
          </cell>
          <cell r="AK123">
            <v>0</v>
          </cell>
          <cell r="AN123">
            <v>0</v>
          </cell>
          <cell r="BB123">
            <v>0</v>
          </cell>
          <cell r="BY123">
            <v>0</v>
          </cell>
        </row>
        <row r="124">
          <cell r="J124">
            <v>0</v>
          </cell>
          <cell r="V124">
            <v>0</v>
          </cell>
          <cell r="AA124">
            <v>0</v>
          </cell>
          <cell r="AC124">
            <v>0</v>
          </cell>
          <cell r="AE124">
            <v>0</v>
          </cell>
          <cell r="AG124">
            <v>0</v>
          </cell>
          <cell r="AH124">
            <v>0</v>
          </cell>
          <cell r="AI124">
            <v>0</v>
          </cell>
          <cell r="AK124">
            <v>0</v>
          </cell>
          <cell r="AN124">
            <v>0</v>
          </cell>
          <cell r="BB124">
            <v>0</v>
          </cell>
          <cell r="BY124">
            <v>0</v>
          </cell>
        </row>
        <row r="125">
          <cell r="J125">
            <v>0</v>
          </cell>
          <cell r="V125">
            <v>0</v>
          </cell>
          <cell r="AA125">
            <v>0</v>
          </cell>
          <cell r="AC125">
            <v>0</v>
          </cell>
          <cell r="AE125">
            <v>0</v>
          </cell>
          <cell r="AG125">
            <v>0</v>
          </cell>
          <cell r="AH125">
            <v>0</v>
          </cell>
          <cell r="AI125">
            <v>0</v>
          </cell>
          <cell r="AK125">
            <v>0</v>
          </cell>
          <cell r="AN125">
            <v>0</v>
          </cell>
          <cell r="BB125">
            <v>0</v>
          </cell>
          <cell r="BY125">
            <v>0</v>
          </cell>
        </row>
        <row r="126">
          <cell r="J126">
            <v>0</v>
          </cell>
          <cell r="V126">
            <v>0</v>
          </cell>
          <cell r="AA126">
            <v>0</v>
          </cell>
          <cell r="AC126">
            <v>0</v>
          </cell>
          <cell r="AE126">
            <v>0</v>
          </cell>
          <cell r="AG126">
            <v>0</v>
          </cell>
          <cell r="AH126">
            <v>0</v>
          </cell>
          <cell r="AI126">
            <v>0</v>
          </cell>
          <cell r="AK126">
            <v>0</v>
          </cell>
          <cell r="AN126">
            <v>0</v>
          </cell>
          <cell r="BB126">
            <v>0</v>
          </cell>
          <cell r="BY126">
            <v>0</v>
          </cell>
        </row>
        <row r="127">
          <cell r="J127">
            <v>0</v>
          </cell>
          <cell r="V127">
            <v>0</v>
          </cell>
          <cell r="AA127">
            <v>0</v>
          </cell>
          <cell r="AC127">
            <v>0</v>
          </cell>
          <cell r="AE127">
            <v>0</v>
          </cell>
          <cell r="AG127">
            <v>0</v>
          </cell>
          <cell r="AH127">
            <v>0</v>
          </cell>
          <cell r="AI127">
            <v>0</v>
          </cell>
          <cell r="AK127">
            <v>0</v>
          </cell>
          <cell r="AN127">
            <v>0</v>
          </cell>
          <cell r="BB127">
            <v>0</v>
          </cell>
          <cell r="BY127">
            <v>0</v>
          </cell>
        </row>
        <row r="128">
          <cell r="J128">
            <v>0</v>
          </cell>
          <cell r="V128">
            <v>0</v>
          </cell>
          <cell r="AA128">
            <v>0</v>
          </cell>
          <cell r="AC128">
            <v>0</v>
          </cell>
          <cell r="AE128">
            <v>0</v>
          </cell>
          <cell r="AG128">
            <v>0</v>
          </cell>
          <cell r="AH128">
            <v>0</v>
          </cell>
          <cell r="AI128">
            <v>0</v>
          </cell>
          <cell r="AK128">
            <v>0</v>
          </cell>
          <cell r="AN128">
            <v>0</v>
          </cell>
          <cell r="BB128">
            <v>0</v>
          </cell>
          <cell r="BY128">
            <v>0</v>
          </cell>
        </row>
        <row r="129">
          <cell r="J129">
            <v>0</v>
          </cell>
          <cell r="V129">
            <v>0</v>
          </cell>
          <cell r="AA129">
            <v>0</v>
          </cell>
          <cell r="AC129">
            <v>0</v>
          </cell>
          <cell r="AE129">
            <v>0</v>
          </cell>
          <cell r="AG129">
            <v>0</v>
          </cell>
          <cell r="AH129">
            <v>0</v>
          </cell>
          <cell r="AI129">
            <v>0</v>
          </cell>
          <cell r="AK129">
            <v>0</v>
          </cell>
          <cell r="AN129">
            <v>0</v>
          </cell>
          <cell r="BB129">
            <v>0</v>
          </cell>
          <cell r="BY129">
            <v>0</v>
          </cell>
        </row>
        <row r="130">
          <cell r="J130">
            <v>0</v>
          </cell>
          <cell r="V130">
            <v>0</v>
          </cell>
          <cell r="AA130">
            <v>0</v>
          </cell>
          <cell r="AC130">
            <v>0</v>
          </cell>
          <cell r="AE130">
            <v>0</v>
          </cell>
          <cell r="AG130">
            <v>0</v>
          </cell>
          <cell r="AH130">
            <v>0</v>
          </cell>
          <cell r="AI130">
            <v>0</v>
          </cell>
          <cell r="AK130">
            <v>0</v>
          </cell>
          <cell r="AN130">
            <v>0</v>
          </cell>
          <cell r="BB130">
            <v>0</v>
          </cell>
          <cell r="BY130">
            <v>0</v>
          </cell>
        </row>
        <row r="131">
          <cell r="J131">
            <v>0</v>
          </cell>
          <cell r="V131">
            <v>0</v>
          </cell>
          <cell r="AA131">
            <v>0</v>
          </cell>
          <cell r="AC131">
            <v>0</v>
          </cell>
          <cell r="AE131">
            <v>0</v>
          </cell>
          <cell r="AG131">
            <v>0</v>
          </cell>
          <cell r="AH131">
            <v>0</v>
          </cell>
          <cell r="AI131">
            <v>0</v>
          </cell>
          <cell r="AK131">
            <v>0</v>
          </cell>
          <cell r="AN131">
            <v>0</v>
          </cell>
          <cell r="BB131">
            <v>0</v>
          </cell>
          <cell r="BY131">
            <v>0</v>
          </cell>
        </row>
        <row r="132">
          <cell r="J132">
            <v>0</v>
          </cell>
          <cell r="V132">
            <v>0</v>
          </cell>
          <cell r="AA132">
            <v>0</v>
          </cell>
          <cell r="AC132">
            <v>0</v>
          </cell>
          <cell r="AE132">
            <v>0</v>
          </cell>
          <cell r="AG132">
            <v>0</v>
          </cell>
          <cell r="AH132">
            <v>0</v>
          </cell>
          <cell r="AI132">
            <v>0</v>
          </cell>
          <cell r="AK132">
            <v>0</v>
          </cell>
          <cell r="AN132">
            <v>0</v>
          </cell>
          <cell r="BB132">
            <v>0</v>
          </cell>
          <cell r="BY132">
            <v>0</v>
          </cell>
        </row>
        <row r="133">
          <cell r="J133">
            <v>0</v>
          </cell>
          <cell r="V133">
            <v>0</v>
          </cell>
          <cell r="AA133">
            <v>0</v>
          </cell>
          <cell r="AC133">
            <v>0</v>
          </cell>
          <cell r="AE133">
            <v>0</v>
          </cell>
          <cell r="AG133">
            <v>0</v>
          </cell>
          <cell r="AH133">
            <v>0</v>
          </cell>
          <cell r="AI133">
            <v>0</v>
          </cell>
          <cell r="AK133">
            <v>0</v>
          </cell>
          <cell r="AN133">
            <v>0</v>
          </cell>
          <cell r="BB133">
            <v>0</v>
          </cell>
          <cell r="BY133">
            <v>0</v>
          </cell>
        </row>
        <row r="134">
          <cell r="J134">
            <v>0</v>
          </cell>
          <cell r="V134">
            <v>0</v>
          </cell>
          <cell r="AA134">
            <v>0</v>
          </cell>
          <cell r="AC134">
            <v>0</v>
          </cell>
          <cell r="AE134">
            <v>0</v>
          </cell>
          <cell r="AG134">
            <v>0</v>
          </cell>
          <cell r="AH134">
            <v>0</v>
          </cell>
          <cell r="AI134">
            <v>0</v>
          </cell>
          <cell r="AK134">
            <v>0</v>
          </cell>
          <cell r="AN134">
            <v>0</v>
          </cell>
          <cell r="BB134">
            <v>0</v>
          </cell>
          <cell r="BY134">
            <v>0</v>
          </cell>
        </row>
        <row r="135">
          <cell r="J135">
            <v>0</v>
          </cell>
          <cell r="V135">
            <v>0</v>
          </cell>
          <cell r="AA135">
            <v>0</v>
          </cell>
          <cell r="AC135">
            <v>0</v>
          </cell>
          <cell r="AE135">
            <v>0</v>
          </cell>
          <cell r="AG135">
            <v>0</v>
          </cell>
          <cell r="AH135">
            <v>0</v>
          </cell>
          <cell r="AI135">
            <v>0</v>
          </cell>
          <cell r="AK135">
            <v>0</v>
          </cell>
          <cell r="AN135">
            <v>0</v>
          </cell>
          <cell r="BB135">
            <v>0</v>
          </cell>
          <cell r="BY135">
            <v>0</v>
          </cell>
        </row>
        <row r="136">
          <cell r="J136">
            <v>0</v>
          </cell>
          <cell r="V136">
            <v>0</v>
          </cell>
          <cell r="AA136">
            <v>0</v>
          </cell>
          <cell r="AC136">
            <v>0</v>
          </cell>
          <cell r="AE136">
            <v>0</v>
          </cell>
          <cell r="AG136">
            <v>0</v>
          </cell>
          <cell r="AH136">
            <v>0</v>
          </cell>
          <cell r="AI136">
            <v>0</v>
          </cell>
          <cell r="AK136">
            <v>0</v>
          </cell>
          <cell r="AN136">
            <v>0</v>
          </cell>
          <cell r="BB136">
            <v>0</v>
          </cell>
          <cell r="BY136">
            <v>0</v>
          </cell>
        </row>
        <row r="137">
          <cell r="J137">
            <v>0</v>
          </cell>
          <cell r="V137">
            <v>0</v>
          </cell>
          <cell r="AA137">
            <v>0</v>
          </cell>
          <cell r="AC137">
            <v>0</v>
          </cell>
          <cell r="AE137">
            <v>0</v>
          </cell>
          <cell r="AG137">
            <v>0</v>
          </cell>
          <cell r="AH137">
            <v>0</v>
          </cell>
          <cell r="AI137">
            <v>0</v>
          </cell>
          <cell r="AK137">
            <v>0</v>
          </cell>
          <cell r="AN137">
            <v>0</v>
          </cell>
          <cell r="BB137">
            <v>0</v>
          </cell>
          <cell r="BY137">
            <v>0</v>
          </cell>
        </row>
        <row r="138">
          <cell r="J138">
            <v>0</v>
          </cell>
          <cell r="V138">
            <v>0</v>
          </cell>
          <cell r="AA138">
            <v>0</v>
          </cell>
          <cell r="AC138">
            <v>0</v>
          </cell>
          <cell r="AE138">
            <v>0</v>
          </cell>
          <cell r="AG138">
            <v>0</v>
          </cell>
          <cell r="AH138">
            <v>0</v>
          </cell>
          <cell r="AI138">
            <v>0</v>
          </cell>
          <cell r="AK138">
            <v>0</v>
          </cell>
          <cell r="AN138">
            <v>0</v>
          </cell>
          <cell r="BB138">
            <v>0</v>
          </cell>
          <cell r="BY138">
            <v>0</v>
          </cell>
        </row>
        <row r="139">
          <cell r="J139">
            <v>0</v>
          </cell>
          <cell r="V139">
            <v>0</v>
          </cell>
          <cell r="AA139">
            <v>0</v>
          </cell>
          <cell r="AC139">
            <v>0</v>
          </cell>
          <cell r="AE139">
            <v>0</v>
          </cell>
          <cell r="AG139">
            <v>0</v>
          </cell>
          <cell r="AH139">
            <v>0</v>
          </cell>
          <cell r="AI139">
            <v>0</v>
          </cell>
          <cell r="AK139">
            <v>0</v>
          </cell>
          <cell r="AN139">
            <v>0</v>
          </cell>
          <cell r="BB139">
            <v>0</v>
          </cell>
          <cell r="BY139">
            <v>0</v>
          </cell>
        </row>
        <row r="140">
          <cell r="J140">
            <v>0</v>
          </cell>
          <cell r="V140">
            <v>0</v>
          </cell>
          <cell r="AA140">
            <v>0</v>
          </cell>
          <cell r="AC140">
            <v>0</v>
          </cell>
          <cell r="AE140">
            <v>0</v>
          </cell>
          <cell r="AG140">
            <v>0</v>
          </cell>
          <cell r="AH140">
            <v>0</v>
          </cell>
          <cell r="AI140">
            <v>0</v>
          </cell>
          <cell r="AK140">
            <v>0</v>
          </cell>
          <cell r="AN140">
            <v>0</v>
          </cell>
          <cell r="BB140">
            <v>0</v>
          </cell>
          <cell r="BY140">
            <v>0</v>
          </cell>
        </row>
        <row r="141">
          <cell r="J141">
            <v>0</v>
          </cell>
          <cell r="V141">
            <v>0</v>
          </cell>
          <cell r="AA141">
            <v>0</v>
          </cell>
          <cell r="AC141">
            <v>0</v>
          </cell>
          <cell r="AE141">
            <v>0</v>
          </cell>
          <cell r="AG141">
            <v>0</v>
          </cell>
          <cell r="AH141">
            <v>0</v>
          </cell>
          <cell r="AI141">
            <v>0</v>
          </cell>
          <cell r="AK141">
            <v>0</v>
          </cell>
          <cell r="AN141">
            <v>0</v>
          </cell>
          <cell r="BB141">
            <v>0</v>
          </cell>
          <cell r="BY141">
            <v>0</v>
          </cell>
        </row>
        <row r="142">
          <cell r="J142">
            <v>0</v>
          </cell>
          <cell r="V142">
            <v>0</v>
          </cell>
          <cell r="AA142">
            <v>0</v>
          </cell>
          <cell r="AC142">
            <v>0</v>
          </cell>
          <cell r="AE142">
            <v>0</v>
          </cell>
          <cell r="AG142">
            <v>0</v>
          </cell>
          <cell r="AH142">
            <v>0</v>
          </cell>
          <cell r="AI142">
            <v>0</v>
          </cell>
          <cell r="AK142">
            <v>0</v>
          </cell>
          <cell r="AN142">
            <v>0</v>
          </cell>
          <cell r="BB142">
            <v>0</v>
          </cell>
          <cell r="BY142">
            <v>0</v>
          </cell>
        </row>
        <row r="143">
          <cell r="J143">
            <v>0</v>
          </cell>
          <cell r="V143">
            <v>0</v>
          </cell>
          <cell r="AA143">
            <v>0</v>
          </cell>
          <cell r="AC143">
            <v>0</v>
          </cell>
          <cell r="AE143">
            <v>0</v>
          </cell>
          <cell r="AG143">
            <v>0</v>
          </cell>
          <cell r="AH143">
            <v>0</v>
          </cell>
          <cell r="AI143">
            <v>0</v>
          </cell>
          <cell r="AK143">
            <v>0</v>
          </cell>
          <cell r="AN143">
            <v>0</v>
          </cell>
          <cell r="BB143">
            <v>0</v>
          </cell>
          <cell r="BY143">
            <v>0</v>
          </cell>
        </row>
        <row r="144">
          <cell r="J144">
            <v>0</v>
          </cell>
          <cell r="V144">
            <v>0</v>
          </cell>
          <cell r="AA144">
            <v>0</v>
          </cell>
          <cell r="AC144">
            <v>0</v>
          </cell>
          <cell r="AE144">
            <v>0</v>
          </cell>
          <cell r="AG144">
            <v>0</v>
          </cell>
          <cell r="AH144">
            <v>0</v>
          </cell>
          <cell r="AI144">
            <v>0</v>
          </cell>
          <cell r="AK144">
            <v>0</v>
          </cell>
          <cell r="AN144">
            <v>0</v>
          </cell>
          <cell r="BB144">
            <v>0</v>
          </cell>
          <cell r="BY144">
            <v>0</v>
          </cell>
        </row>
        <row r="145">
          <cell r="J145">
            <v>0</v>
          </cell>
          <cell r="V145">
            <v>0</v>
          </cell>
          <cell r="AA145">
            <v>0</v>
          </cell>
          <cell r="AC145">
            <v>0</v>
          </cell>
          <cell r="AE145">
            <v>0</v>
          </cell>
          <cell r="AG145">
            <v>0</v>
          </cell>
          <cell r="AH145">
            <v>0</v>
          </cell>
          <cell r="AI145">
            <v>0</v>
          </cell>
          <cell r="AK145">
            <v>0</v>
          </cell>
          <cell r="AN145">
            <v>0</v>
          </cell>
          <cell r="BB145">
            <v>0</v>
          </cell>
          <cell r="BY145">
            <v>0</v>
          </cell>
        </row>
        <row r="146">
          <cell r="J146">
            <v>0</v>
          </cell>
          <cell r="V146">
            <v>0</v>
          </cell>
          <cell r="AA146">
            <v>0</v>
          </cell>
          <cell r="AC146">
            <v>0</v>
          </cell>
          <cell r="AE146">
            <v>0</v>
          </cell>
          <cell r="AG146">
            <v>0</v>
          </cell>
          <cell r="AH146">
            <v>0</v>
          </cell>
          <cell r="AI146">
            <v>0</v>
          </cell>
          <cell r="AK146">
            <v>0</v>
          </cell>
          <cell r="AN146">
            <v>0</v>
          </cell>
          <cell r="BB146">
            <v>0</v>
          </cell>
          <cell r="BY146">
            <v>0</v>
          </cell>
        </row>
        <row r="147">
          <cell r="J147">
            <v>0</v>
          </cell>
          <cell r="V147">
            <v>0</v>
          </cell>
          <cell r="AA147">
            <v>0</v>
          </cell>
          <cell r="AC147">
            <v>0</v>
          </cell>
          <cell r="AE147">
            <v>0</v>
          </cell>
          <cell r="AG147">
            <v>0</v>
          </cell>
          <cell r="AH147">
            <v>0</v>
          </cell>
          <cell r="AI147">
            <v>0</v>
          </cell>
          <cell r="AK147">
            <v>0</v>
          </cell>
          <cell r="AN147">
            <v>0</v>
          </cell>
          <cell r="BB147">
            <v>0</v>
          </cell>
          <cell r="BY147">
            <v>0</v>
          </cell>
        </row>
        <row r="148">
          <cell r="J148">
            <v>0</v>
          </cell>
          <cell r="V148">
            <v>0</v>
          </cell>
          <cell r="AA148">
            <v>0</v>
          </cell>
          <cell r="AC148">
            <v>0</v>
          </cell>
          <cell r="AE148">
            <v>0</v>
          </cell>
          <cell r="AG148">
            <v>0</v>
          </cell>
          <cell r="AH148">
            <v>0</v>
          </cell>
          <cell r="AI148">
            <v>0</v>
          </cell>
          <cell r="AK148">
            <v>0</v>
          </cell>
          <cell r="AN148">
            <v>0</v>
          </cell>
          <cell r="BB148">
            <v>0</v>
          </cell>
          <cell r="BY148">
            <v>0</v>
          </cell>
        </row>
        <row r="149">
          <cell r="J149">
            <v>0</v>
          </cell>
          <cell r="V149">
            <v>0</v>
          </cell>
          <cell r="AA149">
            <v>0</v>
          </cell>
          <cell r="AC149">
            <v>0</v>
          </cell>
          <cell r="AE149">
            <v>0</v>
          </cell>
          <cell r="AG149">
            <v>0</v>
          </cell>
          <cell r="AH149">
            <v>0</v>
          </cell>
          <cell r="AI149">
            <v>0</v>
          </cell>
          <cell r="AK149">
            <v>0</v>
          </cell>
          <cell r="AN149">
            <v>0</v>
          </cell>
          <cell r="BB149">
            <v>0</v>
          </cell>
          <cell r="BY149">
            <v>0</v>
          </cell>
        </row>
        <row r="150">
          <cell r="J150">
            <v>0</v>
          </cell>
          <cell r="V150">
            <v>0</v>
          </cell>
          <cell r="AA150">
            <v>0</v>
          </cell>
          <cell r="AC150">
            <v>0</v>
          </cell>
          <cell r="AE150">
            <v>0</v>
          </cell>
          <cell r="AG150">
            <v>0</v>
          </cell>
          <cell r="AH150">
            <v>0</v>
          </cell>
          <cell r="AI150">
            <v>0</v>
          </cell>
          <cell r="AK150">
            <v>0</v>
          </cell>
          <cell r="AN150">
            <v>0</v>
          </cell>
          <cell r="BB150">
            <v>0</v>
          </cell>
          <cell r="BY150">
            <v>0</v>
          </cell>
        </row>
        <row r="151">
          <cell r="J151">
            <v>0</v>
          </cell>
          <cell r="V151">
            <v>0</v>
          </cell>
          <cell r="AA151">
            <v>0</v>
          </cell>
          <cell r="AC151">
            <v>0</v>
          </cell>
          <cell r="AE151">
            <v>0</v>
          </cell>
          <cell r="AG151">
            <v>0</v>
          </cell>
          <cell r="AH151">
            <v>0</v>
          </cell>
          <cell r="AI151">
            <v>0</v>
          </cell>
          <cell r="AK151">
            <v>0</v>
          </cell>
          <cell r="AN151">
            <v>0</v>
          </cell>
          <cell r="BB151">
            <v>0</v>
          </cell>
          <cell r="BY151">
            <v>0</v>
          </cell>
        </row>
        <row r="152">
          <cell r="J152">
            <v>0</v>
          </cell>
          <cell r="V152">
            <v>0</v>
          </cell>
          <cell r="AA152">
            <v>0</v>
          </cell>
          <cell r="AC152">
            <v>0</v>
          </cell>
          <cell r="AE152">
            <v>0</v>
          </cell>
          <cell r="AG152">
            <v>0</v>
          </cell>
          <cell r="AH152">
            <v>0</v>
          </cell>
          <cell r="AI152">
            <v>0</v>
          </cell>
          <cell r="AK152">
            <v>0</v>
          </cell>
          <cell r="AN152">
            <v>0</v>
          </cell>
          <cell r="BB152">
            <v>0</v>
          </cell>
          <cell r="BY152">
            <v>0</v>
          </cell>
        </row>
        <row r="153">
          <cell r="J153">
            <v>0</v>
          </cell>
          <cell r="V153">
            <v>0</v>
          </cell>
          <cell r="AA153">
            <v>0</v>
          </cell>
          <cell r="AC153">
            <v>0</v>
          </cell>
          <cell r="AE153">
            <v>0</v>
          </cell>
          <cell r="AG153">
            <v>0</v>
          </cell>
          <cell r="AH153">
            <v>0</v>
          </cell>
          <cell r="AI153">
            <v>0</v>
          </cell>
          <cell r="AK153">
            <v>0</v>
          </cell>
          <cell r="AN153">
            <v>0</v>
          </cell>
          <cell r="BB153">
            <v>0</v>
          </cell>
          <cell r="BY153">
            <v>0</v>
          </cell>
        </row>
        <row r="154">
          <cell r="J154">
            <v>0</v>
          </cell>
          <cell r="V154">
            <v>0</v>
          </cell>
          <cell r="AA154">
            <v>0</v>
          </cell>
          <cell r="AC154">
            <v>0</v>
          </cell>
          <cell r="AE154">
            <v>0</v>
          </cell>
          <cell r="AG154">
            <v>0</v>
          </cell>
          <cell r="AH154">
            <v>0</v>
          </cell>
          <cell r="AI154">
            <v>0</v>
          </cell>
          <cell r="AK154">
            <v>0</v>
          </cell>
          <cell r="AN154">
            <v>0</v>
          </cell>
          <cell r="BB154">
            <v>0</v>
          </cell>
          <cell r="BY154">
            <v>0</v>
          </cell>
        </row>
        <row r="155">
          <cell r="J155">
            <v>0</v>
          </cell>
          <cell r="V155">
            <v>0</v>
          </cell>
          <cell r="AA155">
            <v>0</v>
          </cell>
          <cell r="AC155">
            <v>0</v>
          </cell>
          <cell r="AE155">
            <v>0</v>
          </cell>
          <cell r="AG155">
            <v>0</v>
          </cell>
          <cell r="AH155">
            <v>0</v>
          </cell>
          <cell r="AI155">
            <v>0</v>
          </cell>
          <cell r="AK155">
            <v>0</v>
          </cell>
          <cell r="AN155">
            <v>0</v>
          </cell>
          <cell r="BB155">
            <v>0</v>
          </cell>
          <cell r="BY155">
            <v>0</v>
          </cell>
        </row>
        <row r="156">
          <cell r="J156">
            <v>0</v>
          </cell>
          <cell r="V156">
            <v>0</v>
          </cell>
          <cell r="AA156">
            <v>0</v>
          </cell>
          <cell r="AC156">
            <v>0</v>
          </cell>
          <cell r="AE156">
            <v>0</v>
          </cell>
          <cell r="AG156">
            <v>0</v>
          </cell>
          <cell r="AH156">
            <v>0</v>
          </cell>
          <cell r="AI156">
            <v>0</v>
          </cell>
          <cell r="AK156">
            <v>0</v>
          </cell>
          <cell r="AN156">
            <v>0</v>
          </cell>
          <cell r="BB156">
            <v>0</v>
          </cell>
          <cell r="BY156">
            <v>0</v>
          </cell>
        </row>
        <row r="157">
          <cell r="J157">
            <v>0</v>
          </cell>
          <cell r="V157">
            <v>0</v>
          </cell>
          <cell r="AA157">
            <v>0</v>
          </cell>
          <cell r="AC157">
            <v>0</v>
          </cell>
          <cell r="AE157">
            <v>0</v>
          </cell>
          <cell r="AG157">
            <v>0</v>
          </cell>
          <cell r="AH157">
            <v>0</v>
          </cell>
          <cell r="AI157">
            <v>0</v>
          </cell>
          <cell r="AK157">
            <v>0</v>
          </cell>
          <cell r="AN157">
            <v>0</v>
          </cell>
          <cell r="BB157">
            <v>0</v>
          </cell>
          <cell r="BY157">
            <v>0</v>
          </cell>
        </row>
        <row r="158">
          <cell r="J158">
            <v>0</v>
          </cell>
          <cell r="V158">
            <v>0</v>
          </cell>
          <cell r="AA158">
            <v>0</v>
          </cell>
          <cell r="AC158">
            <v>0</v>
          </cell>
          <cell r="AE158">
            <v>0</v>
          </cell>
          <cell r="AG158">
            <v>0</v>
          </cell>
          <cell r="AH158">
            <v>0</v>
          </cell>
          <cell r="AI158">
            <v>0</v>
          </cell>
          <cell r="AK158">
            <v>0</v>
          </cell>
          <cell r="AN158">
            <v>0</v>
          </cell>
          <cell r="BB158">
            <v>0</v>
          </cell>
          <cell r="BY158">
            <v>0</v>
          </cell>
        </row>
        <row r="159">
          <cell r="J159">
            <v>0</v>
          </cell>
          <cell r="V159">
            <v>0</v>
          </cell>
          <cell r="AA159">
            <v>0</v>
          </cell>
          <cell r="AC159">
            <v>0</v>
          </cell>
          <cell r="AE159">
            <v>0</v>
          </cell>
          <cell r="AG159">
            <v>0</v>
          </cell>
          <cell r="AH159">
            <v>0</v>
          </cell>
          <cell r="AI159">
            <v>0</v>
          </cell>
          <cell r="AK159">
            <v>0</v>
          </cell>
          <cell r="AN159">
            <v>0</v>
          </cell>
          <cell r="BB159">
            <v>0</v>
          </cell>
          <cell r="BY159">
            <v>0</v>
          </cell>
        </row>
        <row r="160">
          <cell r="J160">
            <v>0</v>
          </cell>
          <cell r="V160">
            <v>0</v>
          </cell>
          <cell r="AA160">
            <v>0</v>
          </cell>
          <cell r="AC160">
            <v>0</v>
          </cell>
          <cell r="AE160">
            <v>0</v>
          </cell>
          <cell r="AG160">
            <v>0</v>
          </cell>
          <cell r="AH160">
            <v>0</v>
          </cell>
          <cell r="AI160">
            <v>0</v>
          </cell>
          <cell r="AK160">
            <v>0</v>
          </cell>
          <cell r="AN160">
            <v>0</v>
          </cell>
          <cell r="BB160">
            <v>0</v>
          </cell>
          <cell r="BY160">
            <v>0</v>
          </cell>
        </row>
        <row r="161">
          <cell r="J161">
            <v>0</v>
          </cell>
          <cell r="V161">
            <v>0</v>
          </cell>
          <cell r="AA161">
            <v>0</v>
          </cell>
          <cell r="AC161">
            <v>0</v>
          </cell>
          <cell r="AE161">
            <v>0</v>
          </cell>
          <cell r="AG161">
            <v>0</v>
          </cell>
          <cell r="AH161">
            <v>0</v>
          </cell>
          <cell r="AI161">
            <v>0</v>
          </cell>
          <cell r="AK161">
            <v>0</v>
          </cell>
          <cell r="AN161">
            <v>0</v>
          </cell>
          <cell r="BB161">
            <v>0</v>
          </cell>
          <cell r="BY161">
            <v>0</v>
          </cell>
        </row>
        <row r="162">
          <cell r="J162">
            <v>0</v>
          </cell>
          <cell r="V162">
            <v>0</v>
          </cell>
          <cell r="AA162">
            <v>0</v>
          </cell>
          <cell r="AC162">
            <v>0</v>
          </cell>
          <cell r="AE162">
            <v>0</v>
          </cell>
          <cell r="AG162">
            <v>0</v>
          </cell>
          <cell r="AH162">
            <v>0</v>
          </cell>
          <cell r="AI162">
            <v>0</v>
          </cell>
          <cell r="AK162">
            <v>0</v>
          </cell>
          <cell r="AN162">
            <v>0</v>
          </cell>
          <cell r="BB162">
            <v>0</v>
          </cell>
          <cell r="BY162">
            <v>0</v>
          </cell>
        </row>
        <row r="163">
          <cell r="J163">
            <v>0</v>
          </cell>
          <cell r="V163">
            <v>0</v>
          </cell>
          <cell r="AA163">
            <v>0</v>
          </cell>
          <cell r="AC163">
            <v>0</v>
          </cell>
          <cell r="AE163">
            <v>0</v>
          </cell>
          <cell r="AG163">
            <v>0</v>
          </cell>
          <cell r="AH163">
            <v>0</v>
          </cell>
          <cell r="AI163">
            <v>0</v>
          </cell>
          <cell r="AK163">
            <v>0</v>
          </cell>
          <cell r="AN163">
            <v>0</v>
          </cell>
          <cell r="BB163">
            <v>0</v>
          </cell>
          <cell r="BY163">
            <v>0</v>
          </cell>
        </row>
        <row r="164">
          <cell r="J164">
            <v>0</v>
          </cell>
          <cell r="V164">
            <v>0</v>
          </cell>
          <cell r="AA164">
            <v>0</v>
          </cell>
          <cell r="AC164">
            <v>0</v>
          </cell>
          <cell r="AE164">
            <v>0</v>
          </cell>
          <cell r="AG164">
            <v>0</v>
          </cell>
          <cell r="AH164">
            <v>0</v>
          </cell>
          <cell r="AI164">
            <v>0</v>
          </cell>
          <cell r="AK164">
            <v>0</v>
          </cell>
          <cell r="AN164">
            <v>0</v>
          </cell>
          <cell r="BB164">
            <v>0</v>
          </cell>
          <cell r="BY164">
            <v>0</v>
          </cell>
        </row>
        <row r="165">
          <cell r="J165">
            <v>0</v>
          </cell>
          <cell r="V165">
            <v>0</v>
          </cell>
          <cell r="AA165">
            <v>0</v>
          </cell>
          <cell r="AC165">
            <v>0</v>
          </cell>
          <cell r="AE165">
            <v>0</v>
          </cell>
          <cell r="AG165">
            <v>0</v>
          </cell>
          <cell r="AH165">
            <v>0</v>
          </cell>
          <cell r="AI165">
            <v>0</v>
          </cell>
          <cell r="AK165">
            <v>0</v>
          </cell>
          <cell r="AN165">
            <v>0</v>
          </cell>
          <cell r="BB165">
            <v>0</v>
          </cell>
          <cell r="BY165">
            <v>0</v>
          </cell>
        </row>
        <row r="166">
          <cell r="J166">
            <v>0</v>
          </cell>
          <cell r="V166">
            <v>0</v>
          </cell>
          <cell r="AA166">
            <v>0</v>
          </cell>
          <cell r="AC166">
            <v>0</v>
          </cell>
          <cell r="AE166">
            <v>0</v>
          </cell>
          <cell r="AG166">
            <v>0</v>
          </cell>
          <cell r="AH166">
            <v>0</v>
          </cell>
          <cell r="AI166">
            <v>0</v>
          </cell>
          <cell r="AK166">
            <v>0</v>
          </cell>
          <cell r="AN166">
            <v>0</v>
          </cell>
          <cell r="BB166">
            <v>0</v>
          </cell>
          <cell r="BY166">
            <v>0</v>
          </cell>
        </row>
        <row r="167">
          <cell r="J167">
            <v>0</v>
          </cell>
          <cell r="V167">
            <v>0</v>
          </cell>
          <cell r="AA167">
            <v>0</v>
          </cell>
          <cell r="AC167">
            <v>0</v>
          </cell>
          <cell r="AE167">
            <v>0</v>
          </cell>
          <cell r="AG167">
            <v>0</v>
          </cell>
          <cell r="AH167">
            <v>0</v>
          </cell>
          <cell r="AI167">
            <v>0</v>
          </cell>
          <cell r="AK167">
            <v>0</v>
          </cell>
          <cell r="AN167">
            <v>0</v>
          </cell>
          <cell r="BB167">
            <v>0</v>
          </cell>
          <cell r="BY167">
            <v>0</v>
          </cell>
        </row>
        <row r="168">
          <cell r="J168">
            <v>0</v>
          </cell>
          <cell r="V168">
            <v>0</v>
          </cell>
          <cell r="AA168">
            <v>0</v>
          </cell>
          <cell r="AC168">
            <v>0</v>
          </cell>
          <cell r="AE168">
            <v>0</v>
          </cell>
          <cell r="AG168">
            <v>0</v>
          </cell>
          <cell r="AH168">
            <v>0</v>
          </cell>
          <cell r="AI168">
            <v>0</v>
          </cell>
          <cell r="AK168">
            <v>0</v>
          </cell>
          <cell r="AN168">
            <v>0</v>
          </cell>
          <cell r="BB168">
            <v>0</v>
          </cell>
          <cell r="BY168">
            <v>0</v>
          </cell>
        </row>
        <row r="169">
          <cell r="J169">
            <v>0</v>
          </cell>
          <cell r="V169">
            <v>0</v>
          </cell>
          <cell r="AA169">
            <v>0</v>
          </cell>
          <cell r="AC169">
            <v>0</v>
          </cell>
          <cell r="AE169">
            <v>0</v>
          </cell>
          <cell r="AG169">
            <v>0</v>
          </cell>
          <cell r="AH169">
            <v>0</v>
          </cell>
          <cell r="AI169">
            <v>0</v>
          </cell>
          <cell r="AK169">
            <v>0</v>
          </cell>
          <cell r="AN169">
            <v>0</v>
          </cell>
          <cell r="BB169">
            <v>0</v>
          </cell>
          <cell r="BY169">
            <v>0</v>
          </cell>
        </row>
        <row r="170">
          <cell r="J170">
            <v>0</v>
          </cell>
          <cell r="V170">
            <v>0</v>
          </cell>
          <cell r="AA170">
            <v>0</v>
          </cell>
          <cell r="AC170">
            <v>0</v>
          </cell>
          <cell r="AE170">
            <v>0</v>
          </cell>
          <cell r="AG170">
            <v>0</v>
          </cell>
          <cell r="AH170">
            <v>0</v>
          </cell>
          <cell r="AI170">
            <v>0</v>
          </cell>
          <cell r="AK170">
            <v>0</v>
          </cell>
          <cell r="AN170">
            <v>0</v>
          </cell>
          <cell r="BB170">
            <v>0</v>
          </cell>
          <cell r="BY170">
            <v>0</v>
          </cell>
        </row>
        <row r="171">
          <cell r="J171">
            <v>0</v>
          </cell>
          <cell r="V171">
            <v>0</v>
          </cell>
          <cell r="AA171">
            <v>0</v>
          </cell>
          <cell r="AC171">
            <v>0</v>
          </cell>
          <cell r="AE171">
            <v>0</v>
          </cell>
          <cell r="AG171">
            <v>0</v>
          </cell>
          <cell r="AH171">
            <v>0</v>
          </cell>
          <cell r="AI171">
            <v>0</v>
          </cell>
          <cell r="AK171">
            <v>0</v>
          </cell>
          <cell r="AN171">
            <v>0</v>
          </cell>
          <cell r="BB171">
            <v>0</v>
          </cell>
          <cell r="BY171">
            <v>0</v>
          </cell>
        </row>
        <row r="172">
          <cell r="J172">
            <v>0</v>
          </cell>
          <cell r="V172">
            <v>0</v>
          </cell>
          <cell r="AA172">
            <v>0</v>
          </cell>
          <cell r="AC172">
            <v>0</v>
          </cell>
          <cell r="AE172">
            <v>0</v>
          </cell>
          <cell r="AG172">
            <v>0</v>
          </cell>
          <cell r="AH172">
            <v>0</v>
          </cell>
          <cell r="AI172">
            <v>0</v>
          </cell>
          <cell r="AK172">
            <v>0</v>
          </cell>
          <cell r="AN172">
            <v>0</v>
          </cell>
          <cell r="BB172">
            <v>0</v>
          </cell>
          <cell r="BY172">
            <v>0</v>
          </cell>
        </row>
        <row r="173">
          <cell r="J173">
            <v>0</v>
          </cell>
          <cell r="V173">
            <v>0</v>
          </cell>
          <cell r="AA173">
            <v>0</v>
          </cell>
          <cell r="AC173">
            <v>0</v>
          </cell>
          <cell r="AE173">
            <v>0</v>
          </cell>
          <cell r="AG173">
            <v>0</v>
          </cell>
          <cell r="AH173">
            <v>0</v>
          </cell>
          <cell r="AI173">
            <v>0</v>
          </cell>
          <cell r="AK173">
            <v>0</v>
          </cell>
          <cell r="AN173">
            <v>0</v>
          </cell>
          <cell r="BB173">
            <v>0</v>
          </cell>
          <cell r="BY173">
            <v>0</v>
          </cell>
        </row>
        <row r="174">
          <cell r="J174">
            <v>0</v>
          </cell>
          <cell r="V174">
            <v>0</v>
          </cell>
          <cell r="AA174">
            <v>0</v>
          </cell>
          <cell r="AC174">
            <v>0</v>
          </cell>
          <cell r="AE174">
            <v>0</v>
          </cell>
          <cell r="AG174">
            <v>0</v>
          </cell>
          <cell r="AH174">
            <v>0</v>
          </cell>
          <cell r="AI174">
            <v>0</v>
          </cell>
          <cell r="AK174">
            <v>0</v>
          </cell>
          <cell r="AN174">
            <v>0</v>
          </cell>
          <cell r="BB174">
            <v>0</v>
          </cell>
          <cell r="BY174">
            <v>0</v>
          </cell>
        </row>
        <row r="175">
          <cell r="J175">
            <v>0</v>
          </cell>
          <cell r="V175">
            <v>0</v>
          </cell>
          <cell r="AA175">
            <v>0</v>
          </cell>
          <cell r="AC175">
            <v>0</v>
          </cell>
          <cell r="AE175">
            <v>0</v>
          </cell>
          <cell r="AG175">
            <v>0</v>
          </cell>
          <cell r="AH175">
            <v>0</v>
          </cell>
          <cell r="AI175">
            <v>0</v>
          </cell>
          <cell r="AK175">
            <v>0</v>
          </cell>
          <cell r="AN175">
            <v>0</v>
          </cell>
          <cell r="BB175">
            <v>0</v>
          </cell>
          <cell r="BY175">
            <v>0</v>
          </cell>
        </row>
        <row r="176">
          <cell r="J176">
            <v>0</v>
          </cell>
          <cell r="V176">
            <v>0</v>
          </cell>
          <cell r="AA176">
            <v>0</v>
          </cell>
          <cell r="AC176">
            <v>0</v>
          </cell>
          <cell r="AE176">
            <v>0</v>
          </cell>
          <cell r="AG176">
            <v>0</v>
          </cell>
          <cell r="AH176">
            <v>0</v>
          </cell>
          <cell r="AI176">
            <v>0</v>
          </cell>
          <cell r="AK176">
            <v>0</v>
          </cell>
          <cell r="AN176">
            <v>0</v>
          </cell>
          <cell r="BB176">
            <v>0</v>
          </cell>
          <cell r="BY176">
            <v>0</v>
          </cell>
        </row>
        <row r="177">
          <cell r="J177">
            <v>0</v>
          </cell>
          <cell r="V177">
            <v>0</v>
          </cell>
          <cell r="AA177">
            <v>0</v>
          </cell>
          <cell r="AC177">
            <v>0</v>
          </cell>
          <cell r="AE177">
            <v>0</v>
          </cell>
          <cell r="AG177">
            <v>0</v>
          </cell>
          <cell r="AH177">
            <v>0</v>
          </cell>
          <cell r="AI177">
            <v>0</v>
          </cell>
          <cell r="AK177">
            <v>0</v>
          </cell>
          <cell r="AN177">
            <v>0</v>
          </cell>
          <cell r="BB177">
            <v>0</v>
          </cell>
          <cell r="BY177">
            <v>0</v>
          </cell>
        </row>
        <row r="178">
          <cell r="J178">
            <v>0</v>
          </cell>
          <cell r="V178">
            <v>0</v>
          </cell>
          <cell r="AA178">
            <v>0</v>
          </cell>
          <cell r="AC178">
            <v>0</v>
          </cell>
          <cell r="AE178">
            <v>0</v>
          </cell>
          <cell r="AG178">
            <v>0</v>
          </cell>
          <cell r="AH178">
            <v>0</v>
          </cell>
          <cell r="AI178">
            <v>0</v>
          </cell>
          <cell r="AK178">
            <v>0</v>
          </cell>
          <cell r="AN178">
            <v>0</v>
          </cell>
          <cell r="BB178">
            <v>0</v>
          </cell>
          <cell r="BY178">
            <v>0</v>
          </cell>
        </row>
        <row r="179">
          <cell r="J179">
            <v>0</v>
          </cell>
          <cell r="V179">
            <v>0</v>
          </cell>
          <cell r="AA179">
            <v>0</v>
          </cell>
          <cell r="AC179">
            <v>0</v>
          </cell>
          <cell r="AE179">
            <v>0</v>
          </cell>
          <cell r="AG179">
            <v>0</v>
          </cell>
          <cell r="AH179">
            <v>0</v>
          </cell>
          <cell r="AI179">
            <v>0</v>
          </cell>
          <cell r="AK179">
            <v>0</v>
          </cell>
          <cell r="AN179">
            <v>0</v>
          </cell>
          <cell r="BB179">
            <v>0</v>
          </cell>
          <cell r="BY179">
            <v>0</v>
          </cell>
        </row>
        <row r="180">
          <cell r="J180">
            <v>0</v>
          </cell>
          <cell r="V180">
            <v>0</v>
          </cell>
          <cell r="AA180">
            <v>0</v>
          </cell>
          <cell r="AC180">
            <v>0</v>
          </cell>
          <cell r="AE180">
            <v>0</v>
          </cell>
          <cell r="AG180">
            <v>0</v>
          </cell>
          <cell r="AH180">
            <v>0</v>
          </cell>
          <cell r="AI180">
            <v>0</v>
          </cell>
          <cell r="AK180">
            <v>0</v>
          </cell>
          <cell r="AN180">
            <v>0</v>
          </cell>
          <cell r="BB180">
            <v>0</v>
          </cell>
          <cell r="BY180">
            <v>0</v>
          </cell>
        </row>
        <row r="181">
          <cell r="J181">
            <v>0</v>
          </cell>
          <cell r="V181">
            <v>0</v>
          </cell>
          <cell r="AA181">
            <v>0</v>
          </cell>
          <cell r="AC181">
            <v>0</v>
          </cell>
          <cell r="AE181">
            <v>0</v>
          </cell>
          <cell r="AG181">
            <v>0</v>
          </cell>
          <cell r="AH181">
            <v>0</v>
          </cell>
          <cell r="AI181">
            <v>0</v>
          </cell>
          <cell r="AK181">
            <v>0</v>
          </cell>
          <cell r="AN181">
            <v>0</v>
          </cell>
          <cell r="BB181">
            <v>0</v>
          </cell>
          <cell r="BY181">
            <v>0</v>
          </cell>
        </row>
        <row r="182">
          <cell r="J182">
            <v>0</v>
          </cell>
          <cell r="V182">
            <v>0</v>
          </cell>
          <cell r="AA182">
            <v>0</v>
          </cell>
          <cell r="AC182">
            <v>0</v>
          </cell>
          <cell r="AE182">
            <v>0</v>
          </cell>
          <cell r="AG182">
            <v>0</v>
          </cell>
          <cell r="AH182">
            <v>0</v>
          </cell>
          <cell r="AI182">
            <v>0</v>
          </cell>
          <cell r="AK182">
            <v>0</v>
          </cell>
          <cell r="AN182">
            <v>0</v>
          </cell>
          <cell r="BB182">
            <v>0</v>
          </cell>
          <cell r="BY182">
            <v>0</v>
          </cell>
        </row>
        <row r="183">
          <cell r="J183">
            <v>0</v>
          </cell>
          <cell r="V183">
            <v>0</v>
          </cell>
          <cell r="AA183">
            <v>0</v>
          </cell>
          <cell r="AC183">
            <v>0</v>
          </cell>
          <cell r="AE183">
            <v>0</v>
          </cell>
          <cell r="AG183">
            <v>0</v>
          </cell>
          <cell r="AH183">
            <v>0</v>
          </cell>
          <cell r="AI183">
            <v>0</v>
          </cell>
          <cell r="AK183">
            <v>0</v>
          </cell>
          <cell r="AN183">
            <v>0</v>
          </cell>
          <cell r="BB183">
            <v>0</v>
          </cell>
          <cell r="BY183">
            <v>0</v>
          </cell>
        </row>
        <row r="184">
          <cell r="J184">
            <v>0</v>
          </cell>
          <cell r="V184">
            <v>0</v>
          </cell>
          <cell r="AA184">
            <v>0</v>
          </cell>
          <cell r="AC184">
            <v>0</v>
          </cell>
          <cell r="AE184">
            <v>0</v>
          </cell>
          <cell r="AG184">
            <v>0</v>
          </cell>
          <cell r="AH184">
            <v>0</v>
          </cell>
          <cell r="AI184">
            <v>0</v>
          </cell>
          <cell r="AK184">
            <v>0</v>
          </cell>
          <cell r="AN184">
            <v>0</v>
          </cell>
          <cell r="BB184">
            <v>0</v>
          </cell>
          <cell r="BY184">
            <v>0</v>
          </cell>
        </row>
        <row r="185">
          <cell r="J185">
            <v>0</v>
          </cell>
          <cell r="V185">
            <v>0</v>
          </cell>
          <cell r="AA185">
            <v>0</v>
          </cell>
          <cell r="AC185">
            <v>0</v>
          </cell>
          <cell r="AE185">
            <v>0</v>
          </cell>
          <cell r="AG185">
            <v>0</v>
          </cell>
          <cell r="AH185">
            <v>0</v>
          </cell>
          <cell r="AI185">
            <v>0</v>
          </cell>
          <cell r="AK185">
            <v>0</v>
          </cell>
          <cell r="AN185">
            <v>0</v>
          </cell>
          <cell r="BB185">
            <v>0</v>
          </cell>
          <cell r="BY185">
            <v>0</v>
          </cell>
        </row>
        <row r="186">
          <cell r="J186">
            <v>0</v>
          </cell>
          <cell r="V186">
            <v>0</v>
          </cell>
          <cell r="AA186">
            <v>0</v>
          </cell>
          <cell r="AC186">
            <v>0</v>
          </cell>
          <cell r="AE186">
            <v>0</v>
          </cell>
          <cell r="AG186">
            <v>0</v>
          </cell>
          <cell r="AH186">
            <v>0</v>
          </cell>
          <cell r="AI186">
            <v>0</v>
          </cell>
          <cell r="AK186">
            <v>0</v>
          </cell>
          <cell r="AN186">
            <v>0</v>
          </cell>
          <cell r="BB186">
            <v>0</v>
          </cell>
          <cell r="BY186">
            <v>0</v>
          </cell>
        </row>
        <row r="187">
          <cell r="J187">
            <v>0</v>
          </cell>
          <cell r="V187">
            <v>0</v>
          </cell>
          <cell r="AA187">
            <v>0</v>
          </cell>
          <cell r="AC187">
            <v>0</v>
          </cell>
          <cell r="AE187">
            <v>0</v>
          </cell>
          <cell r="AG187">
            <v>0</v>
          </cell>
          <cell r="AH187">
            <v>0</v>
          </cell>
          <cell r="AI187">
            <v>0</v>
          </cell>
          <cell r="AK187">
            <v>0</v>
          </cell>
          <cell r="AN187">
            <v>0</v>
          </cell>
          <cell r="BB187">
            <v>0</v>
          </cell>
          <cell r="BY187">
            <v>0</v>
          </cell>
        </row>
        <row r="188">
          <cell r="J188">
            <v>0</v>
          </cell>
          <cell r="V188">
            <v>0</v>
          </cell>
          <cell r="AA188">
            <v>0</v>
          </cell>
          <cell r="AC188">
            <v>0</v>
          </cell>
          <cell r="AE188">
            <v>0</v>
          </cell>
          <cell r="AG188">
            <v>0</v>
          </cell>
          <cell r="AH188">
            <v>0</v>
          </cell>
          <cell r="AI188">
            <v>0</v>
          </cell>
          <cell r="AK188">
            <v>0</v>
          </cell>
          <cell r="AN188">
            <v>0</v>
          </cell>
          <cell r="BB188">
            <v>0</v>
          </cell>
          <cell r="BY188">
            <v>0</v>
          </cell>
        </row>
        <row r="189">
          <cell r="J189">
            <v>0</v>
          </cell>
          <cell r="V189">
            <v>0</v>
          </cell>
          <cell r="AA189">
            <v>0</v>
          </cell>
          <cell r="AC189">
            <v>0</v>
          </cell>
          <cell r="AE189">
            <v>0</v>
          </cell>
          <cell r="AG189">
            <v>0</v>
          </cell>
          <cell r="AH189">
            <v>0</v>
          </cell>
          <cell r="AI189">
            <v>0</v>
          </cell>
          <cell r="AK189">
            <v>0</v>
          </cell>
          <cell r="AN189">
            <v>0</v>
          </cell>
          <cell r="BB189">
            <v>0</v>
          </cell>
          <cell r="BY189">
            <v>0</v>
          </cell>
        </row>
        <row r="190">
          <cell r="J190">
            <v>0</v>
          </cell>
          <cell r="V190">
            <v>0</v>
          </cell>
          <cell r="AA190">
            <v>0</v>
          </cell>
          <cell r="AC190">
            <v>0</v>
          </cell>
          <cell r="AE190">
            <v>0</v>
          </cell>
          <cell r="AG190">
            <v>0</v>
          </cell>
          <cell r="AH190">
            <v>0</v>
          </cell>
          <cell r="AI190">
            <v>0</v>
          </cell>
          <cell r="AK190">
            <v>0</v>
          </cell>
          <cell r="AN190">
            <v>0</v>
          </cell>
          <cell r="BB190">
            <v>0</v>
          </cell>
          <cell r="BY190">
            <v>0</v>
          </cell>
        </row>
        <row r="191">
          <cell r="J191">
            <v>0</v>
          </cell>
          <cell r="V191">
            <v>0</v>
          </cell>
          <cell r="AA191">
            <v>0</v>
          </cell>
          <cell r="AC191">
            <v>0</v>
          </cell>
          <cell r="AE191">
            <v>0</v>
          </cell>
          <cell r="AG191">
            <v>0</v>
          </cell>
          <cell r="AH191">
            <v>0</v>
          </cell>
          <cell r="AI191">
            <v>0</v>
          </cell>
          <cell r="AK191">
            <v>0</v>
          </cell>
          <cell r="AN191">
            <v>0</v>
          </cell>
          <cell r="BB191">
            <v>0</v>
          </cell>
          <cell r="BY191">
            <v>0</v>
          </cell>
        </row>
        <row r="192">
          <cell r="J192">
            <v>0</v>
          </cell>
          <cell r="V192">
            <v>0</v>
          </cell>
          <cell r="AA192">
            <v>0</v>
          </cell>
          <cell r="AC192">
            <v>0</v>
          </cell>
          <cell r="AE192">
            <v>0</v>
          </cell>
          <cell r="AG192">
            <v>0</v>
          </cell>
          <cell r="AH192">
            <v>0</v>
          </cell>
          <cell r="AI192">
            <v>0</v>
          </cell>
          <cell r="AK192">
            <v>0</v>
          </cell>
          <cell r="AN192">
            <v>0</v>
          </cell>
          <cell r="BB192">
            <v>0</v>
          </cell>
          <cell r="BY192">
            <v>0</v>
          </cell>
        </row>
        <row r="193">
          <cell r="J193">
            <v>0</v>
          </cell>
          <cell r="V193">
            <v>0</v>
          </cell>
          <cell r="AA193">
            <v>0</v>
          </cell>
          <cell r="AC193">
            <v>0</v>
          </cell>
          <cell r="AE193">
            <v>0</v>
          </cell>
          <cell r="AG193">
            <v>0</v>
          </cell>
          <cell r="AH193">
            <v>0</v>
          </cell>
          <cell r="AI193">
            <v>0</v>
          </cell>
          <cell r="AK193">
            <v>0</v>
          </cell>
          <cell r="AN193">
            <v>0</v>
          </cell>
          <cell r="BB193">
            <v>0</v>
          </cell>
          <cell r="BY193">
            <v>0</v>
          </cell>
        </row>
        <row r="194">
          <cell r="J194">
            <v>0</v>
          </cell>
          <cell r="V194">
            <v>0</v>
          </cell>
          <cell r="AA194">
            <v>0</v>
          </cell>
          <cell r="AC194">
            <v>0</v>
          </cell>
          <cell r="AE194">
            <v>0</v>
          </cell>
          <cell r="AG194">
            <v>0</v>
          </cell>
          <cell r="AH194">
            <v>0</v>
          </cell>
          <cell r="AI194">
            <v>0</v>
          </cell>
          <cell r="AK194">
            <v>0</v>
          </cell>
          <cell r="AN194">
            <v>0</v>
          </cell>
          <cell r="BB194">
            <v>0</v>
          </cell>
          <cell r="BY194">
            <v>0</v>
          </cell>
        </row>
        <row r="195">
          <cell r="J195">
            <v>0</v>
          </cell>
          <cell r="V195">
            <v>0</v>
          </cell>
          <cell r="AA195">
            <v>0</v>
          </cell>
          <cell r="AC195">
            <v>0</v>
          </cell>
          <cell r="AE195">
            <v>0</v>
          </cell>
          <cell r="AG195">
            <v>0</v>
          </cell>
          <cell r="AH195">
            <v>0</v>
          </cell>
          <cell r="AI195">
            <v>0</v>
          </cell>
          <cell r="AK195">
            <v>0</v>
          </cell>
          <cell r="AN195">
            <v>0</v>
          </cell>
          <cell r="BB195">
            <v>0</v>
          </cell>
          <cell r="BY195">
            <v>0</v>
          </cell>
        </row>
        <row r="196">
          <cell r="J196">
            <v>0</v>
          </cell>
          <cell r="V196">
            <v>0</v>
          </cell>
          <cell r="AA196">
            <v>0</v>
          </cell>
          <cell r="AC196">
            <v>0</v>
          </cell>
          <cell r="AE196">
            <v>0</v>
          </cell>
          <cell r="AG196">
            <v>0</v>
          </cell>
          <cell r="AH196">
            <v>0</v>
          </cell>
          <cell r="AI196">
            <v>0</v>
          </cell>
          <cell r="AK196">
            <v>0</v>
          </cell>
          <cell r="AN196">
            <v>0</v>
          </cell>
          <cell r="BB196">
            <v>0</v>
          </cell>
          <cell r="BY196">
            <v>0</v>
          </cell>
        </row>
        <row r="197">
          <cell r="J197">
            <v>0</v>
          </cell>
          <cell r="V197">
            <v>0</v>
          </cell>
          <cell r="AA197">
            <v>0</v>
          </cell>
          <cell r="AC197">
            <v>0</v>
          </cell>
          <cell r="AE197">
            <v>0</v>
          </cell>
          <cell r="AG197">
            <v>0</v>
          </cell>
          <cell r="AH197">
            <v>0</v>
          </cell>
          <cell r="AI197">
            <v>0</v>
          </cell>
          <cell r="AK197">
            <v>0</v>
          </cell>
          <cell r="AN197">
            <v>0</v>
          </cell>
          <cell r="BB197">
            <v>0</v>
          </cell>
          <cell r="BY197">
            <v>0</v>
          </cell>
        </row>
        <row r="198">
          <cell r="J198">
            <v>0</v>
          </cell>
          <cell r="V198">
            <v>0</v>
          </cell>
          <cell r="AA198">
            <v>0</v>
          </cell>
          <cell r="AC198">
            <v>0</v>
          </cell>
          <cell r="AE198">
            <v>0</v>
          </cell>
          <cell r="AG198">
            <v>0</v>
          </cell>
          <cell r="AH198">
            <v>0</v>
          </cell>
          <cell r="AI198">
            <v>0</v>
          </cell>
          <cell r="AK198">
            <v>0</v>
          </cell>
          <cell r="AN198">
            <v>0</v>
          </cell>
          <cell r="BB198">
            <v>0</v>
          </cell>
          <cell r="BY198">
            <v>0</v>
          </cell>
        </row>
        <row r="199">
          <cell r="J199">
            <v>0</v>
          </cell>
          <cell r="V199">
            <v>0</v>
          </cell>
          <cell r="AA199">
            <v>0</v>
          </cell>
          <cell r="AC199">
            <v>0</v>
          </cell>
          <cell r="AE199">
            <v>0</v>
          </cell>
          <cell r="AG199">
            <v>0</v>
          </cell>
          <cell r="AH199">
            <v>0</v>
          </cell>
          <cell r="AI199">
            <v>0</v>
          </cell>
          <cell r="AK199">
            <v>0</v>
          </cell>
          <cell r="AN199">
            <v>0</v>
          </cell>
          <cell r="BB199">
            <v>0</v>
          </cell>
          <cell r="BY199">
            <v>0</v>
          </cell>
        </row>
        <row r="200">
          <cell r="J200">
            <v>0</v>
          </cell>
          <cell r="V200">
            <v>0</v>
          </cell>
          <cell r="AA200">
            <v>0</v>
          </cell>
          <cell r="AC200">
            <v>0</v>
          </cell>
          <cell r="AE200">
            <v>0</v>
          </cell>
          <cell r="AG200">
            <v>0</v>
          </cell>
          <cell r="AH200">
            <v>0</v>
          </cell>
          <cell r="AI200">
            <v>0</v>
          </cell>
          <cell r="AK200">
            <v>0</v>
          </cell>
          <cell r="AN200">
            <v>0</v>
          </cell>
          <cell r="BB200">
            <v>0</v>
          </cell>
          <cell r="BY200">
            <v>0</v>
          </cell>
        </row>
        <row r="201">
          <cell r="J201">
            <v>0</v>
          </cell>
          <cell r="V201">
            <v>0</v>
          </cell>
          <cell r="AA201">
            <v>0</v>
          </cell>
          <cell r="AC201">
            <v>0</v>
          </cell>
          <cell r="AE201">
            <v>0</v>
          </cell>
          <cell r="AG201">
            <v>0</v>
          </cell>
          <cell r="AH201">
            <v>0</v>
          </cell>
          <cell r="AI201">
            <v>0</v>
          </cell>
          <cell r="AK201">
            <v>0</v>
          </cell>
          <cell r="AN201">
            <v>0</v>
          </cell>
          <cell r="BB201">
            <v>0</v>
          </cell>
          <cell r="BY201">
            <v>0</v>
          </cell>
        </row>
        <row r="202">
          <cell r="J202">
            <v>0</v>
          </cell>
          <cell r="V202">
            <v>0</v>
          </cell>
          <cell r="AA202">
            <v>0</v>
          </cell>
          <cell r="AC202">
            <v>0</v>
          </cell>
          <cell r="AE202">
            <v>0</v>
          </cell>
          <cell r="AG202">
            <v>0</v>
          </cell>
          <cell r="AH202">
            <v>0</v>
          </cell>
          <cell r="AI202">
            <v>0</v>
          </cell>
          <cell r="AK202">
            <v>0</v>
          </cell>
          <cell r="AN202">
            <v>0</v>
          </cell>
          <cell r="BB202">
            <v>0</v>
          </cell>
          <cell r="BY202">
            <v>0</v>
          </cell>
        </row>
        <row r="203">
          <cell r="J203">
            <v>0</v>
          </cell>
          <cell r="V203">
            <v>0</v>
          </cell>
          <cell r="AA203">
            <v>0</v>
          </cell>
          <cell r="AC203">
            <v>0</v>
          </cell>
          <cell r="AE203">
            <v>0</v>
          </cell>
          <cell r="AG203">
            <v>0</v>
          </cell>
          <cell r="AH203">
            <v>0</v>
          </cell>
          <cell r="AI203">
            <v>0</v>
          </cell>
          <cell r="AK203">
            <v>0</v>
          </cell>
          <cell r="AN203">
            <v>0</v>
          </cell>
          <cell r="BB203">
            <v>0</v>
          </cell>
          <cell r="BY203">
            <v>0</v>
          </cell>
        </row>
        <row r="204">
          <cell r="J204">
            <v>0</v>
          </cell>
          <cell r="V204">
            <v>0</v>
          </cell>
          <cell r="AA204">
            <v>0</v>
          </cell>
          <cell r="AC204">
            <v>0</v>
          </cell>
          <cell r="AE204">
            <v>0</v>
          </cell>
          <cell r="AG204">
            <v>0</v>
          </cell>
          <cell r="AH204">
            <v>0</v>
          </cell>
          <cell r="AI204">
            <v>0</v>
          </cell>
          <cell r="AK204">
            <v>0</v>
          </cell>
          <cell r="AN204">
            <v>0</v>
          </cell>
          <cell r="BB204">
            <v>0</v>
          </cell>
          <cell r="BY204">
            <v>0</v>
          </cell>
        </row>
        <row r="205">
          <cell r="J205">
            <v>0</v>
          </cell>
          <cell r="V205">
            <v>0</v>
          </cell>
          <cell r="AA205">
            <v>0</v>
          </cell>
          <cell r="AC205">
            <v>0</v>
          </cell>
          <cell r="AE205">
            <v>0</v>
          </cell>
          <cell r="AG205">
            <v>0</v>
          </cell>
          <cell r="AH205">
            <v>0</v>
          </cell>
          <cell r="AI205">
            <v>0</v>
          </cell>
          <cell r="AK205">
            <v>0</v>
          </cell>
          <cell r="AN205">
            <v>0</v>
          </cell>
          <cell r="BB205">
            <v>0</v>
          </cell>
          <cell r="BY205">
            <v>0</v>
          </cell>
        </row>
        <row r="206">
          <cell r="J206">
            <v>0</v>
          </cell>
          <cell r="V206">
            <v>0</v>
          </cell>
          <cell r="AA206">
            <v>0</v>
          </cell>
          <cell r="AC206">
            <v>0</v>
          </cell>
          <cell r="AE206">
            <v>0</v>
          </cell>
          <cell r="AG206">
            <v>0</v>
          </cell>
          <cell r="AH206">
            <v>0</v>
          </cell>
          <cell r="AI206">
            <v>0</v>
          </cell>
          <cell r="AK206">
            <v>0</v>
          </cell>
          <cell r="AN206">
            <v>0</v>
          </cell>
          <cell r="BB206">
            <v>0</v>
          </cell>
          <cell r="BY206">
            <v>0</v>
          </cell>
        </row>
        <row r="207">
          <cell r="J207">
            <v>0</v>
          </cell>
          <cell r="V207">
            <v>0</v>
          </cell>
          <cell r="AA207">
            <v>0</v>
          </cell>
          <cell r="AC207">
            <v>0</v>
          </cell>
          <cell r="AE207">
            <v>0</v>
          </cell>
          <cell r="AG207">
            <v>0</v>
          </cell>
          <cell r="AH207">
            <v>0</v>
          </cell>
          <cell r="AI207">
            <v>0</v>
          </cell>
          <cell r="AK207">
            <v>0</v>
          </cell>
          <cell r="AN207">
            <v>0</v>
          </cell>
          <cell r="BB207">
            <v>0</v>
          </cell>
          <cell r="BY207">
            <v>0</v>
          </cell>
        </row>
        <row r="208">
          <cell r="J208">
            <v>0</v>
          </cell>
          <cell r="V208">
            <v>0</v>
          </cell>
          <cell r="AA208">
            <v>0</v>
          </cell>
          <cell r="AC208">
            <v>0</v>
          </cell>
          <cell r="AE208">
            <v>0</v>
          </cell>
          <cell r="AG208">
            <v>0</v>
          </cell>
          <cell r="AH208">
            <v>0</v>
          </cell>
          <cell r="AI208">
            <v>0</v>
          </cell>
          <cell r="AK208">
            <v>0</v>
          </cell>
          <cell r="AN208">
            <v>0</v>
          </cell>
          <cell r="BB208">
            <v>0</v>
          </cell>
          <cell r="BY208">
            <v>0</v>
          </cell>
        </row>
        <row r="209">
          <cell r="J209">
            <v>0</v>
          </cell>
          <cell r="V209">
            <v>0</v>
          </cell>
          <cell r="AA209">
            <v>0</v>
          </cell>
          <cell r="AC209">
            <v>0</v>
          </cell>
          <cell r="AE209">
            <v>0</v>
          </cell>
          <cell r="AG209">
            <v>0</v>
          </cell>
          <cell r="AH209">
            <v>0</v>
          </cell>
          <cell r="AI209">
            <v>0</v>
          </cell>
          <cell r="AK209">
            <v>0</v>
          </cell>
          <cell r="AN209">
            <v>0</v>
          </cell>
          <cell r="BB209">
            <v>0</v>
          </cell>
          <cell r="BY209">
            <v>0</v>
          </cell>
        </row>
        <row r="210">
          <cell r="J210">
            <v>0</v>
          </cell>
          <cell r="V210">
            <v>0</v>
          </cell>
          <cell r="AA210">
            <v>0</v>
          </cell>
          <cell r="AC210">
            <v>0</v>
          </cell>
          <cell r="AE210">
            <v>0</v>
          </cell>
          <cell r="AG210">
            <v>0</v>
          </cell>
          <cell r="AH210">
            <v>0</v>
          </cell>
          <cell r="AI210">
            <v>0</v>
          </cell>
          <cell r="AK210">
            <v>0</v>
          </cell>
          <cell r="AN210">
            <v>0</v>
          </cell>
          <cell r="BB210">
            <v>0</v>
          </cell>
          <cell r="BY210">
            <v>0</v>
          </cell>
        </row>
        <row r="211">
          <cell r="J211">
            <v>0</v>
          </cell>
          <cell r="V211">
            <v>0</v>
          </cell>
          <cell r="AA211">
            <v>0</v>
          </cell>
          <cell r="AC211">
            <v>0</v>
          </cell>
          <cell r="AE211">
            <v>0</v>
          </cell>
          <cell r="AG211">
            <v>0</v>
          </cell>
          <cell r="AH211">
            <v>0</v>
          </cell>
          <cell r="AI211">
            <v>0</v>
          </cell>
          <cell r="AK211">
            <v>0</v>
          </cell>
          <cell r="AN211">
            <v>0</v>
          </cell>
          <cell r="BB211">
            <v>0</v>
          </cell>
          <cell r="BY211">
            <v>0</v>
          </cell>
        </row>
        <row r="212">
          <cell r="J212">
            <v>0</v>
          </cell>
          <cell r="V212">
            <v>0</v>
          </cell>
          <cell r="AA212">
            <v>0</v>
          </cell>
          <cell r="AC212">
            <v>0</v>
          </cell>
          <cell r="AE212">
            <v>0</v>
          </cell>
          <cell r="AG212">
            <v>0</v>
          </cell>
          <cell r="AH212">
            <v>0</v>
          </cell>
          <cell r="AI212">
            <v>0</v>
          </cell>
          <cell r="AK212">
            <v>0</v>
          </cell>
          <cell r="AN212">
            <v>0</v>
          </cell>
          <cell r="BB212">
            <v>0</v>
          </cell>
          <cell r="BY212">
            <v>0</v>
          </cell>
        </row>
        <row r="213">
          <cell r="J213">
            <v>0</v>
          </cell>
          <cell r="V213">
            <v>0</v>
          </cell>
          <cell r="AA213">
            <v>0</v>
          </cell>
          <cell r="AC213">
            <v>0</v>
          </cell>
          <cell r="AE213">
            <v>0</v>
          </cell>
          <cell r="AG213">
            <v>0</v>
          </cell>
          <cell r="AH213">
            <v>0</v>
          </cell>
          <cell r="AI213">
            <v>0</v>
          </cell>
          <cell r="AK213">
            <v>0</v>
          </cell>
          <cell r="AN213">
            <v>0</v>
          </cell>
          <cell r="BB213">
            <v>0</v>
          </cell>
          <cell r="BY213">
            <v>0</v>
          </cell>
        </row>
        <row r="214">
          <cell r="J214">
            <v>0</v>
          </cell>
          <cell r="V214">
            <v>0</v>
          </cell>
          <cell r="AA214">
            <v>0</v>
          </cell>
          <cell r="AC214">
            <v>0</v>
          </cell>
          <cell r="AE214">
            <v>0</v>
          </cell>
          <cell r="AG214">
            <v>0</v>
          </cell>
          <cell r="AH214">
            <v>0</v>
          </cell>
          <cell r="AI214">
            <v>0</v>
          </cell>
          <cell r="AK214">
            <v>0</v>
          </cell>
          <cell r="AN214">
            <v>0</v>
          </cell>
          <cell r="BB214">
            <v>0</v>
          </cell>
          <cell r="BY214">
            <v>0</v>
          </cell>
        </row>
        <row r="215">
          <cell r="J215">
            <v>0</v>
          </cell>
          <cell r="V215">
            <v>0</v>
          </cell>
          <cell r="AA215">
            <v>0</v>
          </cell>
          <cell r="AC215">
            <v>0</v>
          </cell>
          <cell r="AE215">
            <v>0</v>
          </cell>
          <cell r="AG215">
            <v>0</v>
          </cell>
          <cell r="AH215">
            <v>0</v>
          </cell>
          <cell r="AI215">
            <v>0</v>
          </cell>
          <cell r="AK215">
            <v>0</v>
          </cell>
          <cell r="AN215">
            <v>0</v>
          </cell>
          <cell r="BB215">
            <v>0</v>
          </cell>
          <cell r="BY215">
            <v>0</v>
          </cell>
        </row>
        <row r="216">
          <cell r="J216">
            <v>0</v>
          </cell>
          <cell r="V216">
            <v>0</v>
          </cell>
          <cell r="AA216">
            <v>0</v>
          </cell>
          <cell r="AC216">
            <v>0</v>
          </cell>
          <cell r="AE216">
            <v>0</v>
          </cell>
          <cell r="AG216">
            <v>0</v>
          </cell>
          <cell r="AH216">
            <v>0</v>
          </cell>
          <cell r="AI216">
            <v>0</v>
          </cell>
          <cell r="AK216">
            <v>0</v>
          </cell>
          <cell r="AN216">
            <v>0</v>
          </cell>
          <cell r="BB216">
            <v>0</v>
          </cell>
          <cell r="BY216">
            <v>0</v>
          </cell>
        </row>
        <row r="217">
          <cell r="J217">
            <v>0</v>
          </cell>
          <cell r="V217">
            <v>0</v>
          </cell>
          <cell r="AA217">
            <v>0</v>
          </cell>
          <cell r="AC217">
            <v>0</v>
          </cell>
          <cell r="AE217">
            <v>0</v>
          </cell>
          <cell r="AG217">
            <v>0</v>
          </cell>
          <cell r="AH217">
            <v>0</v>
          </cell>
          <cell r="AI217">
            <v>0</v>
          </cell>
          <cell r="AK217">
            <v>0</v>
          </cell>
          <cell r="AN217">
            <v>0</v>
          </cell>
          <cell r="BB217">
            <v>0</v>
          </cell>
          <cell r="BY217">
            <v>0</v>
          </cell>
        </row>
        <row r="218">
          <cell r="J218">
            <v>0</v>
          </cell>
          <cell r="V218">
            <v>0</v>
          </cell>
          <cell r="AA218">
            <v>0</v>
          </cell>
          <cell r="AC218">
            <v>0</v>
          </cell>
          <cell r="AE218">
            <v>0</v>
          </cell>
          <cell r="AG218">
            <v>0</v>
          </cell>
          <cell r="AH218">
            <v>0</v>
          </cell>
          <cell r="AI218">
            <v>0</v>
          </cell>
          <cell r="AK218">
            <v>0</v>
          </cell>
          <cell r="AN218">
            <v>0</v>
          </cell>
          <cell r="BB218">
            <v>0</v>
          </cell>
          <cell r="BY218">
            <v>0</v>
          </cell>
        </row>
        <row r="219">
          <cell r="J219">
            <v>0</v>
          </cell>
          <cell r="V219">
            <v>0</v>
          </cell>
          <cell r="AA219">
            <v>0</v>
          </cell>
          <cell r="AC219">
            <v>0</v>
          </cell>
          <cell r="AE219">
            <v>0</v>
          </cell>
          <cell r="AG219">
            <v>0</v>
          </cell>
          <cell r="AH219">
            <v>0</v>
          </cell>
          <cell r="AI219">
            <v>0</v>
          </cell>
          <cell r="AK219">
            <v>0</v>
          </cell>
          <cell r="AN219">
            <v>0</v>
          </cell>
          <cell r="BB219">
            <v>0</v>
          </cell>
          <cell r="BY219">
            <v>0</v>
          </cell>
        </row>
        <row r="220">
          <cell r="J220">
            <v>0</v>
          </cell>
          <cell r="V220">
            <v>0</v>
          </cell>
          <cell r="AA220">
            <v>0</v>
          </cell>
          <cell r="AC220">
            <v>0</v>
          </cell>
          <cell r="AE220">
            <v>0</v>
          </cell>
          <cell r="AG220">
            <v>0</v>
          </cell>
          <cell r="AH220">
            <v>0</v>
          </cell>
          <cell r="AI220">
            <v>0</v>
          </cell>
          <cell r="AK220">
            <v>0</v>
          </cell>
          <cell r="AN220">
            <v>0</v>
          </cell>
          <cell r="BB220">
            <v>0</v>
          </cell>
          <cell r="BY220">
            <v>0</v>
          </cell>
        </row>
        <row r="221">
          <cell r="J221">
            <v>0</v>
          </cell>
          <cell r="V221">
            <v>0</v>
          </cell>
          <cell r="AA221">
            <v>0</v>
          </cell>
          <cell r="AC221">
            <v>0</v>
          </cell>
          <cell r="AE221">
            <v>0</v>
          </cell>
          <cell r="AG221">
            <v>0</v>
          </cell>
          <cell r="AH221">
            <v>0</v>
          </cell>
          <cell r="AI221">
            <v>0</v>
          </cell>
          <cell r="AK221">
            <v>0</v>
          </cell>
          <cell r="AN221">
            <v>0</v>
          </cell>
          <cell r="BB221">
            <v>0</v>
          </cell>
          <cell r="BY221">
            <v>0</v>
          </cell>
        </row>
        <row r="222">
          <cell r="J222">
            <v>0</v>
          </cell>
          <cell r="V222">
            <v>0</v>
          </cell>
          <cell r="AA222">
            <v>0</v>
          </cell>
          <cell r="AC222">
            <v>0</v>
          </cell>
          <cell r="AE222">
            <v>0</v>
          </cell>
          <cell r="AG222">
            <v>0</v>
          </cell>
          <cell r="AH222">
            <v>0</v>
          </cell>
          <cell r="AI222">
            <v>0</v>
          </cell>
          <cell r="AK222">
            <v>0</v>
          </cell>
          <cell r="AN222">
            <v>0</v>
          </cell>
          <cell r="BB222">
            <v>0</v>
          </cell>
          <cell r="BY222">
            <v>0</v>
          </cell>
        </row>
        <row r="223">
          <cell r="J223">
            <v>0</v>
          </cell>
          <cell r="V223">
            <v>0</v>
          </cell>
          <cell r="AA223">
            <v>0</v>
          </cell>
          <cell r="AC223">
            <v>0</v>
          </cell>
          <cell r="AE223">
            <v>0</v>
          </cell>
          <cell r="AG223">
            <v>0</v>
          </cell>
          <cell r="AH223">
            <v>0</v>
          </cell>
          <cell r="AI223">
            <v>0</v>
          </cell>
          <cell r="AK223">
            <v>0</v>
          </cell>
          <cell r="AN223">
            <v>0</v>
          </cell>
          <cell r="BB223">
            <v>0</v>
          </cell>
          <cell r="BY223">
            <v>0</v>
          </cell>
        </row>
        <row r="224">
          <cell r="J224">
            <v>0</v>
          </cell>
          <cell r="V224">
            <v>0</v>
          </cell>
          <cell r="AA224">
            <v>0</v>
          </cell>
          <cell r="AC224">
            <v>0</v>
          </cell>
          <cell r="AE224">
            <v>0</v>
          </cell>
          <cell r="AG224">
            <v>0</v>
          </cell>
          <cell r="AH224">
            <v>0</v>
          </cell>
          <cell r="AI224">
            <v>0</v>
          </cell>
          <cell r="AK224">
            <v>0</v>
          </cell>
          <cell r="AN224">
            <v>0</v>
          </cell>
          <cell r="BB224">
            <v>0</v>
          </cell>
          <cell r="BY224">
            <v>0</v>
          </cell>
        </row>
        <row r="225">
          <cell r="J225">
            <v>0</v>
          </cell>
          <cell r="V225">
            <v>0</v>
          </cell>
          <cell r="AA225">
            <v>0</v>
          </cell>
          <cell r="AC225">
            <v>0</v>
          </cell>
          <cell r="AE225">
            <v>0</v>
          </cell>
          <cell r="AG225">
            <v>0</v>
          </cell>
          <cell r="AH225">
            <v>0</v>
          </cell>
          <cell r="AI225">
            <v>0</v>
          </cell>
          <cell r="AK225">
            <v>0</v>
          </cell>
          <cell r="AN225">
            <v>0</v>
          </cell>
          <cell r="BB225">
            <v>0</v>
          </cell>
          <cell r="BY225">
            <v>0</v>
          </cell>
        </row>
        <row r="226">
          <cell r="J226">
            <v>0</v>
          </cell>
          <cell r="V226">
            <v>0</v>
          </cell>
          <cell r="AA226">
            <v>0</v>
          </cell>
          <cell r="AC226">
            <v>0</v>
          </cell>
          <cell r="AE226">
            <v>0</v>
          </cell>
          <cell r="AG226">
            <v>0</v>
          </cell>
          <cell r="AH226">
            <v>0</v>
          </cell>
          <cell r="AI226">
            <v>0</v>
          </cell>
          <cell r="AK226">
            <v>0</v>
          </cell>
          <cell r="AN226">
            <v>0</v>
          </cell>
          <cell r="BB226">
            <v>0</v>
          </cell>
          <cell r="BY226">
            <v>0</v>
          </cell>
        </row>
        <row r="227">
          <cell r="J227">
            <v>0</v>
          </cell>
          <cell r="V227">
            <v>0</v>
          </cell>
          <cell r="AA227">
            <v>0</v>
          </cell>
          <cell r="AC227">
            <v>0</v>
          </cell>
          <cell r="AE227">
            <v>0</v>
          </cell>
          <cell r="AG227">
            <v>0</v>
          </cell>
          <cell r="AH227">
            <v>0</v>
          </cell>
          <cell r="AI227">
            <v>0</v>
          </cell>
          <cell r="AK227">
            <v>0</v>
          </cell>
          <cell r="AN227">
            <v>0</v>
          </cell>
          <cell r="BB227">
            <v>0</v>
          </cell>
          <cell r="BY227">
            <v>0</v>
          </cell>
        </row>
        <row r="228">
          <cell r="J228">
            <v>0</v>
          </cell>
          <cell r="V228">
            <v>0</v>
          </cell>
          <cell r="AA228">
            <v>0</v>
          </cell>
          <cell r="AC228">
            <v>0</v>
          </cell>
          <cell r="AE228">
            <v>0</v>
          </cell>
          <cell r="AG228">
            <v>0</v>
          </cell>
          <cell r="AH228">
            <v>0</v>
          </cell>
          <cell r="AI228">
            <v>0</v>
          </cell>
          <cell r="AK228">
            <v>0</v>
          </cell>
          <cell r="AN228">
            <v>0</v>
          </cell>
          <cell r="BB228">
            <v>0</v>
          </cell>
          <cell r="BY228">
            <v>0</v>
          </cell>
        </row>
        <row r="229">
          <cell r="J229">
            <v>0</v>
          </cell>
          <cell r="V229">
            <v>0</v>
          </cell>
          <cell r="AA229">
            <v>0</v>
          </cell>
          <cell r="AC229">
            <v>0</v>
          </cell>
          <cell r="AE229">
            <v>0</v>
          </cell>
          <cell r="AG229">
            <v>0</v>
          </cell>
          <cell r="AH229">
            <v>0</v>
          </cell>
          <cell r="AI229">
            <v>0</v>
          </cell>
          <cell r="AK229">
            <v>0</v>
          </cell>
          <cell r="AN229">
            <v>0</v>
          </cell>
          <cell r="BB229">
            <v>0</v>
          </cell>
          <cell r="BY229">
            <v>0</v>
          </cell>
        </row>
        <row r="230">
          <cell r="J230">
            <v>0</v>
          </cell>
          <cell r="V230">
            <v>0</v>
          </cell>
          <cell r="AA230">
            <v>0</v>
          </cell>
          <cell r="AC230">
            <v>0</v>
          </cell>
          <cell r="AE230">
            <v>0</v>
          </cell>
          <cell r="AG230">
            <v>0</v>
          </cell>
          <cell r="AH230">
            <v>0</v>
          </cell>
          <cell r="AI230">
            <v>0</v>
          </cell>
          <cell r="AK230">
            <v>0</v>
          </cell>
          <cell r="AN230">
            <v>0</v>
          </cell>
          <cell r="BB230">
            <v>0</v>
          </cell>
          <cell r="BY230">
            <v>0</v>
          </cell>
        </row>
        <row r="231">
          <cell r="J231">
            <v>0</v>
          </cell>
          <cell r="V231">
            <v>0</v>
          </cell>
          <cell r="AA231">
            <v>0</v>
          </cell>
          <cell r="AC231">
            <v>0</v>
          </cell>
          <cell r="AE231">
            <v>0</v>
          </cell>
          <cell r="AG231">
            <v>0</v>
          </cell>
          <cell r="AH231">
            <v>0</v>
          </cell>
          <cell r="AI231">
            <v>0</v>
          </cell>
          <cell r="AK231">
            <v>0</v>
          </cell>
          <cell r="AN231">
            <v>0</v>
          </cell>
          <cell r="BB231">
            <v>0</v>
          </cell>
          <cell r="BY231">
            <v>0</v>
          </cell>
        </row>
        <row r="232">
          <cell r="J232">
            <v>0</v>
          </cell>
          <cell r="V232">
            <v>0</v>
          </cell>
          <cell r="AA232">
            <v>0</v>
          </cell>
          <cell r="AC232">
            <v>0</v>
          </cell>
          <cell r="AE232">
            <v>0</v>
          </cell>
          <cell r="AG232">
            <v>0</v>
          </cell>
          <cell r="AH232">
            <v>0</v>
          </cell>
          <cell r="AI232">
            <v>0</v>
          </cell>
          <cell r="AK232">
            <v>0</v>
          </cell>
          <cell r="AN232">
            <v>0</v>
          </cell>
          <cell r="BB232">
            <v>0</v>
          </cell>
          <cell r="BY232">
            <v>0</v>
          </cell>
        </row>
        <row r="233">
          <cell r="J233">
            <v>0</v>
          </cell>
          <cell r="V233">
            <v>0</v>
          </cell>
          <cell r="AA233">
            <v>0</v>
          </cell>
          <cell r="AC233">
            <v>0</v>
          </cell>
          <cell r="AE233">
            <v>0</v>
          </cell>
          <cell r="AG233">
            <v>0</v>
          </cell>
          <cell r="AH233">
            <v>0</v>
          </cell>
          <cell r="AI233">
            <v>0</v>
          </cell>
          <cell r="AK233">
            <v>0</v>
          </cell>
          <cell r="AN233">
            <v>0</v>
          </cell>
          <cell r="BB233">
            <v>0</v>
          </cell>
          <cell r="BY233">
            <v>0</v>
          </cell>
        </row>
        <row r="234">
          <cell r="J234">
            <v>0</v>
          </cell>
          <cell r="V234">
            <v>0</v>
          </cell>
          <cell r="AA234">
            <v>0</v>
          </cell>
          <cell r="AC234">
            <v>0</v>
          </cell>
          <cell r="AE234">
            <v>0</v>
          </cell>
          <cell r="AG234">
            <v>0</v>
          </cell>
          <cell r="AH234">
            <v>0</v>
          </cell>
          <cell r="AI234">
            <v>0</v>
          </cell>
          <cell r="AK234">
            <v>0</v>
          </cell>
          <cell r="AN234">
            <v>0</v>
          </cell>
          <cell r="BB234">
            <v>0</v>
          </cell>
          <cell r="BY234">
            <v>0</v>
          </cell>
        </row>
        <row r="235">
          <cell r="J235">
            <v>0</v>
          </cell>
          <cell r="V235">
            <v>0</v>
          </cell>
          <cell r="AA235">
            <v>0</v>
          </cell>
          <cell r="AC235">
            <v>0</v>
          </cell>
          <cell r="AE235">
            <v>0</v>
          </cell>
          <cell r="AG235">
            <v>0</v>
          </cell>
          <cell r="AH235">
            <v>0</v>
          </cell>
          <cell r="AI235">
            <v>0</v>
          </cell>
          <cell r="AK235">
            <v>0</v>
          </cell>
          <cell r="AN235">
            <v>0</v>
          </cell>
          <cell r="BB235">
            <v>0</v>
          </cell>
          <cell r="BY235">
            <v>0</v>
          </cell>
        </row>
        <row r="236">
          <cell r="J236">
            <v>0</v>
          </cell>
          <cell r="V236">
            <v>0</v>
          </cell>
          <cell r="AA236">
            <v>0</v>
          </cell>
          <cell r="AC236">
            <v>0</v>
          </cell>
          <cell r="AE236">
            <v>0</v>
          </cell>
          <cell r="AG236">
            <v>0</v>
          </cell>
          <cell r="AH236">
            <v>0</v>
          </cell>
          <cell r="AI236">
            <v>0</v>
          </cell>
          <cell r="AK236">
            <v>0</v>
          </cell>
          <cell r="AN236">
            <v>0</v>
          </cell>
          <cell r="BB236">
            <v>0</v>
          </cell>
          <cell r="BY236">
            <v>0</v>
          </cell>
        </row>
        <row r="237">
          <cell r="J237">
            <v>0</v>
          </cell>
          <cell r="V237">
            <v>0</v>
          </cell>
          <cell r="AA237">
            <v>0</v>
          </cell>
          <cell r="AC237">
            <v>0</v>
          </cell>
          <cell r="AE237">
            <v>0</v>
          </cell>
          <cell r="AG237">
            <v>0</v>
          </cell>
          <cell r="AH237">
            <v>0</v>
          </cell>
          <cell r="AI237">
            <v>0</v>
          </cell>
          <cell r="AK237">
            <v>0</v>
          </cell>
          <cell r="AN237">
            <v>0</v>
          </cell>
          <cell r="BB237">
            <v>0</v>
          </cell>
          <cell r="BY237">
            <v>0</v>
          </cell>
        </row>
        <row r="238">
          <cell r="J238">
            <v>0</v>
          </cell>
          <cell r="V238">
            <v>0</v>
          </cell>
          <cell r="AA238">
            <v>0</v>
          </cell>
          <cell r="AC238">
            <v>0</v>
          </cell>
          <cell r="AE238">
            <v>0</v>
          </cell>
          <cell r="AG238">
            <v>0</v>
          </cell>
          <cell r="AH238">
            <v>0</v>
          </cell>
          <cell r="AI238">
            <v>0</v>
          </cell>
          <cell r="AK238">
            <v>0</v>
          </cell>
          <cell r="AN238">
            <v>0</v>
          </cell>
          <cell r="BB238">
            <v>0</v>
          </cell>
          <cell r="BY238">
            <v>0</v>
          </cell>
        </row>
        <row r="239">
          <cell r="J239">
            <v>0</v>
          </cell>
          <cell r="V239">
            <v>0</v>
          </cell>
          <cell r="AA239">
            <v>0</v>
          </cell>
          <cell r="AC239">
            <v>0</v>
          </cell>
          <cell r="AE239">
            <v>0</v>
          </cell>
          <cell r="AG239">
            <v>0</v>
          </cell>
          <cell r="AH239">
            <v>0</v>
          </cell>
          <cell r="AI239">
            <v>0</v>
          </cell>
          <cell r="AK239">
            <v>0</v>
          </cell>
          <cell r="AN239">
            <v>0</v>
          </cell>
          <cell r="BB239">
            <v>0</v>
          </cell>
          <cell r="BY239">
            <v>0</v>
          </cell>
        </row>
        <row r="240">
          <cell r="J240">
            <v>0</v>
          </cell>
          <cell r="V240">
            <v>0</v>
          </cell>
          <cell r="AA240">
            <v>0</v>
          </cell>
          <cell r="AC240">
            <v>0</v>
          </cell>
          <cell r="AE240">
            <v>0</v>
          </cell>
          <cell r="AG240">
            <v>0</v>
          </cell>
          <cell r="AH240">
            <v>0</v>
          </cell>
          <cell r="AI240">
            <v>0</v>
          </cell>
          <cell r="AK240">
            <v>0</v>
          </cell>
          <cell r="AN240">
            <v>0</v>
          </cell>
          <cell r="BB240">
            <v>0</v>
          </cell>
          <cell r="BY240">
            <v>0</v>
          </cell>
        </row>
        <row r="241">
          <cell r="J241">
            <v>0</v>
          </cell>
          <cell r="V241">
            <v>0</v>
          </cell>
          <cell r="AA241">
            <v>0</v>
          </cell>
          <cell r="AC241">
            <v>0</v>
          </cell>
          <cell r="AE241">
            <v>0</v>
          </cell>
          <cell r="AG241">
            <v>0</v>
          </cell>
          <cell r="AH241">
            <v>0</v>
          </cell>
          <cell r="AI241">
            <v>0</v>
          </cell>
          <cell r="AK241">
            <v>0</v>
          </cell>
          <cell r="AN241">
            <v>0</v>
          </cell>
          <cell r="BB241">
            <v>0</v>
          </cell>
          <cell r="BY241">
            <v>0</v>
          </cell>
        </row>
        <row r="242">
          <cell r="J242">
            <v>0</v>
          </cell>
          <cell r="V242">
            <v>0</v>
          </cell>
          <cell r="AA242">
            <v>0</v>
          </cell>
          <cell r="AC242">
            <v>0</v>
          </cell>
          <cell r="AE242">
            <v>0</v>
          </cell>
          <cell r="AG242">
            <v>0</v>
          </cell>
          <cell r="AH242">
            <v>0</v>
          </cell>
          <cell r="AI242">
            <v>0</v>
          </cell>
          <cell r="AK242">
            <v>0</v>
          </cell>
          <cell r="AN242">
            <v>0</v>
          </cell>
          <cell r="BB242">
            <v>0</v>
          </cell>
          <cell r="BY242">
            <v>0</v>
          </cell>
        </row>
        <row r="243">
          <cell r="J243">
            <v>0</v>
          </cell>
          <cell r="V243">
            <v>0</v>
          </cell>
          <cell r="AA243">
            <v>0</v>
          </cell>
          <cell r="AC243">
            <v>0</v>
          </cell>
          <cell r="AE243">
            <v>0</v>
          </cell>
          <cell r="AG243">
            <v>0</v>
          </cell>
          <cell r="AH243">
            <v>0</v>
          </cell>
          <cell r="AI243">
            <v>0</v>
          </cell>
          <cell r="AK243">
            <v>0</v>
          </cell>
          <cell r="AN243">
            <v>0</v>
          </cell>
          <cell r="BB243">
            <v>0</v>
          </cell>
          <cell r="BY243">
            <v>0</v>
          </cell>
        </row>
        <row r="244">
          <cell r="J244">
            <v>0</v>
          </cell>
          <cell r="V244">
            <v>0</v>
          </cell>
          <cell r="AA244">
            <v>0</v>
          </cell>
          <cell r="AC244">
            <v>0</v>
          </cell>
          <cell r="AE244">
            <v>0</v>
          </cell>
          <cell r="AG244">
            <v>0</v>
          </cell>
          <cell r="AH244">
            <v>0</v>
          </cell>
          <cell r="AI244">
            <v>0</v>
          </cell>
          <cell r="AK244">
            <v>0</v>
          </cell>
          <cell r="AN244">
            <v>0</v>
          </cell>
          <cell r="BB244">
            <v>0</v>
          </cell>
          <cell r="BY244">
            <v>0</v>
          </cell>
        </row>
        <row r="245">
          <cell r="J245">
            <v>0</v>
          </cell>
          <cell r="V245">
            <v>0</v>
          </cell>
          <cell r="AA245">
            <v>0</v>
          </cell>
          <cell r="AC245">
            <v>0</v>
          </cell>
          <cell r="AE245">
            <v>0</v>
          </cell>
          <cell r="AG245">
            <v>0</v>
          </cell>
          <cell r="AH245">
            <v>0</v>
          </cell>
          <cell r="AI245">
            <v>0</v>
          </cell>
          <cell r="AK245">
            <v>0</v>
          </cell>
          <cell r="AN245">
            <v>0</v>
          </cell>
          <cell r="BB245">
            <v>0</v>
          </cell>
          <cell r="BY245">
            <v>0</v>
          </cell>
        </row>
        <row r="246">
          <cell r="J246">
            <v>0</v>
          </cell>
          <cell r="V246">
            <v>0</v>
          </cell>
          <cell r="AA246">
            <v>0</v>
          </cell>
          <cell r="AC246">
            <v>0</v>
          </cell>
          <cell r="AE246">
            <v>0</v>
          </cell>
          <cell r="AG246">
            <v>0</v>
          </cell>
          <cell r="AH246">
            <v>0</v>
          </cell>
          <cell r="AI246">
            <v>0</v>
          </cell>
          <cell r="AK246">
            <v>0</v>
          </cell>
          <cell r="AN246">
            <v>0</v>
          </cell>
          <cell r="BB246">
            <v>0</v>
          </cell>
          <cell r="BY246">
            <v>0</v>
          </cell>
        </row>
        <row r="247">
          <cell r="J247">
            <v>0</v>
          </cell>
          <cell r="V247">
            <v>0</v>
          </cell>
          <cell r="AA247">
            <v>0</v>
          </cell>
          <cell r="AC247">
            <v>0</v>
          </cell>
          <cell r="AE247">
            <v>0</v>
          </cell>
          <cell r="AG247">
            <v>0</v>
          </cell>
          <cell r="AH247">
            <v>0</v>
          </cell>
          <cell r="AI247">
            <v>0</v>
          </cell>
          <cell r="AK247">
            <v>0</v>
          </cell>
          <cell r="AN247">
            <v>0</v>
          </cell>
          <cell r="BB247">
            <v>0</v>
          </cell>
          <cell r="BY247">
            <v>0</v>
          </cell>
        </row>
        <row r="248">
          <cell r="J248">
            <v>0</v>
          </cell>
          <cell r="V248">
            <v>0</v>
          </cell>
          <cell r="AA248">
            <v>0</v>
          </cell>
          <cell r="AC248">
            <v>0</v>
          </cell>
          <cell r="AE248">
            <v>0</v>
          </cell>
          <cell r="AG248">
            <v>0</v>
          </cell>
          <cell r="AH248">
            <v>0</v>
          </cell>
          <cell r="AI248">
            <v>0</v>
          </cell>
          <cell r="AK248">
            <v>0</v>
          </cell>
          <cell r="AN248">
            <v>0</v>
          </cell>
          <cell r="BB248">
            <v>0</v>
          </cell>
          <cell r="BY248">
            <v>0</v>
          </cell>
        </row>
        <row r="249">
          <cell r="J249">
            <v>0</v>
          </cell>
          <cell r="V249">
            <v>0</v>
          </cell>
          <cell r="AA249">
            <v>0</v>
          </cell>
          <cell r="AC249">
            <v>0</v>
          </cell>
          <cell r="AE249">
            <v>0</v>
          </cell>
          <cell r="AG249">
            <v>0</v>
          </cell>
          <cell r="AH249">
            <v>0</v>
          </cell>
          <cell r="AI249">
            <v>0</v>
          </cell>
          <cell r="AK249">
            <v>0</v>
          </cell>
          <cell r="AN249">
            <v>0</v>
          </cell>
          <cell r="BB249">
            <v>0</v>
          </cell>
          <cell r="BY249">
            <v>0</v>
          </cell>
        </row>
        <row r="250">
          <cell r="J250">
            <v>0</v>
          </cell>
          <cell r="V250">
            <v>0</v>
          </cell>
          <cell r="AA250">
            <v>0</v>
          </cell>
          <cell r="AC250">
            <v>0</v>
          </cell>
          <cell r="AE250">
            <v>0</v>
          </cell>
          <cell r="AG250">
            <v>0</v>
          </cell>
          <cell r="AH250">
            <v>0</v>
          </cell>
          <cell r="AI250">
            <v>0</v>
          </cell>
          <cell r="AK250">
            <v>0</v>
          </cell>
          <cell r="AN250">
            <v>0</v>
          </cell>
          <cell r="BB250">
            <v>0</v>
          </cell>
          <cell r="BY250">
            <v>0</v>
          </cell>
        </row>
        <row r="251">
          <cell r="J251">
            <v>0</v>
          </cell>
          <cell r="V251">
            <v>0</v>
          </cell>
          <cell r="AA251">
            <v>0</v>
          </cell>
          <cell r="AC251">
            <v>0</v>
          </cell>
          <cell r="AE251">
            <v>0</v>
          </cell>
          <cell r="AG251">
            <v>0</v>
          </cell>
          <cell r="AH251">
            <v>0</v>
          </cell>
          <cell r="AI251">
            <v>0</v>
          </cell>
          <cell r="AK251">
            <v>0</v>
          </cell>
          <cell r="AN251">
            <v>0</v>
          </cell>
          <cell r="BB251">
            <v>0</v>
          </cell>
          <cell r="BY251">
            <v>0</v>
          </cell>
        </row>
        <row r="252">
          <cell r="J252">
            <v>0</v>
          </cell>
          <cell r="V252">
            <v>0</v>
          </cell>
          <cell r="AA252">
            <v>0</v>
          </cell>
          <cell r="AC252">
            <v>0</v>
          </cell>
          <cell r="AE252">
            <v>0</v>
          </cell>
          <cell r="AG252">
            <v>0</v>
          </cell>
          <cell r="AH252">
            <v>0</v>
          </cell>
          <cell r="AI252">
            <v>0</v>
          </cell>
          <cell r="AK252">
            <v>0</v>
          </cell>
          <cell r="AN252">
            <v>0</v>
          </cell>
          <cell r="BB252">
            <v>0</v>
          </cell>
          <cell r="BY252">
            <v>0</v>
          </cell>
        </row>
        <row r="253">
          <cell r="J253">
            <v>0</v>
          </cell>
          <cell r="V253">
            <v>0</v>
          </cell>
          <cell r="AA253">
            <v>0</v>
          </cell>
          <cell r="AC253">
            <v>0</v>
          </cell>
          <cell r="AE253">
            <v>0</v>
          </cell>
          <cell r="AG253">
            <v>0</v>
          </cell>
          <cell r="AH253">
            <v>0</v>
          </cell>
          <cell r="AI253">
            <v>0</v>
          </cell>
          <cell r="AK253">
            <v>0</v>
          </cell>
          <cell r="AN253">
            <v>0</v>
          </cell>
          <cell r="BB253">
            <v>0</v>
          </cell>
          <cell r="BY253">
            <v>0</v>
          </cell>
        </row>
        <row r="254">
          <cell r="J254">
            <v>0</v>
          </cell>
          <cell r="V254">
            <v>0</v>
          </cell>
          <cell r="AA254">
            <v>0</v>
          </cell>
          <cell r="AC254">
            <v>0</v>
          </cell>
          <cell r="AE254">
            <v>0</v>
          </cell>
          <cell r="AG254">
            <v>0</v>
          </cell>
          <cell r="AH254">
            <v>0</v>
          </cell>
          <cell r="AI254">
            <v>0</v>
          </cell>
          <cell r="AK254">
            <v>0</v>
          </cell>
          <cell r="AN254">
            <v>0</v>
          </cell>
          <cell r="BB254">
            <v>0</v>
          </cell>
          <cell r="BY254">
            <v>0</v>
          </cell>
        </row>
        <row r="255">
          <cell r="J255">
            <v>0</v>
          </cell>
          <cell r="V255">
            <v>0</v>
          </cell>
          <cell r="AA255">
            <v>0</v>
          </cell>
          <cell r="AC255">
            <v>0</v>
          </cell>
          <cell r="AE255">
            <v>0</v>
          </cell>
          <cell r="AG255">
            <v>0</v>
          </cell>
          <cell r="AH255">
            <v>0</v>
          </cell>
          <cell r="AI255">
            <v>0</v>
          </cell>
          <cell r="AK255">
            <v>0</v>
          </cell>
          <cell r="AN255">
            <v>0</v>
          </cell>
          <cell r="BB255">
            <v>0</v>
          </cell>
          <cell r="BY255">
            <v>0</v>
          </cell>
        </row>
        <row r="256">
          <cell r="J256">
            <v>0</v>
          </cell>
          <cell r="V256">
            <v>0</v>
          </cell>
          <cell r="AA256">
            <v>0</v>
          </cell>
          <cell r="AC256">
            <v>0</v>
          </cell>
          <cell r="AE256">
            <v>0</v>
          </cell>
          <cell r="AG256">
            <v>0</v>
          </cell>
          <cell r="AH256">
            <v>0</v>
          </cell>
          <cell r="AI256">
            <v>0</v>
          </cell>
          <cell r="AK256">
            <v>0</v>
          </cell>
          <cell r="AN256">
            <v>0</v>
          </cell>
          <cell r="BB256">
            <v>0</v>
          </cell>
          <cell r="BY256">
            <v>0</v>
          </cell>
        </row>
        <row r="257">
          <cell r="J257">
            <v>0</v>
          </cell>
          <cell r="V257">
            <v>0</v>
          </cell>
          <cell r="AA257">
            <v>0</v>
          </cell>
          <cell r="AC257">
            <v>0</v>
          </cell>
          <cell r="AE257">
            <v>0</v>
          </cell>
          <cell r="AG257">
            <v>0</v>
          </cell>
          <cell r="AH257">
            <v>0</v>
          </cell>
          <cell r="AI257">
            <v>0</v>
          </cell>
          <cell r="AK257">
            <v>0</v>
          </cell>
          <cell r="AN257">
            <v>0</v>
          </cell>
          <cell r="BB257">
            <v>0</v>
          </cell>
          <cell r="BY257">
            <v>0</v>
          </cell>
        </row>
        <row r="258">
          <cell r="J258">
            <v>0</v>
          </cell>
          <cell r="V258">
            <v>0</v>
          </cell>
          <cell r="AA258">
            <v>0</v>
          </cell>
          <cell r="AC258">
            <v>0</v>
          </cell>
          <cell r="AE258">
            <v>0</v>
          </cell>
          <cell r="AG258">
            <v>0</v>
          </cell>
          <cell r="AH258">
            <v>0</v>
          </cell>
          <cell r="AI258">
            <v>0</v>
          </cell>
          <cell r="AK258">
            <v>0</v>
          </cell>
          <cell r="AN258">
            <v>0</v>
          </cell>
          <cell r="BB258">
            <v>0</v>
          </cell>
          <cell r="BY258">
            <v>0</v>
          </cell>
        </row>
        <row r="259">
          <cell r="J259">
            <v>0</v>
          </cell>
          <cell r="V259">
            <v>0</v>
          </cell>
          <cell r="AA259">
            <v>0</v>
          </cell>
          <cell r="AC259">
            <v>0</v>
          </cell>
          <cell r="AE259">
            <v>0</v>
          </cell>
          <cell r="AG259">
            <v>0</v>
          </cell>
          <cell r="AH259">
            <v>0</v>
          </cell>
          <cell r="AI259">
            <v>0</v>
          </cell>
          <cell r="AK259">
            <v>0</v>
          </cell>
          <cell r="AN259">
            <v>0</v>
          </cell>
          <cell r="BB259">
            <v>0</v>
          </cell>
          <cell r="BY259">
            <v>0</v>
          </cell>
        </row>
        <row r="260">
          <cell r="J260">
            <v>0</v>
          </cell>
          <cell r="V260">
            <v>0</v>
          </cell>
          <cell r="AA260">
            <v>0</v>
          </cell>
          <cell r="AC260">
            <v>0</v>
          </cell>
          <cell r="AE260">
            <v>0</v>
          </cell>
          <cell r="AG260">
            <v>0</v>
          </cell>
          <cell r="AH260">
            <v>0</v>
          </cell>
          <cell r="AI260">
            <v>0</v>
          </cell>
          <cell r="AK260">
            <v>0</v>
          </cell>
          <cell r="AN260">
            <v>0</v>
          </cell>
          <cell r="BB260">
            <v>0</v>
          </cell>
          <cell r="BY260">
            <v>0</v>
          </cell>
        </row>
        <row r="261">
          <cell r="J261">
            <v>0</v>
          </cell>
          <cell r="V261">
            <v>0</v>
          </cell>
          <cell r="AA261">
            <v>0</v>
          </cell>
          <cell r="AC261">
            <v>0</v>
          </cell>
          <cell r="AE261">
            <v>0</v>
          </cell>
          <cell r="AG261">
            <v>0</v>
          </cell>
          <cell r="AH261">
            <v>0</v>
          </cell>
          <cell r="AI261">
            <v>0</v>
          </cell>
          <cell r="AK261">
            <v>0</v>
          </cell>
          <cell r="AN261">
            <v>0</v>
          </cell>
          <cell r="BB261">
            <v>0</v>
          </cell>
          <cell r="BY261">
            <v>0</v>
          </cell>
        </row>
        <row r="262">
          <cell r="J262">
            <v>0</v>
          </cell>
          <cell r="V262">
            <v>0</v>
          </cell>
          <cell r="AA262">
            <v>0</v>
          </cell>
          <cell r="AC262">
            <v>0</v>
          </cell>
          <cell r="AE262">
            <v>0</v>
          </cell>
          <cell r="AG262">
            <v>0</v>
          </cell>
          <cell r="AH262">
            <v>0</v>
          </cell>
          <cell r="AI262">
            <v>0</v>
          </cell>
          <cell r="AK262">
            <v>0</v>
          </cell>
          <cell r="AN262">
            <v>0</v>
          </cell>
          <cell r="BB262">
            <v>0</v>
          </cell>
          <cell r="BY262">
            <v>0</v>
          </cell>
        </row>
        <row r="263">
          <cell r="J263">
            <v>0</v>
          </cell>
          <cell r="V263">
            <v>0</v>
          </cell>
          <cell r="AA263">
            <v>0</v>
          </cell>
          <cell r="AC263">
            <v>0</v>
          </cell>
          <cell r="AE263">
            <v>0</v>
          </cell>
          <cell r="AG263">
            <v>0</v>
          </cell>
          <cell r="AH263">
            <v>0</v>
          </cell>
          <cell r="AI263">
            <v>0</v>
          </cell>
          <cell r="AK263">
            <v>0</v>
          </cell>
          <cell r="AN263">
            <v>0</v>
          </cell>
          <cell r="BB263">
            <v>0</v>
          </cell>
          <cell r="BY263">
            <v>0</v>
          </cell>
        </row>
        <row r="264">
          <cell r="J264">
            <v>0</v>
          </cell>
          <cell r="V264">
            <v>0</v>
          </cell>
          <cell r="AA264">
            <v>0</v>
          </cell>
          <cell r="AC264">
            <v>0</v>
          </cell>
          <cell r="AE264">
            <v>0</v>
          </cell>
          <cell r="AG264">
            <v>0</v>
          </cell>
          <cell r="AH264">
            <v>0</v>
          </cell>
          <cell r="AI264">
            <v>0</v>
          </cell>
          <cell r="AK264">
            <v>0</v>
          </cell>
          <cell r="AN264">
            <v>0</v>
          </cell>
          <cell r="BB264">
            <v>0</v>
          </cell>
          <cell r="BY264">
            <v>0</v>
          </cell>
        </row>
        <row r="265">
          <cell r="J265">
            <v>0</v>
          </cell>
          <cell r="V265">
            <v>0</v>
          </cell>
          <cell r="AA265">
            <v>0</v>
          </cell>
          <cell r="AC265">
            <v>0</v>
          </cell>
          <cell r="AE265">
            <v>0</v>
          </cell>
          <cell r="AG265">
            <v>0</v>
          </cell>
          <cell r="AH265">
            <v>0</v>
          </cell>
          <cell r="AI265">
            <v>0</v>
          </cell>
          <cell r="AK265">
            <v>0</v>
          </cell>
          <cell r="AN265">
            <v>0</v>
          </cell>
          <cell r="BB265">
            <v>0</v>
          </cell>
          <cell r="BY265">
            <v>0</v>
          </cell>
        </row>
        <row r="266">
          <cell r="J266">
            <v>0</v>
          </cell>
          <cell r="V266">
            <v>0</v>
          </cell>
          <cell r="AA266">
            <v>0</v>
          </cell>
          <cell r="AC266">
            <v>0</v>
          </cell>
          <cell r="AE266">
            <v>0</v>
          </cell>
          <cell r="AG266">
            <v>0</v>
          </cell>
          <cell r="AH266">
            <v>0</v>
          </cell>
          <cell r="AI266">
            <v>0</v>
          </cell>
          <cell r="AK266">
            <v>0</v>
          </cell>
          <cell r="AN266">
            <v>0</v>
          </cell>
          <cell r="BB266">
            <v>0</v>
          </cell>
          <cell r="BY266">
            <v>0</v>
          </cell>
        </row>
        <row r="267">
          <cell r="J267">
            <v>0</v>
          </cell>
          <cell r="V267">
            <v>0</v>
          </cell>
          <cell r="AA267">
            <v>0</v>
          </cell>
          <cell r="AC267">
            <v>0</v>
          </cell>
          <cell r="AE267">
            <v>0</v>
          </cell>
          <cell r="AG267">
            <v>0</v>
          </cell>
          <cell r="AH267">
            <v>0</v>
          </cell>
          <cell r="AI267">
            <v>0</v>
          </cell>
          <cell r="AK267">
            <v>0</v>
          </cell>
          <cell r="AN267">
            <v>0</v>
          </cell>
          <cell r="BB267">
            <v>0</v>
          </cell>
          <cell r="BY267">
            <v>0</v>
          </cell>
        </row>
        <row r="268">
          <cell r="J268">
            <v>0</v>
          </cell>
          <cell r="V268">
            <v>0</v>
          </cell>
          <cell r="AA268">
            <v>0</v>
          </cell>
          <cell r="AC268">
            <v>0</v>
          </cell>
          <cell r="AE268">
            <v>0</v>
          </cell>
          <cell r="AG268">
            <v>0</v>
          </cell>
          <cell r="AH268">
            <v>0</v>
          </cell>
          <cell r="AI268">
            <v>0</v>
          </cell>
          <cell r="AK268">
            <v>0</v>
          </cell>
          <cell r="AN268">
            <v>0</v>
          </cell>
          <cell r="BB268">
            <v>0</v>
          </cell>
          <cell r="BY268">
            <v>0</v>
          </cell>
        </row>
        <row r="269">
          <cell r="J269">
            <v>0</v>
          </cell>
          <cell r="V269">
            <v>0</v>
          </cell>
          <cell r="AA269">
            <v>0</v>
          </cell>
          <cell r="AC269">
            <v>0</v>
          </cell>
          <cell r="AE269">
            <v>0</v>
          </cell>
          <cell r="AG269">
            <v>0</v>
          </cell>
          <cell r="AH269">
            <v>0</v>
          </cell>
          <cell r="AI269">
            <v>0</v>
          </cell>
          <cell r="AK269">
            <v>0</v>
          </cell>
          <cell r="AN269">
            <v>0</v>
          </cell>
          <cell r="BB269">
            <v>0</v>
          </cell>
          <cell r="BY269">
            <v>0</v>
          </cell>
        </row>
        <row r="270">
          <cell r="J270">
            <v>0</v>
          </cell>
          <cell r="V270">
            <v>0</v>
          </cell>
          <cell r="AA270">
            <v>0</v>
          </cell>
          <cell r="AC270">
            <v>0</v>
          </cell>
          <cell r="AE270">
            <v>0</v>
          </cell>
          <cell r="AG270">
            <v>0</v>
          </cell>
          <cell r="AH270">
            <v>0</v>
          </cell>
          <cell r="AI270">
            <v>0</v>
          </cell>
          <cell r="AK270">
            <v>0</v>
          </cell>
          <cell r="AN270">
            <v>0</v>
          </cell>
          <cell r="BB270">
            <v>0</v>
          </cell>
          <cell r="BY270">
            <v>0</v>
          </cell>
        </row>
        <row r="271">
          <cell r="J271">
            <v>0</v>
          </cell>
          <cell r="V271">
            <v>0</v>
          </cell>
          <cell r="AA271">
            <v>0</v>
          </cell>
          <cell r="AC271">
            <v>0</v>
          </cell>
          <cell r="AE271">
            <v>0</v>
          </cell>
          <cell r="AG271">
            <v>0</v>
          </cell>
          <cell r="AH271">
            <v>0</v>
          </cell>
          <cell r="AI271">
            <v>0</v>
          </cell>
          <cell r="AK271">
            <v>0</v>
          </cell>
          <cell r="AN271">
            <v>0</v>
          </cell>
          <cell r="BB271">
            <v>0</v>
          </cell>
          <cell r="BY271">
            <v>0</v>
          </cell>
        </row>
        <row r="272">
          <cell r="J272">
            <v>0</v>
          </cell>
          <cell r="V272">
            <v>0</v>
          </cell>
          <cell r="AA272">
            <v>0</v>
          </cell>
          <cell r="AC272">
            <v>0</v>
          </cell>
          <cell r="AE272">
            <v>0</v>
          </cell>
          <cell r="AG272">
            <v>0</v>
          </cell>
          <cell r="AH272">
            <v>0</v>
          </cell>
          <cell r="AI272">
            <v>0</v>
          </cell>
          <cell r="AK272">
            <v>0</v>
          </cell>
          <cell r="AN272">
            <v>0</v>
          </cell>
          <cell r="BB272">
            <v>0</v>
          </cell>
          <cell r="BY272">
            <v>0</v>
          </cell>
        </row>
        <row r="273">
          <cell r="J273">
            <v>0</v>
          </cell>
          <cell r="V273">
            <v>0</v>
          </cell>
          <cell r="AA273">
            <v>0</v>
          </cell>
          <cell r="AC273">
            <v>0</v>
          </cell>
          <cell r="AE273">
            <v>0</v>
          </cell>
          <cell r="AG273">
            <v>0</v>
          </cell>
          <cell r="AH273">
            <v>0</v>
          </cell>
          <cell r="AI273">
            <v>0</v>
          </cell>
          <cell r="AK273">
            <v>0</v>
          </cell>
          <cell r="AN273">
            <v>0</v>
          </cell>
          <cell r="BB273">
            <v>0</v>
          </cell>
          <cell r="BY273">
            <v>0</v>
          </cell>
        </row>
        <row r="274">
          <cell r="J274">
            <v>0</v>
          </cell>
          <cell r="V274">
            <v>0</v>
          </cell>
          <cell r="AA274">
            <v>0</v>
          </cell>
          <cell r="AC274">
            <v>0</v>
          </cell>
          <cell r="AE274">
            <v>0</v>
          </cell>
          <cell r="AG274">
            <v>0</v>
          </cell>
          <cell r="AH274">
            <v>0</v>
          </cell>
          <cell r="AI274">
            <v>0</v>
          </cell>
          <cell r="AK274">
            <v>0</v>
          </cell>
          <cell r="AN274">
            <v>0</v>
          </cell>
          <cell r="BB274">
            <v>0</v>
          </cell>
          <cell r="BY274">
            <v>0</v>
          </cell>
        </row>
        <row r="275">
          <cell r="J275">
            <v>0</v>
          </cell>
          <cell r="V275">
            <v>0</v>
          </cell>
          <cell r="AA275">
            <v>0</v>
          </cell>
          <cell r="AC275">
            <v>0</v>
          </cell>
          <cell r="AE275">
            <v>0</v>
          </cell>
          <cell r="AG275">
            <v>0</v>
          </cell>
          <cell r="AH275">
            <v>0</v>
          </cell>
          <cell r="AI275">
            <v>0</v>
          </cell>
          <cell r="AK275">
            <v>0</v>
          </cell>
          <cell r="AN275">
            <v>0</v>
          </cell>
          <cell r="BB275">
            <v>0</v>
          </cell>
          <cell r="BY275">
            <v>0</v>
          </cell>
        </row>
        <row r="276">
          <cell r="J276">
            <v>0</v>
          </cell>
          <cell r="V276">
            <v>0</v>
          </cell>
          <cell r="AA276">
            <v>0</v>
          </cell>
          <cell r="AC276">
            <v>0</v>
          </cell>
          <cell r="AE276">
            <v>0</v>
          </cell>
          <cell r="AG276">
            <v>0</v>
          </cell>
          <cell r="AH276">
            <v>0</v>
          </cell>
          <cell r="AI276">
            <v>0</v>
          </cell>
          <cell r="AK276">
            <v>0</v>
          </cell>
          <cell r="AN276">
            <v>0</v>
          </cell>
          <cell r="BB276">
            <v>0</v>
          </cell>
          <cell r="BY276">
            <v>0</v>
          </cell>
        </row>
        <row r="277">
          <cell r="J277">
            <v>0</v>
          </cell>
          <cell r="V277">
            <v>0</v>
          </cell>
          <cell r="AA277">
            <v>0</v>
          </cell>
          <cell r="AC277">
            <v>0</v>
          </cell>
          <cell r="AE277">
            <v>0</v>
          </cell>
          <cell r="AG277">
            <v>0</v>
          </cell>
          <cell r="AH277">
            <v>0</v>
          </cell>
          <cell r="AI277">
            <v>0</v>
          </cell>
          <cell r="AK277">
            <v>0</v>
          </cell>
          <cell r="AN277">
            <v>0</v>
          </cell>
          <cell r="BB277">
            <v>0</v>
          </cell>
          <cell r="BY277">
            <v>0</v>
          </cell>
        </row>
        <row r="278">
          <cell r="J278">
            <v>0</v>
          </cell>
          <cell r="V278">
            <v>0</v>
          </cell>
          <cell r="AA278">
            <v>0</v>
          </cell>
          <cell r="AC278">
            <v>0</v>
          </cell>
          <cell r="AE278">
            <v>0</v>
          </cell>
          <cell r="AG278">
            <v>0</v>
          </cell>
          <cell r="AH278">
            <v>0</v>
          </cell>
          <cell r="AI278">
            <v>0</v>
          </cell>
          <cell r="AK278">
            <v>0</v>
          </cell>
          <cell r="AN278">
            <v>0</v>
          </cell>
          <cell r="BB278">
            <v>0</v>
          </cell>
          <cell r="BY278">
            <v>0</v>
          </cell>
        </row>
        <row r="279">
          <cell r="J279">
            <v>0</v>
          </cell>
          <cell r="V279">
            <v>0</v>
          </cell>
          <cell r="AA279">
            <v>0</v>
          </cell>
          <cell r="AC279">
            <v>0</v>
          </cell>
          <cell r="AE279">
            <v>0</v>
          </cell>
          <cell r="AG279">
            <v>0</v>
          </cell>
          <cell r="AH279">
            <v>0</v>
          </cell>
          <cell r="AI279">
            <v>0</v>
          </cell>
          <cell r="AK279">
            <v>0</v>
          </cell>
          <cell r="AN279">
            <v>0</v>
          </cell>
          <cell r="BB279">
            <v>0</v>
          </cell>
          <cell r="BY279">
            <v>0</v>
          </cell>
        </row>
        <row r="280">
          <cell r="J280">
            <v>0</v>
          </cell>
          <cell r="V280">
            <v>0</v>
          </cell>
          <cell r="AA280">
            <v>0</v>
          </cell>
          <cell r="AC280">
            <v>0</v>
          </cell>
          <cell r="AE280">
            <v>0</v>
          </cell>
          <cell r="AG280">
            <v>0</v>
          </cell>
          <cell r="AH280">
            <v>0</v>
          </cell>
          <cell r="AI280">
            <v>0</v>
          </cell>
          <cell r="AK280">
            <v>0</v>
          </cell>
          <cell r="AN280">
            <v>0</v>
          </cell>
          <cell r="BB280">
            <v>0</v>
          </cell>
          <cell r="BY280">
            <v>0</v>
          </cell>
        </row>
        <row r="281">
          <cell r="J281">
            <v>0</v>
          </cell>
          <cell r="V281">
            <v>0</v>
          </cell>
          <cell r="AA281">
            <v>0</v>
          </cell>
          <cell r="AC281">
            <v>0</v>
          </cell>
          <cell r="AE281">
            <v>0</v>
          </cell>
          <cell r="AG281">
            <v>0</v>
          </cell>
          <cell r="AH281">
            <v>0</v>
          </cell>
          <cell r="AI281">
            <v>0</v>
          </cell>
          <cell r="AK281">
            <v>0</v>
          </cell>
          <cell r="AN281">
            <v>0</v>
          </cell>
          <cell r="BB281">
            <v>0</v>
          </cell>
          <cell r="BY281">
            <v>0</v>
          </cell>
        </row>
        <row r="282">
          <cell r="J282">
            <v>0</v>
          </cell>
          <cell r="V282">
            <v>0</v>
          </cell>
          <cell r="AA282">
            <v>0</v>
          </cell>
          <cell r="AC282">
            <v>0</v>
          </cell>
          <cell r="AE282">
            <v>0</v>
          </cell>
          <cell r="AG282">
            <v>0</v>
          </cell>
          <cell r="AH282">
            <v>0</v>
          </cell>
          <cell r="AI282">
            <v>0</v>
          </cell>
          <cell r="AK282">
            <v>0</v>
          </cell>
          <cell r="AN282">
            <v>0</v>
          </cell>
          <cell r="BB282">
            <v>0</v>
          </cell>
          <cell r="BY282">
            <v>0</v>
          </cell>
        </row>
        <row r="283">
          <cell r="J283">
            <v>0</v>
          </cell>
          <cell r="V283">
            <v>0</v>
          </cell>
          <cell r="AA283">
            <v>0</v>
          </cell>
          <cell r="AC283">
            <v>0</v>
          </cell>
          <cell r="AE283">
            <v>0</v>
          </cell>
          <cell r="AG283">
            <v>0</v>
          </cell>
          <cell r="AH283">
            <v>0</v>
          </cell>
          <cell r="AI283">
            <v>0</v>
          </cell>
          <cell r="AK283">
            <v>0</v>
          </cell>
          <cell r="AN283">
            <v>0</v>
          </cell>
          <cell r="BB283">
            <v>0</v>
          </cell>
          <cell r="BY283">
            <v>0</v>
          </cell>
        </row>
        <row r="284">
          <cell r="J284">
            <v>0</v>
          </cell>
          <cell r="V284">
            <v>0</v>
          </cell>
          <cell r="AA284">
            <v>0</v>
          </cell>
          <cell r="AC284">
            <v>0</v>
          </cell>
          <cell r="AE284">
            <v>0</v>
          </cell>
          <cell r="AG284">
            <v>0</v>
          </cell>
          <cell r="AH284">
            <v>0</v>
          </cell>
          <cell r="AI284">
            <v>0</v>
          </cell>
          <cell r="AK284">
            <v>0</v>
          </cell>
          <cell r="AN284">
            <v>0</v>
          </cell>
          <cell r="BB284">
            <v>0</v>
          </cell>
          <cell r="BY284">
            <v>0</v>
          </cell>
        </row>
        <row r="285">
          <cell r="J285">
            <v>0</v>
          </cell>
          <cell r="V285">
            <v>0</v>
          </cell>
          <cell r="AA285">
            <v>0</v>
          </cell>
          <cell r="AC285">
            <v>0</v>
          </cell>
          <cell r="AE285">
            <v>0</v>
          </cell>
          <cell r="AG285">
            <v>0</v>
          </cell>
          <cell r="AH285">
            <v>0</v>
          </cell>
          <cell r="AI285">
            <v>0</v>
          </cell>
          <cell r="AK285">
            <v>0</v>
          </cell>
          <cell r="AN285">
            <v>0</v>
          </cell>
          <cell r="BB285">
            <v>0</v>
          </cell>
          <cell r="BY285">
            <v>0</v>
          </cell>
        </row>
        <row r="286">
          <cell r="J286">
            <v>0</v>
          </cell>
          <cell r="V286">
            <v>0</v>
          </cell>
          <cell r="AA286">
            <v>0</v>
          </cell>
          <cell r="AC286">
            <v>0</v>
          </cell>
          <cell r="AE286">
            <v>0</v>
          </cell>
          <cell r="AG286">
            <v>0</v>
          </cell>
          <cell r="AH286">
            <v>0</v>
          </cell>
          <cell r="AI286">
            <v>0</v>
          </cell>
          <cell r="AK286">
            <v>0</v>
          </cell>
          <cell r="AN286">
            <v>0</v>
          </cell>
          <cell r="BB286">
            <v>0</v>
          </cell>
          <cell r="BY286">
            <v>0</v>
          </cell>
        </row>
        <row r="287">
          <cell r="J287">
            <v>0</v>
          </cell>
          <cell r="V287">
            <v>0</v>
          </cell>
          <cell r="AA287">
            <v>0</v>
          </cell>
          <cell r="AC287">
            <v>0</v>
          </cell>
          <cell r="AE287">
            <v>0</v>
          </cell>
          <cell r="AG287">
            <v>0</v>
          </cell>
          <cell r="AH287">
            <v>0</v>
          </cell>
          <cell r="AI287">
            <v>0</v>
          </cell>
          <cell r="AK287">
            <v>0</v>
          </cell>
          <cell r="AN287">
            <v>0</v>
          </cell>
          <cell r="BB287">
            <v>0</v>
          </cell>
          <cell r="BY287">
            <v>0</v>
          </cell>
        </row>
        <row r="288">
          <cell r="J288">
            <v>0</v>
          </cell>
          <cell r="V288">
            <v>0</v>
          </cell>
          <cell r="AA288">
            <v>0</v>
          </cell>
          <cell r="AC288">
            <v>0</v>
          </cell>
          <cell r="AE288">
            <v>0</v>
          </cell>
          <cell r="AG288">
            <v>0</v>
          </cell>
          <cell r="AH288">
            <v>0</v>
          </cell>
          <cell r="AI288">
            <v>0</v>
          </cell>
          <cell r="AK288">
            <v>0</v>
          </cell>
          <cell r="AN288">
            <v>0</v>
          </cell>
          <cell r="BB288">
            <v>0</v>
          </cell>
          <cell r="BY288">
            <v>0</v>
          </cell>
        </row>
        <row r="289">
          <cell r="J289">
            <v>0</v>
          </cell>
          <cell r="V289">
            <v>0</v>
          </cell>
          <cell r="AA289">
            <v>0</v>
          </cell>
          <cell r="AC289">
            <v>0</v>
          </cell>
          <cell r="AE289">
            <v>0</v>
          </cell>
          <cell r="AG289">
            <v>0</v>
          </cell>
          <cell r="AH289">
            <v>0</v>
          </cell>
          <cell r="AI289">
            <v>0</v>
          </cell>
          <cell r="AK289">
            <v>0</v>
          </cell>
          <cell r="AN289">
            <v>0</v>
          </cell>
          <cell r="BB289">
            <v>0</v>
          </cell>
          <cell r="BY289">
            <v>0</v>
          </cell>
        </row>
        <row r="290">
          <cell r="J290">
            <v>0</v>
          </cell>
          <cell r="V290">
            <v>0</v>
          </cell>
          <cell r="AA290">
            <v>0</v>
          </cell>
          <cell r="AC290">
            <v>0</v>
          </cell>
          <cell r="AE290">
            <v>0</v>
          </cell>
          <cell r="AG290">
            <v>0</v>
          </cell>
          <cell r="AH290">
            <v>0</v>
          </cell>
          <cell r="AI290">
            <v>0</v>
          </cell>
          <cell r="AK290">
            <v>0</v>
          </cell>
          <cell r="AN290">
            <v>0</v>
          </cell>
          <cell r="BB290">
            <v>0</v>
          </cell>
          <cell r="BY290">
            <v>0</v>
          </cell>
        </row>
        <row r="291">
          <cell r="J291">
            <v>0</v>
          </cell>
          <cell r="V291">
            <v>0</v>
          </cell>
          <cell r="AA291">
            <v>0</v>
          </cell>
          <cell r="AC291">
            <v>0</v>
          </cell>
          <cell r="AE291">
            <v>0</v>
          </cell>
          <cell r="AG291">
            <v>0</v>
          </cell>
          <cell r="AH291">
            <v>0</v>
          </cell>
          <cell r="AI291">
            <v>0</v>
          </cell>
          <cell r="AK291">
            <v>0</v>
          </cell>
          <cell r="AN291">
            <v>0</v>
          </cell>
          <cell r="BB291">
            <v>0</v>
          </cell>
          <cell r="BY291">
            <v>0</v>
          </cell>
        </row>
        <row r="292">
          <cell r="J292">
            <v>0</v>
          </cell>
          <cell r="V292">
            <v>0</v>
          </cell>
          <cell r="AA292">
            <v>0</v>
          </cell>
          <cell r="AC292">
            <v>0</v>
          </cell>
          <cell r="AE292">
            <v>0</v>
          </cell>
          <cell r="AG292">
            <v>0</v>
          </cell>
          <cell r="AH292">
            <v>0</v>
          </cell>
          <cell r="AI292">
            <v>0</v>
          </cell>
          <cell r="AK292">
            <v>0</v>
          </cell>
          <cell r="AN292">
            <v>0</v>
          </cell>
          <cell r="BB292">
            <v>0</v>
          </cell>
          <cell r="BY292">
            <v>0</v>
          </cell>
        </row>
      </sheetData>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réface"/>
      <sheetName val="bdse3.bmp"/>
      <sheetName val="Sommaire"/>
      <sheetName val="PrésentationPop"/>
      <sheetName val="Population"/>
      <sheetName val="PrésentationEducation"/>
      <sheetName val="Education"/>
      <sheetName val="PrésentationEnseignementSecond"/>
      <sheetName val="Enseign. secondaire"/>
      <sheetName val="PrésentationEnseignementSuper"/>
      <sheetName val="Enseign. supérieur"/>
      <sheetName val="PrésentationSanté"/>
      <sheetName val="Santé"/>
      <sheetName val="PrésentationMacroEco"/>
      <sheetName val="MacroEco"/>
      <sheetName val="PrésentationEnergie"/>
      <sheetName val="Energie"/>
      <sheetName val="PrésentationTransport"/>
      <sheetName val="Transport"/>
      <sheetName val="PrésentationTélécommunication"/>
      <sheetName val="Télécommunication"/>
      <sheetName val="PrésentationTourisme"/>
      <sheetName val="Tourisme"/>
      <sheetName val="PrésentationSécuAl"/>
      <sheetName val="SécuritéAlimentaire"/>
      <sheetName val="PrésentationPauvreté"/>
      <sheetName val="Pauvreté"/>
      <sheetName val="PrésentationEmploi"/>
      <sheetName val="Emploi"/>
      <sheetName val="PrésentationEau"/>
      <sheetName val="Eau"/>
      <sheetName val="PrésentationLogement"/>
      <sheetName val="Logement"/>
      <sheetName val="Contributions"/>
      <sheetName val="BDSE"/>
    </sheetNames>
    <sheetDataSet>
      <sheetData sheetId="0"/>
      <sheetData sheetId="1"/>
      <sheetData sheetId="2"/>
      <sheetData sheetId="3"/>
      <sheetData sheetId="4"/>
      <sheetData sheetId="5"/>
      <sheetData sheetId="6"/>
      <sheetData sheetId="7">
        <row r="3">
          <cell r="A3">
            <v>33147</v>
          </cell>
          <cell r="IH3">
            <v>1</v>
          </cell>
        </row>
        <row r="4">
          <cell r="A4">
            <v>33512</v>
          </cell>
          <cell r="IH4">
            <v>2</v>
          </cell>
        </row>
        <row r="5">
          <cell r="A5">
            <v>33878</v>
          </cell>
          <cell r="IH5">
            <v>3</v>
          </cell>
        </row>
        <row r="6">
          <cell r="A6">
            <v>34243</v>
          </cell>
          <cell r="IH6">
            <v>4</v>
          </cell>
        </row>
        <row r="7">
          <cell r="A7">
            <v>34608</v>
          </cell>
          <cell r="IH7">
            <v>5</v>
          </cell>
        </row>
        <row r="8">
          <cell r="A8">
            <v>34973</v>
          </cell>
          <cell r="IH8">
            <v>6</v>
          </cell>
        </row>
        <row r="9">
          <cell r="A9">
            <v>35339</v>
          </cell>
          <cell r="IH9">
            <v>7</v>
          </cell>
        </row>
        <row r="10">
          <cell r="A10">
            <v>35704</v>
          </cell>
          <cell r="IH10">
            <v>8</v>
          </cell>
        </row>
        <row r="11">
          <cell r="A11">
            <v>36069</v>
          </cell>
          <cell r="IH11">
            <v>9</v>
          </cell>
        </row>
        <row r="12">
          <cell r="A12">
            <v>36434</v>
          </cell>
          <cell r="IH12">
            <v>10</v>
          </cell>
        </row>
        <row r="13">
          <cell r="A13">
            <v>36800</v>
          </cell>
          <cell r="IH13">
            <v>11</v>
          </cell>
        </row>
        <row r="14">
          <cell r="A14">
            <v>37165</v>
          </cell>
          <cell r="IH14">
            <v>12</v>
          </cell>
        </row>
        <row r="15">
          <cell r="A15">
            <v>37530</v>
          </cell>
          <cell r="IH15">
            <v>13</v>
          </cell>
        </row>
        <row r="16">
          <cell r="A16">
            <v>37895</v>
          </cell>
          <cell r="IH16">
            <v>14</v>
          </cell>
        </row>
        <row r="17">
          <cell r="A17">
            <v>38261</v>
          </cell>
          <cell r="IH17">
            <v>15</v>
          </cell>
        </row>
        <row r="18">
          <cell r="IH18">
            <v>0</v>
          </cell>
        </row>
        <row r="19">
          <cell r="IH19">
            <v>0</v>
          </cell>
        </row>
        <row r="20">
          <cell r="IH20">
            <v>0</v>
          </cell>
        </row>
        <row r="21">
          <cell r="IH21">
            <v>0</v>
          </cell>
        </row>
        <row r="22">
          <cell r="IH22">
            <v>0</v>
          </cell>
        </row>
        <row r="23">
          <cell r="IH23">
            <v>0</v>
          </cell>
        </row>
        <row r="24">
          <cell r="IH24">
            <v>0</v>
          </cell>
        </row>
        <row r="25">
          <cell r="IH25">
            <v>0</v>
          </cell>
        </row>
        <row r="26">
          <cell r="IH26">
            <v>0</v>
          </cell>
        </row>
        <row r="27">
          <cell r="IH27">
            <v>0</v>
          </cell>
        </row>
        <row r="28">
          <cell r="IH28">
            <v>0</v>
          </cell>
        </row>
        <row r="29">
          <cell r="IH29">
            <v>0</v>
          </cell>
        </row>
        <row r="30">
          <cell r="IH30">
            <v>0</v>
          </cell>
        </row>
        <row r="31">
          <cell r="IH31">
            <v>0</v>
          </cell>
        </row>
        <row r="32">
          <cell r="IH32">
            <v>0</v>
          </cell>
        </row>
        <row r="33">
          <cell r="IH33">
            <v>0</v>
          </cell>
        </row>
        <row r="34">
          <cell r="IH34">
            <v>0</v>
          </cell>
        </row>
        <row r="35">
          <cell r="IH35">
            <v>0</v>
          </cell>
        </row>
        <row r="36">
          <cell r="IH36">
            <v>0</v>
          </cell>
        </row>
        <row r="37">
          <cell r="IH37">
            <v>0</v>
          </cell>
        </row>
        <row r="38">
          <cell r="IH38">
            <v>0</v>
          </cell>
        </row>
        <row r="39">
          <cell r="IH39">
            <v>0</v>
          </cell>
        </row>
        <row r="40">
          <cell r="IH40">
            <v>0</v>
          </cell>
        </row>
        <row r="41">
          <cell r="IH41">
            <v>0</v>
          </cell>
        </row>
        <row r="42">
          <cell r="IH42">
            <v>0</v>
          </cell>
        </row>
        <row r="43">
          <cell r="IH43">
            <v>0</v>
          </cell>
        </row>
        <row r="44">
          <cell r="IH44">
            <v>0</v>
          </cell>
        </row>
        <row r="45">
          <cell r="IH45">
            <v>0</v>
          </cell>
        </row>
        <row r="46">
          <cell r="IH46">
            <v>0</v>
          </cell>
        </row>
        <row r="47">
          <cell r="IH47">
            <v>0</v>
          </cell>
        </row>
        <row r="48">
          <cell r="IH48">
            <v>0</v>
          </cell>
        </row>
        <row r="49">
          <cell r="IH49">
            <v>0</v>
          </cell>
        </row>
        <row r="50">
          <cell r="IH50">
            <v>0</v>
          </cell>
        </row>
        <row r="51">
          <cell r="IH51">
            <v>0</v>
          </cell>
        </row>
        <row r="52">
          <cell r="IH52">
            <v>0</v>
          </cell>
        </row>
        <row r="53">
          <cell r="IH53">
            <v>0</v>
          </cell>
        </row>
        <row r="54">
          <cell r="IH54">
            <v>0</v>
          </cell>
        </row>
        <row r="55">
          <cell r="IH55">
            <v>0</v>
          </cell>
        </row>
        <row r="56">
          <cell r="IH56">
            <v>0</v>
          </cell>
        </row>
        <row r="57">
          <cell r="IH57">
            <v>0</v>
          </cell>
        </row>
        <row r="58">
          <cell r="IH58">
            <v>0</v>
          </cell>
        </row>
        <row r="59">
          <cell r="IH59">
            <v>0</v>
          </cell>
        </row>
        <row r="60">
          <cell r="IH60">
            <v>0</v>
          </cell>
        </row>
        <row r="61">
          <cell r="IH61">
            <v>0</v>
          </cell>
        </row>
        <row r="62">
          <cell r="IH62">
            <v>0</v>
          </cell>
        </row>
        <row r="63">
          <cell r="IH63">
            <v>0</v>
          </cell>
        </row>
        <row r="64">
          <cell r="IH64">
            <v>0</v>
          </cell>
        </row>
        <row r="65">
          <cell r="IH65">
            <v>0</v>
          </cell>
        </row>
        <row r="66">
          <cell r="IH66">
            <v>0</v>
          </cell>
        </row>
        <row r="67">
          <cell r="IH67">
            <v>0</v>
          </cell>
        </row>
        <row r="68">
          <cell r="IH68">
            <v>0</v>
          </cell>
        </row>
        <row r="69">
          <cell r="IH69">
            <v>0</v>
          </cell>
        </row>
        <row r="70">
          <cell r="IH70">
            <v>0</v>
          </cell>
        </row>
        <row r="71">
          <cell r="IH71">
            <v>0</v>
          </cell>
        </row>
        <row r="72">
          <cell r="IH72">
            <v>0</v>
          </cell>
        </row>
        <row r="73">
          <cell r="IH73">
            <v>0</v>
          </cell>
        </row>
        <row r="74">
          <cell r="IH74">
            <v>0</v>
          </cell>
        </row>
        <row r="75">
          <cell r="IH75">
            <v>0</v>
          </cell>
        </row>
        <row r="76">
          <cell r="IH76">
            <v>0</v>
          </cell>
        </row>
        <row r="77">
          <cell r="IH77">
            <v>0</v>
          </cell>
        </row>
        <row r="78">
          <cell r="IH78">
            <v>0</v>
          </cell>
        </row>
        <row r="79">
          <cell r="IH79">
            <v>0</v>
          </cell>
        </row>
        <row r="80">
          <cell r="IH80">
            <v>0</v>
          </cell>
        </row>
        <row r="81">
          <cell r="IH81">
            <v>0</v>
          </cell>
        </row>
        <row r="82">
          <cell r="IH82">
            <v>0</v>
          </cell>
        </row>
        <row r="83">
          <cell r="IH83">
            <v>0</v>
          </cell>
        </row>
        <row r="84">
          <cell r="IH84">
            <v>0</v>
          </cell>
        </row>
        <row r="85">
          <cell r="IH85">
            <v>0</v>
          </cell>
        </row>
        <row r="86">
          <cell r="IH86">
            <v>0</v>
          </cell>
        </row>
        <row r="87">
          <cell r="IH87">
            <v>0</v>
          </cell>
        </row>
        <row r="88">
          <cell r="IH88">
            <v>0</v>
          </cell>
        </row>
        <row r="89">
          <cell r="IH89">
            <v>0</v>
          </cell>
        </row>
        <row r="90">
          <cell r="IH90">
            <v>0</v>
          </cell>
        </row>
        <row r="91">
          <cell r="IH91">
            <v>0</v>
          </cell>
        </row>
        <row r="92">
          <cell r="IH92">
            <v>0</v>
          </cell>
        </row>
        <row r="93">
          <cell r="IH93">
            <v>0</v>
          </cell>
        </row>
        <row r="94">
          <cell r="IH94">
            <v>0</v>
          </cell>
        </row>
        <row r="95">
          <cell r="IH95">
            <v>0</v>
          </cell>
        </row>
        <row r="96">
          <cell r="IH96">
            <v>0</v>
          </cell>
        </row>
        <row r="97">
          <cell r="IH97">
            <v>0</v>
          </cell>
        </row>
        <row r="98">
          <cell r="IH98">
            <v>0</v>
          </cell>
        </row>
        <row r="99">
          <cell r="IH99">
            <v>0</v>
          </cell>
        </row>
        <row r="100">
          <cell r="IH100">
            <v>0</v>
          </cell>
        </row>
        <row r="101">
          <cell r="IH101">
            <v>0</v>
          </cell>
        </row>
        <row r="102">
          <cell r="IH102">
            <v>0</v>
          </cell>
        </row>
        <row r="103">
          <cell r="IH103">
            <v>0</v>
          </cell>
        </row>
        <row r="104">
          <cell r="IH104">
            <v>0</v>
          </cell>
        </row>
        <row r="105">
          <cell r="IH105">
            <v>0</v>
          </cell>
        </row>
        <row r="106">
          <cell r="IH106">
            <v>0</v>
          </cell>
        </row>
        <row r="107">
          <cell r="IH107">
            <v>0</v>
          </cell>
        </row>
        <row r="108">
          <cell r="IH108">
            <v>0</v>
          </cell>
        </row>
        <row r="109">
          <cell r="IH109">
            <v>0</v>
          </cell>
        </row>
        <row r="110">
          <cell r="IH110">
            <v>0</v>
          </cell>
        </row>
        <row r="111">
          <cell r="IH111">
            <v>0</v>
          </cell>
        </row>
        <row r="112">
          <cell r="IH112">
            <v>0</v>
          </cell>
        </row>
        <row r="113">
          <cell r="IH113">
            <v>0</v>
          </cell>
        </row>
        <row r="114">
          <cell r="IH114">
            <v>0</v>
          </cell>
        </row>
        <row r="115">
          <cell r="IH115">
            <v>0</v>
          </cell>
        </row>
        <row r="116">
          <cell r="IH116">
            <v>0</v>
          </cell>
        </row>
        <row r="117">
          <cell r="IH117">
            <v>0</v>
          </cell>
        </row>
        <row r="118">
          <cell r="IH118">
            <v>0</v>
          </cell>
        </row>
        <row r="119">
          <cell r="IH119">
            <v>0</v>
          </cell>
        </row>
        <row r="120">
          <cell r="IH120">
            <v>0</v>
          </cell>
        </row>
        <row r="121">
          <cell r="IH121">
            <v>0</v>
          </cell>
        </row>
        <row r="122">
          <cell r="IH122">
            <v>0</v>
          </cell>
        </row>
        <row r="123">
          <cell r="IH123">
            <v>0</v>
          </cell>
        </row>
        <row r="124">
          <cell r="IH124">
            <v>0</v>
          </cell>
        </row>
        <row r="125">
          <cell r="IH125">
            <v>0</v>
          </cell>
        </row>
        <row r="126">
          <cell r="IH126">
            <v>0</v>
          </cell>
        </row>
        <row r="127">
          <cell r="IH127">
            <v>0</v>
          </cell>
        </row>
        <row r="128">
          <cell r="IH128">
            <v>0</v>
          </cell>
        </row>
        <row r="129">
          <cell r="IH129">
            <v>0</v>
          </cell>
        </row>
        <row r="130">
          <cell r="IH130">
            <v>0</v>
          </cell>
        </row>
        <row r="131">
          <cell r="IH131">
            <v>0</v>
          </cell>
        </row>
        <row r="132">
          <cell r="IH132">
            <v>0</v>
          </cell>
        </row>
        <row r="133">
          <cell r="IH133">
            <v>0</v>
          </cell>
        </row>
        <row r="134">
          <cell r="IH134">
            <v>0</v>
          </cell>
        </row>
        <row r="135">
          <cell r="IH135">
            <v>0</v>
          </cell>
        </row>
        <row r="136">
          <cell r="IH136">
            <v>0</v>
          </cell>
        </row>
        <row r="137">
          <cell r="IH137">
            <v>0</v>
          </cell>
        </row>
        <row r="138">
          <cell r="IH138">
            <v>0</v>
          </cell>
        </row>
        <row r="139">
          <cell r="IH139">
            <v>0</v>
          </cell>
        </row>
        <row r="140">
          <cell r="IH140">
            <v>0</v>
          </cell>
        </row>
        <row r="141">
          <cell r="IH141">
            <v>0</v>
          </cell>
        </row>
        <row r="142">
          <cell r="IH142">
            <v>0</v>
          </cell>
        </row>
        <row r="143">
          <cell r="IH143">
            <v>0</v>
          </cell>
        </row>
        <row r="144">
          <cell r="IH144">
            <v>0</v>
          </cell>
        </row>
        <row r="145">
          <cell r="IH145">
            <v>0</v>
          </cell>
        </row>
        <row r="146">
          <cell r="IH146">
            <v>0</v>
          </cell>
        </row>
        <row r="147">
          <cell r="IH147">
            <v>0</v>
          </cell>
        </row>
        <row r="148">
          <cell r="IH148">
            <v>0</v>
          </cell>
        </row>
        <row r="149">
          <cell r="IH149">
            <v>0</v>
          </cell>
        </row>
        <row r="150">
          <cell r="IH150">
            <v>0</v>
          </cell>
        </row>
        <row r="151">
          <cell r="IH151">
            <v>0</v>
          </cell>
        </row>
        <row r="152">
          <cell r="IH152">
            <v>0</v>
          </cell>
        </row>
        <row r="153">
          <cell r="IH153">
            <v>0</v>
          </cell>
        </row>
        <row r="154">
          <cell r="IH154">
            <v>0</v>
          </cell>
        </row>
        <row r="155">
          <cell r="IH155">
            <v>0</v>
          </cell>
        </row>
        <row r="156">
          <cell r="IH156">
            <v>0</v>
          </cell>
        </row>
        <row r="157">
          <cell r="IH157">
            <v>0</v>
          </cell>
        </row>
        <row r="158">
          <cell r="IH158">
            <v>0</v>
          </cell>
        </row>
        <row r="159">
          <cell r="IH159">
            <v>0</v>
          </cell>
        </row>
        <row r="160">
          <cell r="IH160">
            <v>0</v>
          </cell>
        </row>
        <row r="161">
          <cell r="IH161">
            <v>0</v>
          </cell>
        </row>
        <row r="162">
          <cell r="IH162">
            <v>0</v>
          </cell>
        </row>
        <row r="163">
          <cell r="IH163">
            <v>0</v>
          </cell>
        </row>
        <row r="164">
          <cell r="IH164">
            <v>0</v>
          </cell>
        </row>
        <row r="165">
          <cell r="IH165">
            <v>0</v>
          </cell>
        </row>
        <row r="166">
          <cell r="IH166">
            <v>0</v>
          </cell>
        </row>
        <row r="167">
          <cell r="IH167">
            <v>0</v>
          </cell>
        </row>
        <row r="168">
          <cell r="IH168">
            <v>0</v>
          </cell>
        </row>
        <row r="169">
          <cell r="IH169">
            <v>0</v>
          </cell>
        </row>
        <row r="170">
          <cell r="IH170">
            <v>0</v>
          </cell>
        </row>
        <row r="171">
          <cell r="IH171">
            <v>0</v>
          </cell>
        </row>
        <row r="172">
          <cell r="IH172">
            <v>0</v>
          </cell>
        </row>
        <row r="173">
          <cell r="IH173">
            <v>0</v>
          </cell>
        </row>
        <row r="174">
          <cell r="IH174">
            <v>0</v>
          </cell>
        </row>
        <row r="175">
          <cell r="IH175">
            <v>0</v>
          </cell>
        </row>
        <row r="176">
          <cell r="IH176">
            <v>0</v>
          </cell>
        </row>
        <row r="177">
          <cell r="IH177">
            <v>0</v>
          </cell>
        </row>
        <row r="178">
          <cell r="IH178">
            <v>0</v>
          </cell>
        </row>
        <row r="179">
          <cell r="IH179">
            <v>0</v>
          </cell>
        </row>
        <row r="180">
          <cell r="IH180">
            <v>0</v>
          </cell>
        </row>
        <row r="181">
          <cell r="IH181">
            <v>0</v>
          </cell>
        </row>
        <row r="182">
          <cell r="IH182">
            <v>0</v>
          </cell>
        </row>
        <row r="183">
          <cell r="IH183">
            <v>0</v>
          </cell>
        </row>
        <row r="184">
          <cell r="IH184">
            <v>0</v>
          </cell>
        </row>
        <row r="185">
          <cell r="IH185">
            <v>0</v>
          </cell>
        </row>
        <row r="186">
          <cell r="IH186">
            <v>0</v>
          </cell>
        </row>
        <row r="187">
          <cell r="IH187">
            <v>0</v>
          </cell>
        </row>
        <row r="188">
          <cell r="IH188">
            <v>0</v>
          </cell>
        </row>
        <row r="189">
          <cell r="IH189">
            <v>0</v>
          </cell>
        </row>
        <row r="190">
          <cell r="IH190">
            <v>0</v>
          </cell>
        </row>
        <row r="191">
          <cell r="IH191">
            <v>0</v>
          </cell>
        </row>
        <row r="192">
          <cell r="IH192">
            <v>0</v>
          </cell>
        </row>
        <row r="193">
          <cell r="IH193">
            <v>0</v>
          </cell>
        </row>
        <row r="194">
          <cell r="IH194">
            <v>0</v>
          </cell>
        </row>
        <row r="195">
          <cell r="IH195">
            <v>0</v>
          </cell>
        </row>
        <row r="196">
          <cell r="IH196">
            <v>0</v>
          </cell>
        </row>
        <row r="197">
          <cell r="IH197">
            <v>0</v>
          </cell>
        </row>
        <row r="198">
          <cell r="IH198">
            <v>0</v>
          </cell>
        </row>
        <row r="199">
          <cell r="IH199">
            <v>0</v>
          </cell>
        </row>
        <row r="200">
          <cell r="IH200">
            <v>0</v>
          </cell>
        </row>
        <row r="201">
          <cell r="IH201">
            <v>0</v>
          </cell>
        </row>
        <row r="202">
          <cell r="IH202">
            <v>0</v>
          </cell>
        </row>
        <row r="203">
          <cell r="IH203">
            <v>0</v>
          </cell>
        </row>
        <row r="204">
          <cell r="IH204">
            <v>0</v>
          </cell>
        </row>
        <row r="205">
          <cell r="IH205">
            <v>0</v>
          </cell>
        </row>
        <row r="206">
          <cell r="IH206">
            <v>0</v>
          </cell>
        </row>
        <row r="207">
          <cell r="IH207">
            <v>0</v>
          </cell>
        </row>
        <row r="208">
          <cell r="IH208">
            <v>0</v>
          </cell>
        </row>
        <row r="209">
          <cell r="IH209">
            <v>0</v>
          </cell>
        </row>
        <row r="210">
          <cell r="IH210">
            <v>0</v>
          </cell>
        </row>
        <row r="211">
          <cell r="IH211">
            <v>0</v>
          </cell>
        </row>
        <row r="212">
          <cell r="IH212">
            <v>0</v>
          </cell>
        </row>
        <row r="213">
          <cell r="IH213">
            <v>0</v>
          </cell>
        </row>
        <row r="214">
          <cell r="IH214">
            <v>0</v>
          </cell>
        </row>
        <row r="215">
          <cell r="IH215">
            <v>0</v>
          </cell>
        </row>
        <row r="216">
          <cell r="IH216">
            <v>0</v>
          </cell>
        </row>
        <row r="217">
          <cell r="IH217">
            <v>0</v>
          </cell>
        </row>
        <row r="218">
          <cell r="IH218">
            <v>0</v>
          </cell>
        </row>
        <row r="219">
          <cell r="IH219">
            <v>0</v>
          </cell>
        </row>
        <row r="220">
          <cell r="IH220">
            <v>0</v>
          </cell>
        </row>
        <row r="221">
          <cell r="IH221">
            <v>0</v>
          </cell>
        </row>
        <row r="222">
          <cell r="IH222">
            <v>0</v>
          </cell>
        </row>
        <row r="223">
          <cell r="IH223">
            <v>0</v>
          </cell>
        </row>
        <row r="224">
          <cell r="IH224">
            <v>0</v>
          </cell>
        </row>
        <row r="225">
          <cell r="IH225">
            <v>0</v>
          </cell>
        </row>
        <row r="226">
          <cell r="IH226">
            <v>0</v>
          </cell>
        </row>
        <row r="227">
          <cell r="IH227">
            <v>0</v>
          </cell>
        </row>
        <row r="228">
          <cell r="IH228">
            <v>0</v>
          </cell>
        </row>
        <row r="229">
          <cell r="IH229">
            <v>0</v>
          </cell>
        </row>
        <row r="230">
          <cell r="IH230">
            <v>0</v>
          </cell>
        </row>
        <row r="231">
          <cell r="IH231">
            <v>0</v>
          </cell>
        </row>
        <row r="232">
          <cell r="IH232">
            <v>0</v>
          </cell>
        </row>
        <row r="233">
          <cell r="IH233">
            <v>0</v>
          </cell>
        </row>
        <row r="234">
          <cell r="IH234">
            <v>0</v>
          </cell>
        </row>
        <row r="235">
          <cell r="IH235">
            <v>0</v>
          </cell>
        </row>
        <row r="236">
          <cell r="IH236">
            <v>0</v>
          </cell>
        </row>
        <row r="237">
          <cell r="IH237">
            <v>0</v>
          </cell>
        </row>
        <row r="238">
          <cell r="IH238">
            <v>0</v>
          </cell>
        </row>
        <row r="239">
          <cell r="IH239">
            <v>0</v>
          </cell>
        </row>
        <row r="240">
          <cell r="IH240">
            <v>0</v>
          </cell>
        </row>
        <row r="241">
          <cell r="IH241">
            <v>0</v>
          </cell>
        </row>
        <row r="242">
          <cell r="IH242">
            <v>0</v>
          </cell>
        </row>
        <row r="243">
          <cell r="IH243">
            <v>0</v>
          </cell>
        </row>
        <row r="244">
          <cell r="IH244">
            <v>0</v>
          </cell>
        </row>
        <row r="245">
          <cell r="IH245">
            <v>0</v>
          </cell>
        </row>
        <row r="246">
          <cell r="IH246">
            <v>0</v>
          </cell>
        </row>
        <row r="247">
          <cell r="IH247">
            <v>0</v>
          </cell>
        </row>
        <row r="248">
          <cell r="IH248">
            <v>0</v>
          </cell>
        </row>
        <row r="249">
          <cell r="IH249">
            <v>0</v>
          </cell>
        </row>
        <row r="250">
          <cell r="IH250">
            <v>0</v>
          </cell>
        </row>
        <row r="251">
          <cell r="IH251">
            <v>0</v>
          </cell>
        </row>
        <row r="252">
          <cell r="IH252">
            <v>0</v>
          </cell>
        </row>
        <row r="253">
          <cell r="IH253">
            <v>0</v>
          </cell>
        </row>
        <row r="254">
          <cell r="IH254">
            <v>0</v>
          </cell>
        </row>
        <row r="255">
          <cell r="IH255">
            <v>0</v>
          </cell>
        </row>
        <row r="256">
          <cell r="IH256">
            <v>0</v>
          </cell>
        </row>
        <row r="257">
          <cell r="IH257">
            <v>0</v>
          </cell>
        </row>
        <row r="258">
          <cell r="IH258">
            <v>0</v>
          </cell>
        </row>
        <row r="259">
          <cell r="IH259">
            <v>0</v>
          </cell>
        </row>
        <row r="260">
          <cell r="IH260">
            <v>0</v>
          </cell>
        </row>
        <row r="261">
          <cell r="IH261">
            <v>0</v>
          </cell>
        </row>
        <row r="262">
          <cell r="IH262">
            <v>0</v>
          </cell>
        </row>
      </sheetData>
      <sheetData sheetId="8"/>
      <sheetData sheetId="9">
        <row r="4">
          <cell r="A4">
            <v>32782</v>
          </cell>
        </row>
        <row r="5">
          <cell r="A5">
            <v>33147</v>
          </cell>
        </row>
        <row r="6">
          <cell r="A6">
            <v>33512</v>
          </cell>
        </row>
        <row r="7">
          <cell r="A7">
            <v>33878</v>
          </cell>
        </row>
        <row r="8">
          <cell r="A8">
            <v>34243</v>
          </cell>
        </row>
        <row r="9">
          <cell r="A9">
            <v>34608</v>
          </cell>
        </row>
        <row r="10">
          <cell r="A10">
            <v>34973</v>
          </cell>
        </row>
        <row r="11">
          <cell r="A11">
            <v>35339</v>
          </cell>
        </row>
        <row r="12">
          <cell r="A12">
            <v>35704</v>
          </cell>
        </row>
        <row r="13">
          <cell r="A13">
            <v>36069</v>
          </cell>
        </row>
        <row r="14">
          <cell r="A14">
            <v>36434</v>
          </cell>
        </row>
        <row r="15">
          <cell r="A15">
            <v>36800</v>
          </cell>
        </row>
        <row r="16">
          <cell r="A16">
            <v>37165</v>
          </cell>
        </row>
        <row r="17">
          <cell r="A17">
            <v>37530</v>
          </cell>
        </row>
        <row r="18">
          <cell r="A18">
            <v>37895</v>
          </cell>
        </row>
        <row r="19">
          <cell r="A19">
            <v>38261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de"/>
      <sheetName val="SecRéel"/>
      <sheetName val="SaisieSR"/>
      <sheetName val="FinPub"/>
      <sheetName val="SaisieFP"/>
      <sheetName val="SitMon"/>
      <sheetName val="SaisieSM"/>
      <sheetName val="SecExt"/>
      <sheetName val="SaisieSE"/>
      <sheetName val="Réformes"/>
      <sheetName val="Definitions"/>
      <sheetName val="Indicateurs"/>
      <sheetName val="Conclusion"/>
      <sheetName val="N"/>
    </sheetNames>
    <sheetDataSet>
      <sheetData sheetId="0"/>
      <sheetData sheetId="1" refreshError="1"/>
      <sheetData sheetId="2">
        <row r="65">
          <cell r="F65" t="str">
            <v>4. Trim.2000</v>
          </cell>
        </row>
      </sheetData>
      <sheetData sheetId="3">
        <row r="121">
          <cell r="C121" t="str">
            <v>1. Trim.</v>
          </cell>
        </row>
      </sheetData>
      <sheetData sheetId="4" refreshError="1"/>
      <sheetData sheetId="5"/>
      <sheetData sheetId="6"/>
      <sheetData sheetId="7" refreshError="1"/>
      <sheetData sheetId="8">
        <row r="30">
          <cell r="C30">
            <v>71857.343250000005</v>
          </cell>
        </row>
      </sheetData>
      <sheetData sheetId="9"/>
      <sheetData sheetId="10"/>
      <sheetData sheetId="11"/>
      <sheetData sheetId="12" refreshError="1"/>
      <sheetData sheetId="13">
        <row r="130">
          <cell r="C130" t="str">
            <v>{DEFINIR "imprimer-champ";sm}</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0.emf"/><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oleObject" Target="../embeddings/oleObject2.bin"/><Relationship Id="rId5" Type="http://schemas.openxmlformats.org/officeDocument/2006/relationships/image" Target="../media/image19.emf"/><Relationship Id="rId4" Type="http://schemas.openxmlformats.org/officeDocument/2006/relationships/oleObject" Target="../embeddings/oleObject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D341-AEC8-403A-8B7E-5F4D686450F7}">
  <dimension ref="B3:J112"/>
  <sheetViews>
    <sheetView view="pageBreakPreview" topLeftCell="B43" zoomScale="70" zoomScaleNormal="100" zoomScaleSheetLayoutView="70" zoomScalePageLayoutView="60" workbookViewId="0">
      <selection activeCell="O78" sqref="O78"/>
    </sheetView>
  </sheetViews>
  <sheetFormatPr baseColWidth="10" defaultRowHeight="15"/>
  <cols>
    <col min="1" max="1" width="3.5703125" style="2" customWidth="1"/>
    <col min="2" max="2" width="60.7109375" style="2" customWidth="1"/>
    <col min="3" max="16384" width="11.42578125" style="2"/>
  </cols>
  <sheetData>
    <row r="3" spans="2:2">
      <c r="B3" s="1"/>
    </row>
    <row r="4" spans="2:2" ht="15.75">
      <c r="B4" s="3"/>
    </row>
    <row r="5" spans="2:2" ht="15.75">
      <c r="B5" s="3"/>
    </row>
    <row r="6" spans="2:2" ht="15.75">
      <c r="B6" s="3"/>
    </row>
    <row r="7" spans="2:2" ht="15.75">
      <c r="B7" s="3"/>
    </row>
    <row r="8" spans="2:2" ht="15.75">
      <c r="B8" s="3"/>
    </row>
    <row r="9" spans="2:2" ht="15.75">
      <c r="B9" s="3"/>
    </row>
    <row r="10" spans="2:2" ht="15.75">
      <c r="B10" s="3"/>
    </row>
    <row r="11" spans="2:2" ht="15.75">
      <c r="B11" s="3"/>
    </row>
    <row r="12" spans="2:2" ht="15.75">
      <c r="B12" s="3"/>
    </row>
    <row r="13" spans="2:2" ht="15.75">
      <c r="B13" s="3"/>
    </row>
    <row r="14" spans="2:2" ht="15.75">
      <c r="B14" s="3"/>
    </row>
    <row r="15" spans="2:2" ht="15.75">
      <c r="B15" s="4"/>
    </row>
    <row r="16" spans="2:2" ht="15.75">
      <c r="B16" s="3"/>
    </row>
    <row r="17" spans="2:9" ht="15.75">
      <c r="B17" s="3"/>
    </row>
    <row r="18" spans="2:9" ht="15.75">
      <c r="B18" s="3"/>
    </row>
    <row r="19" spans="2:9" ht="15.75">
      <c r="B19" s="3"/>
    </row>
    <row r="20" spans="2:9" ht="15.75">
      <c r="B20" s="3"/>
    </row>
    <row r="21" spans="2:9" ht="15.75">
      <c r="B21" s="3"/>
    </row>
    <row r="22" spans="2:9" ht="15.75">
      <c r="B22" s="3"/>
    </row>
    <row r="23" spans="2:9" ht="15.75">
      <c r="B23" s="3"/>
    </row>
    <row r="24" spans="2:9" ht="15.75">
      <c r="B24" s="3"/>
    </row>
    <row r="25" spans="2:9" ht="15.75">
      <c r="B25" s="3"/>
      <c r="D25" s="835" t="str">
        <f>SOMMAIRE!D7</f>
        <v>TBE  n° 04/2025</v>
      </c>
      <c r="E25" s="835"/>
      <c r="F25" s="835"/>
      <c r="G25" s="835"/>
      <c r="H25" s="835"/>
      <c r="I25" s="835"/>
    </row>
    <row r="26" spans="2:9" ht="15.75">
      <c r="B26" s="3"/>
      <c r="D26" s="835"/>
      <c r="E26" s="835"/>
      <c r="F26" s="835"/>
      <c r="G26" s="835"/>
      <c r="H26" s="835"/>
      <c r="I26" s="835"/>
    </row>
    <row r="27" spans="2:9" ht="15.75">
      <c r="B27" s="3"/>
    </row>
    <row r="28" spans="2:9" ht="15.75">
      <c r="B28" s="3"/>
    </row>
    <row r="29" spans="2:9" ht="15.75">
      <c r="B29" s="3"/>
    </row>
    <row r="30" spans="2:9" ht="15.75">
      <c r="B30" s="3"/>
    </row>
    <row r="31" spans="2:9" ht="15.75">
      <c r="B31" s="3"/>
    </row>
    <row r="32" spans="2:9" ht="15.75">
      <c r="B32" s="3"/>
    </row>
    <row r="33" spans="2:9" ht="26.25">
      <c r="B33" s="3"/>
      <c r="D33" s="835" t="str">
        <f>SOMMAIRE!F7</f>
        <v>au quatrième trimestre 2025</v>
      </c>
      <c r="E33" s="835"/>
      <c r="F33" s="835"/>
      <c r="G33" s="835"/>
      <c r="H33" s="835"/>
      <c r="I33" s="835"/>
    </row>
    <row r="34" spans="2:9" ht="15.75">
      <c r="B34" s="4"/>
    </row>
    <row r="35" spans="2:9" ht="15.75">
      <c r="B35" s="4"/>
    </row>
    <row r="36" spans="2:9" ht="15.75">
      <c r="B36" s="4"/>
    </row>
    <row r="37" spans="2:9" ht="15.75">
      <c r="B37" s="4"/>
    </row>
    <row r="38" spans="2:9" ht="15.75">
      <c r="B38" s="3"/>
    </row>
    <row r="99" spans="2:10" ht="18.75">
      <c r="B99" s="5"/>
      <c r="C99" s="5"/>
      <c r="D99" s="5"/>
      <c r="E99" s="5"/>
      <c r="F99" s="5"/>
      <c r="G99" s="5"/>
      <c r="H99" s="5"/>
      <c r="I99" s="5"/>
      <c r="J99" s="5"/>
    </row>
    <row r="100" spans="2:10" ht="18.75">
      <c r="B100" s="5"/>
      <c r="C100" s="5"/>
      <c r="D100" s="5"/>
      <c r="E100" s="5"/>
      <c r="F100" s="5"/>
      <c r="G100" s="5"/>
      <c r="H100" s="5"/>
      <c r="I100" s="5"/>
      <c r="J100" s="5"/>
    </row>
    <row r="101" spans="2:10" ht="18.75">
      <c r="B101" s="5"/>
      <c r="C101" s="5"/>
      <c r="D101" s="5"/>
      <c r="E101" s="5"/>
      <c r="F101" s="5"/>
      <c r="G101" s="5"/>
      <c r="H101" s="5"/>
      <c r="I101" s="5"/>
      <c r="J101" s="5"/>
    </row>
    <row r="102" spans="2:10" ht="18.75">
      <c r="B102" s="5"/>
      <c r="C102" s="5"/>
      <c r="D102" s="5"/>
      <c r="E102" s="5"/>
      <c r="F102" s="5"/>
      <c r="G102" s="5"/>
      <c r="H102" s="5"/>
      <c r="I102" s="5"/>
      <c r="J102" s="5"/>
    </row>
    <row r="103" spans="2:10" ht="18.75">
      <c r="B103" s="5"/>
      <c r="C103" s="5"/>
      <c r="D103" s="5"/>
      <c r="E103" s="5"/>
      <c r="F103" s="5"/>
      <c r="G103" s="5"/>
      <c r="H103" s="5"/>
      <c r="I103" s="5"/>
      <c r="J103" s="5"/>
    </row>
    <row r="104" spans="2:10" ht="18.75">
      <c r="B104" s="5"/>
      <c r="C104" s="5"/>
      <c r="D104" s="5"/>
      <c r="E104" s="5"/>
      <c r="F104" s="5"/>
      <c r="G104" s="5"/>
      <c r="H104" s="5"/>
      <c r="I104" s="5"/>
      <c r="J104" s="5"/>
    </row>
    <row r="105" spans="2:10" ht="18.75">
      <c r="B105" s="5"/>
      <c r="C105" s="5"/>
      <c r="D105" s="5"/>
      <c r="E105" s="5"/>
      <c r="F105" s="5"/>
      <c r="G105" s="5"/>
      <c r="H105" s="5"/>
      <c r="I105" s="5"/>
      <c r="J105" s="5"/>
    </row>
    <row r="106" spans="2:10" ht="18.75">
      <c r="B106" s="5"/>
      <c r="C106" s="5"/>
      <c r="D106" s="5"/>
      <c r="E106" s="5"/>
      <c r="F106" s="5"/>
      <c r="G106" s="5"/>
      <c r="H106" s="5"/>
      <c r="I106" s="5"/>
      <c r="J106" s="5"/>
    </row>
    <row r="107" spans="2:10" ht="18.75">
      <c r="B107" s="5"/>
      <c r="C107" s="5"/>
      <c r="D107" s="5"/>
      <c r="E107" s="5"/>
      <c r="F107" s="5"/>
      <c r="G107" s="5"/>
      <c r="H107" s="5"/>
      <c r="I107" s="5"/>
      <c r="J107" s="5"/>
    </row>
    <row r="108" spans="2:10" ht="18.75">
      <c r="B108" s="5"/>
      <c r="C108" s="5"/>
      <c r="D108" s="5"/>
      <c r="E108" s="5"/>
      <c r="F108" s="5"/>
      <c r="G108" s="5"/>
      <c r="H108" s="5"/>
      <c r="I108" s="5"/>
      <c r="J108" s="5"/>
    </row>
    <row r="109" spans="2:10" ht="18.75">
      <c r="B109" s="5"/>
      <c r="C109" s="5"/>
      <c r="D109" s="5"/>
      <c r="E109" s="5"/>
      <c r="F109" s="5"/>
      <c r="G109" s="5"/>
      <c r="H109" s="5"/>
      <c r="I109" s="5"/>
      <c r="J109" s="5"/>
    </row>
    <row r="110" spans="2:10" ht="18.75">
      <c r="B110" s="5"/>
      <c r="C110" s="5"/>
      <c r="D110" s="5"/>
      <c r="E110" s="5"/>
      <c r="F110" s="5"/>
      <c r="G110" s="5"/>
      <c r="H110" s="5"/>
      <c r="I110" s="5"/>
      <c r="J110" s="5"/>
    </row>
    <row r="111" spans="2:10" ht="18.75">
      <c r="B111" s="5"/>
      <c r="C111" s="5"/>
      <c r="D111" s="5"/>
      <c r="E111" s="5"/>
      <c r="F111" s="5"/>
      <c r="G111" s="5"/>
      <c r="H111" s="5"/>
      <c r="I111" s="5"/>
      <c r="J111" s="5"/>
    </row>
    <row r="112" spans="2:10" ht="18.75">
      <c r="B112" s="5"/>
      <c r="C112" s="5"/>
      <c r="D112" s="5"/>
      <c r="E112" s="5"/>
      <c r="F112" s="5"/>
      <c r="G112" s="5"/>
      <c r="H112" s="5"/>
      <c r="I112" s="5"/>
      <c r="J112" s="5"/>
    </row>
  </sheetData>
  <mergeCells count="2">
    <mergeCell ref="D25:I26"/>
    <mergeCell ref="D33:I33"/>
  </mergeCells>
  <pageMargins left="0.98425196850393704" right="0.78740157480314965" top="0.8858267716535434" bottom="0.78740157480314965" header="0.31496062992125984" footer="0.31496062992125984"/>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3736-4A5A-463F-A81B-FD1E5410B4DF}">
  <sheetPr>
    <tabColor rgb="FF00B050"/>
  </sheetPr>
  <dimension ref="A2:V131"/>
  <sheetViews>
    <sheetView view="pageBreakPreview" zoomScale="110" zoomScaleNormal="84" zoomScaleSheetLayoutView="110" workbookViewId="0">
      <selection activeCell="P97" sqref="P97"/>
    </sheetView>
  </sheetViews>
  <sheetFormatPr baseColWidth="10" defaultColWidth="10.7109375" defaultRowHeight="15"/>
  <cols>
    <col min="1" max="1" width="33.140625" style="19" customWidth="1"/>
    <col min="2" max="6" width="8.28515625" style="19" customWidth="1"/>
    <col min="7" max="7" width="1.28515625" style="19" customWidth="1"/>
    <col min="8" max="8" width="9.7109375" style="19" customWidth="1"/>
    <col min="9" max="9" width="7.7109375" style="19" customWidth="1"/>
    <col min="10" max="10" width="1.7109375" style="19" customWidth="1"/>
    <col min="11" max="11" width="10.42578125" style="19" customWidth="1"/>
    <col min="12" max="13" width="10.7109375" style="19"/>
    <col min="14" max="14" width="31" style="19" customWidth="1"/>
    <col min="15" max="16384" width="10.7109375" style="19"/>
  </cols>
  <sheetData>
    <row r="2" spans="1:9">
      <c r="A2" s="218"/>
      <c r="B2" s="218"/>
      <c r="C2" s="218"/>
      <c r="D2" s="218"/>
      <c r="E2" s="218"/>
      <c r="F2" s="218"/>
      <c r="G2" s="218"/>
      <c r="H2" s="218"/>
      <c r="I2" s="218"/>
    </row>
    <row r="7" spans="1:9" ht="1.5" customHeight="1">
      <c r="A7" s="33"/>
      <c r="I7" s="34"/>
    </row>
    <row r="8" spans="1:9" ht="28.5" customHeight="1">
      <c r="A8" s="888" t="s">
        <v>146</v>
      </c>
      <c r="B8" s="889" t="str">
        <f>[2]Graph_Elev!T9</f>
        <v>4T2024</v>
      </c>
      <c r="C8" s="889" t="str">
        <f>[2]Graph_Elev!U9</f>
        <v>1T2025</v>
      </c>
      <c r="D8" s="889" t="str">
        <f>[2]Graph_Elev!V9</f>
        <v>2T2025</v>
      </c>
      <c r="E8" s="889" t="str">
        <f>[2]Graph_Elev!W9</f>
        <v>3T2025</v>
      </c>
      <c r="F8" s="889" t="str">
        <f>[2]Graph_Elev!X9</f>
        <v>4T2025</v>
      </c>
      <c r="G8" s="218"/>
      <c r="H8" s="887" t="s">
        <v>39</v>
      </c>
      <c r="I8" s="887"/>
    </row>
    <row r="9" spans="1:9" ht="33" customHeight="1">
      <c r="A9" s="888"/>
      <c r="B9" s="889"/>
      <c r="C9" s="889"/>
      <c r="D9" s="889"/>
      <c r="E9" s="889"/>
      <c r="F9" s="889"/>
      <c r="H9" s="363" t="s">
        <v>42</v>
      </c>
      <c r="I9" s="364" t="s">
        <v>43</v>
      </c>
    </row>
    <row r="10" spans="1:9">
      <c r="A10" s="365" t="s">
        <v>147</v>
      </c>
      <c r="B10" s="366">
        <f>[2]Graph_Elev!T10</f>
        <v>305408.06942308781</v>
      </c>
      <c r="C10" s="367">
        <f>[2]Graph_Elev!U10</f>
        <v>396959.21985815605</v>
      </c>
      <c r="D10" s="366">
        <f>[2]Graph_Elev!V10</f>
        <v>439573.94166929205</v>
      </c>
      <c r="E10" s="367">
        <f>[2]Graph_Elev!W10</f>
        <v>427158.69450317131</v>
      </c>
      <c r="F10" s="366">
        <f>[2]Graph_Elev!X10</f>
        <v>429421.30077369447</v>
      </c>
      <c r="H10" s="368">
        <f>(F10/E10-1)*100</f>
        <v>0.52968751418129845</v>
      </c>
      <c r="I10" s="368">
        <f>(F10/B10-1)*100</f>
        <v>40.605748101176943</v>
      </c>
    </row>
    <row r="11" spans="1:9">
      <c r="A11" s="365" t="s">
        <v>148</v>
      </c>
      <c r="B11" s="366">
        <f>[2]Graph_Elev!T11</f>
        <v>343462.92648393195</v>
      </c>
      <c r="C11" s="367">
        <f>[2]Graph_Elev!U11</f>
        <v>472437.29012018378</v>
      </c>
      <c r="D11" s="366">
        <f>[2]Graph_Elev!V11</f>
        <v>517262.94191919197</v>
      </c>
      <c r="E11" s="367">
        <f>[2]Graph_Elev!W11</f>
        <v>506250.53763440863</v>
      </c>
      <c r="F11" s="366">
        <f>[2]Graph_Elev!X11</f>
        <v>519740.76479076484</v>
      </c>
      <c r="H11" s="368">
        <f t="shared" ref="H11:H19" si="0">(F11/E11-1)*100</f>
        <v>2.6647333984854527</v>
      </c>
      <c r="I11" s="368">
        <f t="shared" ref="I11:I19" si="1">(F11/B11-1)*100</f>
        <v>51.323687278684972</v>
      </c>
    </row>
    <row r="12" spans="1:9">
      <c r="A12" s="365" t="s">
        <v>149</v>
      </c>
      <c r="B12" s="366">
        <f>[2]Graph_Elev!T12</f>
        <v>58576.792037446772</v>
      </c>
      <c r="C12" s="367">
        <f>[2]Graph_Elev!U12</f>
        <v>78491.247692875608</v>
      </c>
      <c r="D12" s="366">
        <f>[2]Graph_Elev!V12</f>
        <v>88049.603174603151</v>
      </c>
      <c r="E12" s="367">
        <f>[2]Graph_Elev!W12</f>
        <v>73139.541759053944</v>
      </c>
      <c r="F12" s="366">
        <f>[2]Graph_Elev!X12</f>
        <v>75428.091397849479</v>
      </c>
      <c r="H12" s="368">
        <f t="shared" si="0"/>
        <v>3.1290182899077701</v>
      </c>
      <c r="I12" s="368">
        <f t="shared" si="1"/>
        <v>28.767876789207001</v>
      </c>
    </row>
    <row r="13" spans="1:9">
      <c r="A13" s="365" t="s">
        <v>150</v>
      </c>
      <c r="B13" s="366">
        <f>[2]Graph_Elev!T13</f>
        <v>61260.771760525058</v>
      </c>
      <c r="C13" s="367">
        <f>[2]Graph_Elev!U13</f>
        <v>76403.958313714407</v>
      </c>
      <c r="D13" s="366">
        <f>[2]Graph_Elev!V13</f>
        <v>85594.017094017108</v>
      </c>
      <c r="E13" s="367">
        <f>[2]Graph_Elev!W13</f>
        <v>71111.279802069286</v>
      </c>
      <c r="F13" s="366">
        <f>[2]Graph_Elev!X13</f>
        <v>73861.111111111124</v>
      </c>
      <c r="H13" s="368">
        <f t="shared" si="0"/>
        <v>3.8669411051182045</v>
      </c>
      <c r="I13" s="368">
        <f t="shared" si="1"/>
        <v>20.568365347799002</v>
      </c>
    </row>
    <row r="14" spans="1:9">
      <c r="A14" s="365" t="s">
        <v>151</v>
      </c>
      <c r="B14" s="366">
        <f>[2]Graph_Elev!T14</f>
        <v>30206.255486191982</v>
      </c>
      <c r="C14" s="367">
        <f>[2]Graph_Elev!U14</f>
        <v>36228.623360202306</v>
      </c>
      <c r="D14" s="366">
        <f>[2]Graph_Elev!V14</f>
        <v>42047.539889951149</v>
      </c>
      <c r="E14" s="367">
        <f>[2]Graph_Elev!W14</f>
        <v>37946.373456790127</v>
      </c>
      <c r="F14" s="366">
        <f>[2]Graph_Elev!X14</f>
        <v>41930.898850253689</v>
      </c>
      <c r="H14" s="368">
        <f t="shared" si="0"/>
        <v>10.500411582152314</v>
      </c>
      <c r="I14" s="368">
        <f t="shared" si="1"/>
        <v>38.815282382224872</v>
      </c>
    </row>
    <row r="15" spans="1:9">
      <c r="A15" s="365" t="s">
        <v>152</v>
      </c>
      <c r="B15" s="366">
        <f>[2]Graph_Elev!T15</f>
        <v>39212.543862660124</v>
      </c>
      <c r="C15" s="367">
        <f>[2]Graph_Elev!U15</f>
        <v>36243.434723922517</v>
      </c>
      <c r="D15" s="366">
        <f>[2]Graph_Elev!V15</f>
        <v>38634.390463337826</v>
      </c>
      <c r="E15" s="367">
        <f>[2]Graph_Elev!W15</f>
        <v>38744.362910481337</v>
      </c>
      <c r="F15" s="366">
        <f>[2]Graph_Elev!X15</f>
        <v>44528.296703296692</v>
      </c>
      <c r="H15" s="368">
        <f t="shared" si="0"/>
        <v>14.928452446563911</v>
      </c>
      <c r="I15" s="368">
        <f t="shared" si="1"/>
        <v>13.556256026782432</v>
      </c>
    </row>
    <row r="16" spans="1:9">
      <c r="A16" s="365" t="s">
        <v>153</v>
      </c>
      <c r="B16" s="366">
        <f>[2]Graph_Elev!T16</f>
        <v>3172.0650264767914</v>
      </c>
      <c r="C16" s="367">
        <f>[2]Graph_Elev!U16</f>
        <v>3857.0639974625483</v>
      </c>
      <c r="D16" s="366">
        <f>[2]Graph_Elev!V16</f>
        <v>4306.4969201958447</v>
      </c>
      <c r="E16" s="367">
        <f>[2]Graph_Elev!W16</f>
        <v>4226.8239433937106</v>
      </c>
      <c r="F16" s="366">
        <f>[2]Graph_Elev!X16</f>
        <v>4198.0314157486746</v>
      </c>
      <c r="H16" s="368">
        <f t="shared" si="0"/>
        <v>-0.68118587456279522</v>
      </c>
      <c r="I16" s="368">
        <f t="shared" si="1"/>
        <v>32.34380066954121</v>
      </c>
    </row>
    <row r="17" spans="1:9">
      <c r="A17" s="365" t="s">
        <v>154</v>
      </c>
      <c r="B17" s="366">
        <f>[2]Graph_Elev!T17</f>
        <v>3464.0291794548762</v>
      </c>
      <c r="C17" s="367">
        <f>[2]Graph_Elev!U17</f>
        <v>4463.8917663307911</v>
      </c>
      <c r="D17" s="366">
        <f>[2]Graph_Elev!V17</f>
        <v>4798.3580746738635</v>
      </c>
      <c r="E17" s="367">
        <f>[2]Graph_Elev!W17</f>
        <v>4694.2722390913177</v>
      </c>
      <c r="F17" s="366">
        <f>[2]Graph_Elev!X17</f>
        <v>4906.25</v>
      </c>
      <c r="H17" s="368">
        <f t="shared" si="0"/>
        <v>4.5156682465803399</v>
      </c>
      <c r="I17" s="368">
        <f t="shared" si="1"/>
        <v>41.634199535584806</v>
      </c>
    </row>
    <row r="18" spans="1:9">
      <c r="A18" s="365" t="s">
        <v>155</v>
      </c>
      <c r="B18" s="366">
        <f>[2]Graph_Elev!T18</f>
        <v>3578.045385306415</v>
      </c>
      <c r="C18" s="367">
        <f>[2]Graph_Elev!U18</f>
        <v>4226.5993265993266</v>
      </c>
      <c r="D18" s="366">
        <f>[2]Graph_Elev!V18</f>
        <v>4676.8518309604933</v>
      </c>
      <c r="E18" s="367">
        <f>[2]Graph_Elev!W18</f>
        <v>4800.1280879187862</v>
      </c>
      <c r="F18" s="366">
        <f>[2]Graph_Elev!X18</f>
        <v>4814.8714810281517</v>
      </c>
      <c r="H18" s="368">
        <f t="shared" si="0"/>
        <v>0.30714582693058823</v>
      </c>
      <c r="I18" s="368">
        <f t="shared" si="1"/>
        <v>34.567087963749188</v>
      </c>
    </row>
    <row r="19" spans="1:9">
      <c r="A19" s="365" t="s">
        <v>156</v>
      </c>
      <c r="B19" s="366">
        <f>[2]Graph_Elev!T19</f>
        <v>3687.3998871212484</v>
      </c>
      <c r="C19" s="367">
        <f>[2]Graph_Elev!U19</f>
        <v>5060.2253821766026</v>
      </c>
      <c r="D19" s="366">
        <f>[2]Graph_Elev!V19</f>
        <v>5259.2217723796666</v>
      </c>
      <c r="E19" s="367">
        <f>[2]Graph_Elev!W19</f>
        <v>5163.0316486004094</v>
      </c>
      <c r="F19" s="366">
        <f>[2]Graph_Elev!X19</f>
        <v>5445.9096459096463</v>
      </c>
      <c r="H19" s="368">
        <f t="shared" si="0"/>
        <v>5.4789127117963687</v>
      </c>
      <c r="I19" s="368">
        <f t="shared" si="1"/>
        <v>47.689694978031419</v>
      </c>
    </row>
    <row r="33" spans="1:9" ht="28.9" customHeight="1"/>
    <row r="41" spans="1:9" hidden="1"/>
    <row r="42" spans="1:9" hidden="1"/>
    <row r="43" spans="1:9" hidden="1"/>
    <row r="44" spans="1:9" hidden="1"/>
    <row r="45" spans="1:9" hidden="1"/>
    <row r="47" spans="1:9" ht="14.25" customHeight="1">
      <c r="A47" s="218"/>
      <c r="B47" s="218"/>
      <c r="C47" s="218"/>
      <c r="D47" s="218"/>
      <c r="E47" s="218"/>
      <c r="F47" s="218"/>
      <c r="G47" s="218"/>
      <c r="H47" s="218"/>
      <c r="I47" s="218"/>
    </row>
    <row r="50" spans="1:14">
      <c r="A50" s="36"/>
      <c r="B50" s="36"/>
      <c r="C50" s="36"/>
      <c r="D50" s="36"/>
      <c r="E50" s="36"/>
      <c r="F50" s="36"/>
      <c r="G50" s="36"/>
      <c r="H50" s="36"/>
      <c r="I50" s="36"/>
      <c r="M50" s="368">
        <v>3.1290182899077701</v>
      </c>
      <c r="N50" s="368">
        <v>28.767876789207001</v>
      </c>
    </row>
    <row r="51" spans="1:14">
      <c r="M51" s="368">
        <v>3.8669411051182045</v>
      </c>
      <c r="N51" s="368">
        <v>20.568365347799002</v>
      </c>
    </row>
    <row r="76" spans="13:16">
      <c r="M76" s="366">
        <v>41930.898850253689</v>
      </c>
      <c r="O76" s="368">
        <v>10.500411582152314</v>
      </c>
      <c r="P76" s="368">
        <v>38.815282382224872</v>
      </c>
    </row>
    <row r="77" spans="13:16">
      <c r="M77" s="366">
        <v>44528.296703296692</v>
      </c>
      <c r="O77" s="368">
        <v>14.928452446563911</v>
      </c>
      <c r="P77" s="368">
        <v>13.556256026782432</v>
      </c>
    </row>
    <row r="101" spans="13:21">
      <c r="M101" s="365" t="s">
        <v>153</v>
      </c>
      <c r="N101" s="366">
        <v>3172.0650264767914</v>
      </c>
      <c r="O101" s="367">
        <v>3857.0639974625483</v>
      </c>
      <c r="P101" s="366">
        <v>4306.4969201958447</v>
      </c>
      <c r="Q101" s="367">
        <v>4226.8239433937106</v>
      </c>
      <c r="R101" s="366">
        <v>4198.0314157486746</v>
      </c>
      <c r="T101" s="368">
        <v>-0.68118587456279522</v>
      </c>
      <c r="U101" s="368">
        <v>32.34380066954121</v>
      </c>
    </row>
    <row r="102" spans="13:21">
      <c r="M102" s="365" t="s">
        <v>154</v>
      </c>
      <c r="N102" s="366">
        <v>3464.0291794548762</v>
      </c>
      <c r="O102" s="367">
        <v>4463.8917663307911</v>
      </c>
      <c r="P102" s="366">
        <v>4798.3580746738635</v>
      </c>
      <c r="Q102" s="367">
        <v>4694.2722390913177</v>
      </c>
      <c r="R102" s="366">
        <v>4906.25</v>
      </c>
      <c r="T102" s="368">
        <v>4.5156682465803399</v>
      </c>
      <c r="U102" s="368">
        <v>41.634199535584806</v>
      </c>
    </row>
    <row r="130" spans="14:22">
      <c r="N130" s="365" t="s">
        <v>155</v>
      </c>
      <c r="O130" s="366">
        <v>3578.045385306415</v>
      </c>
      <c r="P130" s="367">
        <v>4226.5993265993266</v>
      </c>
      <c r="Q130" s="366">
        <v>4676.8518309604933</v>
      </c>
      <c r="R130" s="367">
        <v>4800.1280879187862</v>
      </c>
      <c r="S130" s="366">
        <v>4814.8714810281517</v>
      </c>
      <c r="U130" s="368">
        <v>0.30714582693058823</v>
      </c>
      <c r="V130" s="368">
        <v>34.567087963749188</v>
      </c>
    </row>
    <row r="131" spans="14:22">
      <c r="N131" s="365" t="s">
        <v>156</v>
      </c>
      <c r="O131" s="366">
        <v>3687.3998871212484</v>
      </c>
      <c r="P131" s="367">
        <v>5060.2253821766026</v>
      </c>
      <c r="Q131" s="366">
        <v>5259.2217723796666</v>
      </c>
      <c r="R131" s="367">
        <v>5163.0316486004094</v>
      </c>
      <c r="S131" s="366">
        <v>5445.9096459096463</v>
      </c>
      <c r="U131" s="368">
        <v>5.4789127117963687</v>
      </c>
      <c r="V131" s="368">
        <v>47.689694978031419</v>
      </c>
    </row>
  </sheetData>
  <mergeCells count="7">
    <mergeCell ref="H8:I8"/>
    <mergeCell ref="A8:A9"/>
    <mergeCell ref="B8:B9"/>
    <mergeCell ref="C8:C9"/>
    <mergeCell ref="D8:D9"/>
    <mergeCell ref="E8:E9"/>
    <mergeCell ref="F8:F9"/>
  </mergeCells>
  <pageMargins left="0.70866141732283472" right="0.70866141732283472" top="0.74803149606299213" bottom="0.74803149606299213" header="0.31496062992125984" footer="0.31496062992125984"/>
  <pageSetup paperSize="9" scale="88" firstPageNumber="11" orientation="portrait" useFirstPageNumber="1" r:id="rId1"/>
  <headerFooter>
    <oddHeader>&amp;LComité de Prévision et de Conjoncture&amp;RTableau de bord de l’économie 4ème trimestre 2025</oddHeader>
    <oddFooter>&amp;C&amp;"Arial,Normal"&amp;P</oddFooter>
  </headerFooter>
  <rowBreaks count="2" manualBreakCount="2">
    <brk id="46" max="9" man="1"/>
    <brk id="96"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D9A6-5612-4C70-BFC9-D3F9B305864C}">
  <sheetPr>
    <tabColor rgb="FF00B050"/>
  </sheetPr>
  <dimension ref="A1:L82"/>
  <sheetViews>
    <sheetView view="pageLayout" topLeftCell="A103" zoomScale="150" zoomScaleNormal="100" zoomScaleSheetLayoutView="140" zoomScalePageLayoutView="150" workbookViewId="0">
      <selection activeCell="P97" sqref="P97"/>
    </sheetView>
  </sheetViews>
  <sheetFormatPr baseColWidth="10" defaultRowHeight="15"/>
  <cols>
    <col min="1" max="9" width="9" style="19" customWidth="1"/>
    <col min="10" max="10" width="2.140625" style="19" customWidth="1"/>
    <col min="11" max="16384" width="11.42578125" style="19"/>
  </cols>
  <sheetData>
    <row r="1" spans="1:12">
      <c r="A1" s="890"/>
      <c r="B1" s="891"/>
      <c r="C1" s="891"/>
      <c r="D1" s="891"/>
      <c r="E1" s="891"/>
      <c r="F1" s="891"/>
      <c r="G1" s="891"/>
      <c r="H1" s="891"/>
      <c r="I1" s="891"/>
    </row>
    <row r="2" spans="1:12">
      <c r="A2" s="369"/>
      <c r="B2" s="370"/>
      <c r="C2" s="370"/>
      <c r="D2" s="370"/>
      <c r="E2" s="370"/>
      <c r="F2" s="370"/>
      <c r="G2" s="370"/>
      <c r="H2" s="370"/>
      <c r="I2" s="370"/>
      <c r="K2" s="19" t="s">
        <v>157</v>
      </c>
    </row>
    <row r="3" spans="1:12">
      <c r="A3" s="369"/>
      <c r="B3" s="370"/>
      <c r="C3" s="370"/>
      <c r="D3" s="370"/>
      <c r="E3" s="370"/>
      <c r="F3" s="370"/>
      <c r="G3" s="370"/>
      <c r="H3" s="370"/>
      <c r="I3" s="370"/>
    </row>
    <row r="4" spans="1:12">
      <c r="K4" s="371" t="s">
        <v>158</v>
      </c>
      <c r="L4" s="371" t="s">
        <v>159</v>
      </c>
    </row>
    <row r="5" spans="1:12">
      <c r="K5" s="372">
        <f>SectReel_AnnexeAgri!L10</f>
        <v>-1.0262124718032672E-2</v>
      </c>
      <c r="L5" s="372">
        <f>SectReel_AnnexeAgri!M10</f>
        <v>-0.25655218518756318</v>
      </c>
    </row>
    <row r="28" spans="11:12">
      <c r="K28" s="19" t="s">
        <v>160</v>
      </c>
    </row>
    <row r="29" spans="11:12">
      <c r="K29" s="371" t="s">
        <v>158</v>
      </c>
      <c r="L29" s="371" t="s">
        <v>159</v>
      </c>
    </row>
    <row r="30" spans="11:12">
      <c r="K30" s="372">
        <f>SectReel_AnnexeAgri!L14</f>
        <v>-0.1777873122154644</v>
      </c>
      <c r="L30" s="372">
        <f>SectReel_AnnexeAgri!M14</f>
        <v>-0.21144019229552125</v>
      </c>
    </row>
    <row r="81" ht="8.25" customHeight="1"/>
    <row r="82" ht="8.25" customHeight="1"/>
  </sheetData>
  <mergeCells count="1">
    <mergeCell ref="A1:I1"/>
  </mergeCells>
  <pageMargins left="0.85555555555555551" right="0.78740157480314965" top="0.9055118110236221" bottom="0.78740157480314965" header="0.29921259842519687" footer="0.29921259842519687"/>
  <pageSetup paperSize="9" firstPageNumber="14" orientation="portrait" useFirstPageNumber="1" r:id="rId1"/>
  <headerFooter>
    <oddHeader>&amp;LComité de Prévision et de Conjoncture&amp;RTableau de bord de l’économie 4ème trimestre 2025</oddHeader>
    <oddFooter>&amp;C&amp;"Arial,Normal"&amp;P</oddFooter>
  </headerFooter>
  <rowBreaks count="2" manualBreakCount="2">
    <brk id="44" max="8" man="1"/>
    <brk id="81"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9B5B-0AC9-4F99-A4C9-1FEA1C24E18E}">
  <sheetPr>
    <tabColor rgb="FF00B050"/>
  </sheetPr>
  <dimension ref="A6:M40"/>
  <sheetViews>
    <sheetView view="pageBreakPreview" zoomScale="115" zoomScaleNormal="100" zoomScaleSheetLayoutView="115" workbookViewId="0">
      <selection activeCell="P97" sqref="P97"/>
    </sheetView>
  </sheetViews>
  <sheetFormatPr baseColWidth="10" defaultRowHeight="15"/>
  <cols>
    <col min="1" max="1" width="34.85546875" style="19" customWidth="1"/>
    <col min="2" max="2" width="9.140625" style="19" customWidth="1"/>
    <col min="3" max="3" width="9" style="19" customWidth="1"/>
    <col min="4" max="4" width="9.28515625" style="19" customWidth="1"/>
    <col min="5" max="5" width="8.85546875" style="19" customWidth="1"/>
    <col min="6" max="6" width="9.140625" style="19" customWidth="1"/>
    <col min="7" max="7" width="10" style="19" customWidth="1"/>
    <col min="8" max="8" width="8.85546875" style="19" customWidth="1"/>
    <col min="9" max="9" width="25.140625" style="19" customWidth="1"/>
    <col min="10" max="10" width="23.42578125" style="19" customWidth="1"/>
    <col min="11" max="16384" width="11.42578125" style="19"/>
  </cols>
  <sheetData>
    <row r="6" spans="1:13" ht="15.75" thickBot="1"/>
    <row r="7" spans="1:13">
      <c r="A7" s="373"/>
      <c r="B7" s="374"/>
      <c r="C7" s="375"/>
      <c r="D7" s="375"/>
      <c r="E7" s="375"/>
      <c r="F7" s="376"/>
      <c r="G7" s="892" t="s">
        <v>76</v>
      </c>
      <c r="H7" s="893"/>
    </row>
    <row r="8" spans="1:13">
      <c r="A8" s="377"/>
      <c r="B8" s="378" t="str">
        <f>[2]Saisie_SONAGESS!D8</f>
        <v>4.Trim</v>
      </c>
      <c r="C8" s="379" t="str">
        <f>[2]Saisie_SONAGESS!E8</f>
        <v>1.Trim</v>
      </c>
      <c r="D8" s="379" t="str">
        <f>[2]Saisie_SONAGESS!F8</f>
        <v>2.Trim</v>
      </c>
      <c r="E8" s="379" t="str">
        <f>[2]Saisie_SONAGESS!G8</f>
        <v>3.Trim</v>
      </c>
      <c r="F8" s="380" t="str">
        <f>[2]Saisie_SONAGESS!H8</f>
        <v>4.Trim</v>
      </c>
      <c r="G8" s="380" t="s">
        <v>44</v>
      </c>
      <c r="H8" s="380" t="s">
        <v>45</v>
      </c>
      <c r="I8" s="19" t="s">
        <v>161</v>
      </c>
    </row>
    <row r="9" spans="1:13" ht="15.75" thickBot="1">
      <c r="A9" s="381"/>
      <c r="B9" s="378">
        <f>[2]Saisie_SONAGESS!D9</f>
        <v>2024</v>
      </c>
      <c r="C9" s="379">
        <f>[2]Saisie_SONAGESS!E9</f>
        <v>2025</v>
      </c>
      <c r="D9" s="379">
        <f>[2]Saisie_SONAGESS!F9</f>
        <v>2025</v>
      </c>
      <c r="E9" s="379">
        <f>[2]Saisie_SONAGESS!G9</f>
        <v>2025</v>
      </c>
      <c r="F9" s="380">
        <f>[2]Saisie_SONAGESS!H9</f>
        <v>2025</v>
      </c>
      <c r="G9" s="380"/>
      <c r="H9" s="380"/>
      <c r="I9" s="371" t="s">
        <v>162</v>
      </c>
      <c r="J9" s="371" t="s">
        <v>163</v>
      </c>
      <c r="K9" s="371" t="s">
        <v>164</v>
      </c>
      <c r="L9" s="371" t="s">
        <v>44</v>
      </c>
      <c r="M9" s="371" t="s">
        <v>45</v>
      </c>
    </row>
    <row r="10" spans="1:13" ht="23.25" customHeight="1" thickTop="1">
      <c r="A10" s="382" t="s">
        <v>165</v>
      </c>
      <c r="B10" s="383">
        <f>[2]Saisie_SONAGESS!D10</f>
        <v>234.31422501279596</v>
      </c>
      <c r="C10" s="384">
        <f>[2]Saisie_SONAGESS!E10</f>
        <v>240.7052000993873</v>
      </c>
      <c r="D10" s="385">
        <f>[2]Saisie_SONAGESS!F10</f>
        <v>244.50373671682257</v>
      </c>
      <c r="E10" s="384">
        <f>[2]Saisie_SONAGESS!G10</f>
        <v>215.33333333333334</v>
      </c>
      <c r="F10" s="386">
        <f>[2]Saisie_SONAGESS!H10</f>
        <v>158.33333333333334</v>
      </c>
      <c r="G10" s="384">
        <f>(F10/E10-1)*100</f>
        <v>-26.470588235294112</v>
      </c>
      <c r="H10" s="387">
        <f>(F10/B10-1)*100</f>
        <v>-32.426922298598505</v>
      </c>
      <c r="I10" s="388">
        <f>(B10*F33+B12*F31+B14*F32+B16*F34)/SUM($F$31:$F$34)</f>
        <v>296.78570985974812</v>
      </c>
      <c r="J10" s="388">
        <f>(E10*E33+E12*E31+E14*E32+E16*E34)/SUM($F$31:$F$34)</f>
        <v>222.93244804835621</v>
      </c>
      <c r="K10" s="388">
        <f>(F10*$F$33+F12*$F$31+F14*$F$32+F16*$F$34)/SUM($F$31:$F$34)</f>
        <v>220.64468746278763</v>
      </c>
      <c r="L10" s="372">
        <f>K10/J10-1</f>
        <v>-1.0262124718032672E-2</v>
      </c>
      <c r="M10" s="372">
        <f>K10/I10-1</f>
        <v>-0.25655218518756318</v>
      </c>
    </row>
    <row r="11" spans="1:13" ht="23.25" customHeight="1">
      <c r="A11" s="389" t="s">
        <v>166</v>
      </c>
      <c r="B11" s="390">
        <f>[2]Saisie_SONAGESS!D11</f>
        <v>274.84587037909432</v>
      </c>
      <c r="C11" s="391">
        <f>[2]Saisie_SONAGESS!E11</f>
        <v>277.56201168869035</v>
      </c>
      <c r="D11" s="392">
        <f>[2]Saisie_SONAGESS!F11</f>
        <v>281.7383430355157</v>
      </c>
      <c r="E11" s="391">
        <f>[2]Saisie_SONAGESS!G11</f>
        <v>275.33333333333331</v>
      </c>
      <c r="F11" s="393">
        <f>[2]Saisie_SONAGESS!H11</f>
        <v>215.33333333333334</v>
      </c>
      <c r="G11" s="384">
        <f t="shared" ref="G11:G21" si="0">(F11/E11-1)*100</f>
        <v>-21.791767554479414</v>
      </c>
      <c r="H11" s="394">
        <f t="shared" ref="H11:H21" si="1">(F11/B11-1)*100</f>
        <v>-21.653058480986253</v>
      </c>
    </row>
    <row r="12" spans="1:13" ht="23.25" customHeight="1">
      <c r="A12" s="389" t="s">
        <v>167</v>
      </c>
      <c r="B12" s="390">
        <f>[2]Saisie_SONAGESS!D12</f>
        <v>383.78405653817316</v>
      </c>
      <c r="C12" s="391">
        <f>[2]Saisie_SONAGESS!E12</f>
        <v>363.13439870117833</v>
      </c>
      <c r="D12" s="392">
        <f>[2]Saisie_SONAGESS!F12</f>
        <v>357.88966866548731</v>
      </c>
      <c r="E12" s="391">
        <f>[2]Saisie_SONAGESS!G12</f>
        <v>327</v>
      </c>
      <c r="F12" s="393">
        <f>[2]Saisie_SONAGESS!H12</f>
        <v>283.33333333333331</v>
      </c>
      <c r="G12" s="384">
        <f t="shared" si="0"/>
        <v>-13.353720693170246</v>
      </c>
      <c r="H12" s="394">
        <f t="shared" si="1"/>
        <v>-26.173761388352123</v>
      </c>
      <c r="I12" s="19" t="s">
        <v>168</v>
      </c>
    </row>
    <row r="13" spans="1:13" ht="23.25" customHeight="1">
      <c r="A13" s="389" t="s">
        <v>169</v>
      </c>
      <c r="B13" s="390">
        <f>[2]Saisie_SONAGESS!D13</f>
        <v>412.15008472669814</v>
      </c>
      <c r="C13" s="391">
        <f>[2]Saisie_SONAGESS!E13</f>
        <v>400.61445906868425</v>
      </c>
      <c r="D13" s="392">
        <f>[2]Saisie_SONAGESS!F13</f>
        <v>413.50503664113052</v>
      </c>
      <c r="E13" s="391">
        <f>[2]Saisie_SONAGESS!G13</f>
        <v>374</v>
      </c>
      <c r="F13" s="393">
        <f>[2]Saisie_SONAGESS!H13</f>
        <v>312.33333333333331</v>
      </c>
      <c r="G13" s="384">
        <f t="shared" si="0"/>
        <v>-16.48841354723708</v>
      </c>
      <c r="H13" s="394">
        <f t="shared" si="1"/>
        <v>-24.218544431345823</v>
      </c>
      <c r="I13" s="371" t="s">
        <v>162</v>
      </c>
      <c r="J13" s="371" t="s">
        <v>163</v>
      </c>
      <c r="K13" s="371" t="s">
        <v>164</v>
      </c>
      <c r="L13" s="371" t="s">
        <v>44</v>
      </c>
      <c r="M13" s="371" t="s">
        <v>45</v>
      </c>
    </row>
    <row r="14" spans="1:13" ht="23.25" customHeight="1">
      <c r="A14" s="389" t="s">
        <v>170</v>
      </c>
      <c r="B14" s="390">
        <f>[2]Saisie_SONAGESS!D14</f>
        <v>277.56602940564966</v>
      </c>
      <c r="C14" s="391">
        <f>[2]Saisie_SONAGESS!E14</f>
        <v>272.44615300897971</v>
      </c>
      <c r="D14" s="392">
        <f>[2]Saisie_SONAGESS!F14</f>
        <v>281.99679125044076</v>
      </c>
      <c r="E14" s="391">
        <f>[2]Saisie_SONAGESS!G14</f>
        <v>253.66666666666666</v>
      </c>
      <c r="F14" s="393">
        <f>[2]Saisie_SONAGESS!H14</f>
        <v>207.33333333333334</v>
      </c>
      <c r="G14" s="384">
        <f t="shared" si="0"/>
        <v>-18.265440210249661</v>
      </c>
      <c r="H14" s="394">
        <f t="shared" si="1"/>
        <v>-25.303058959594271</v>
      </c>
      <c r="I14" s="388">
        <f>(B11*$F$33+B13*$F$31+B15*$F$32+B17*$F$34)/SUM($F$31:$F$34)</f>
        <v>340.90918420963936</v>
      </c>
      <c r="J14" s="388">
        <f>(E11*$F$33+E13*$F$31+E15*$F$32+E17*$F$34)/SUM($F$31:$F$34)</f>
        <v>326.95588956356664</v>
      </c>
      <c r="K14" s="388">
        <f>(F11*$F$33+F13*$F$31+F15*$F$32+F17*$F$34)/SUM($F$31:$F$34)</f>
        <v>268.82728074504394</v>
      </c>
      <c r="L14" s="372">
        <f>K14/J14-1</f>
        <v>-0.1777873122154644</v>
      </c>
      <c r="M14" s="372">
        <f>K14/I14-1</f>
        <v>-0.21144019229552125</v>
      </c>
    </row>
    <row r="15" spans="1:13" ht="23.25" customHeight="1">
      <c r="A15" s="389" t="s">
        <v>171</v>
      </c>
      <c r="B15" s="390">
        <f>[2]Saisie_SONAGESS!D15</f>
        <v>324.7318364981449</v>
      </c>
      <c r="C15" s="391">
        <f>[2]Saisie_SONAGESS!E15</f>
        <v>323.2648757509109</v>
      </c>
      <c r="D15" s="392">
        <f>[2]Saisie_SONAGESS!F15</f>
        <v>331.32437013953626</v>
      </c>
      <c r="E15" s="391">
        <f>[2]Saisie_SONAGESS!G15</f>
        <v>299</v>
      </c>
      <c r="F15" s="393">
        <f>[2]Saisie_SONAGESS!H15</f>
        <v>245.66666666666666</v>
      </c>
      <c r="G15" s="384">
        <f t="shared" si="0"/>
        <v>-17.837235228539583</v>
      </c>
      <c r="H15" s="394">
        <f t="shared" si="1"/>
        <v>-24.347834411342028</v>
      </c>
    </row>
    <row r="16" spans="1:13" ht="23.25" customHeight="1">
      <c r="A16" s="389" t="s">
        <v>172</v>
      </c>
      <c r="B16" s="390">
        <f>[2]Saisie_SONAGESS!D16</f>
        <v>417.05182506046003</v>
      </c>
      <c r="C16" s="391">
        <f>[2]Saisie_SONAGESS!E16</f>
        <v>405.08397057726489</v>
      </c>
      <c r="D16" s="392">
        <f>[2]Saisie_SONAGESS!F16</f>
        <v>395.74224255755053</v>
      </c>
      <c r="E16" s="391">
        <f>[2]Saisie_SONAGESS!G16</f>
        <v>374.33333333333331</v>
      </c>
      <c r="F16" s="393">
        <f>[2]Saisie_SONAGESS!H16</f>
        <v>352.33333333333331</v>
      </c>
      <c r="G16" s="384">
        <f t="shared" si="0"/>
        <v>-5.8771148708815719</v>
      </c>
      <c r="H16" s="394">
        <f t="shared" si="1"/>
        <v>-15.518093397084275</v>
      </c>
      <c r="I16" s="19" t="s">
        <v>173</v>
      </c>
    </row>
    <row r="17" spans="1:13" ht="23.25" customHeight="1">
      <c r="A17" s="389" t="s">
        <v>174</v>
      </c>
      <c r="B17" s="390">
        <f>[2]Saisie_SONAGESS!D17</f>
        <v>479.93840371942173</v>
      </c>
      <c r="C17" s="391">
        <f>[2]Saisie_SONAGESS!E17</f>
        <v>466.23203955756298</v>
      </c>
      <c r="D17" s="392">
        <f>[2]Saisie_SONAGESS!F17</f>
        <v>455.23707893806591</v>
      </c>
      <c r="E17" s="391">
        <f>[2]Saisie_SONAGESS!G17</f>
        <v>473.33333333333331</v>
      </c>
      <c r="F17" s="393">
        <f>[2]Saisie_SONAGESS!H17</f>
        <v>414.33333333333331</v>
      </c>
      <c r="G17" s="384">
        <f t="shared" si="0"/>
        <v>-12.464788732394371</v>
      </c>
      <c r="H17" s="394">
        <f>(F17/B17-1)*100</f>
        <v>-13.669477140746167</v>
      </c>
      <c r="I17" s="371" t="s">
        <v>175</v>
      </c>
      <c r="J17" s="371" t="s">
        <v>176</v>
      </c>
      <c r="K17" s="371" t="s">
        <v>177</v>
      </c>
      <c r="L17" s="371" t="s">
        <v>44</v>
      </c>
      <c r="M17" s="371" t="s">
        <v>45</v>
      </c>
    </row>
    <row r="18" spans="1:13" ht="23.25" customHeight="1">
      <c r="A18" s="389" t="s">
        <v>178</v>
      </c>
      <c r="B18" s="390">
        <f>[2]Saisie_SONAGESS!D18</f>
        <v>795.52077271476628</v>
      </c>
      <c r="C18" s="391">
        <f>[2]Saisie_SONAGESS!E18</f>
        <v>725.02415092960291</v>
      </c>
      <c r="D18" s="392"/>
      <c r="E18" s="391"/>
      <c r="F18" s="393"/>
      <c r="G18" s="384"/>
      <c r="H18" s="394"/>
      <c r="I18" s="43">
        <f>AVERAGE(B18,B20)</f>
        <v>659.69569690885999</v>
      </c>
      <c r="J18" s="43">
        <f>AVERAGE(E18,E20)</f>
        <v>561.33333333333337</v>
      </c>
      <c r="K18" s="43">
        <f>AVERAGE(F18,F20)</f>
        <v>401.33333333333331</v>
      </c>
      <c r="L18" s="239">
        <f>K18/J18-1</f>
        <v>-0.28503562945368177</v>
      </c>
      <c r="M18" s="239">
        <f>K18/I18-1</f>
        <v>-0.39163869763913384</v>
      </c>
    </row>
    <row r="19" spans="1:13" ht="23.25" customHeight="1">
      <c r="A19" s="389" t="s">
        <v>179</v>
      </c>
      <c r="B19" s="390">
        <f>[2]Saisie_SONAGESS!D19</f>
        <v>923.74697916673165</v>
      </c>
      <c r="C19" s="391">
        <f>[2]Saisie_SONAGESS!E19</f>
        <v>843.04568380402418</v>
      </c>
      <c r="D19" s="392"/>
      <c r="E19" s="391"/>
      <c r="F19" s="393"/>
      <c r="G19" s="384"/>
      <c r="H19" s="394"/>
      <c r="I19" s="19" t="s">
        <v>180</v>
      </c>
    </row>
    <row r="20" spans="1:13" ht="23.25" customHeight="1">
      <c r="A20" s="389" t="s">
        <v>181</v>
      </c>
      <c r="B20" s="390">
        <f>[2]Saisie_SONAGESS!D20</f>
        <v>523.87062110295369</v>
      </c>
      <c r="C20" s="391">
        <f>[2]Saisie_SONAGESS!E20</f>
        <v>633.75714799991999</v>
      </c>
      <c r="D20" s="392">
        <f>[2]Saisie_SONAGESS!F20</f>
        <v>633.16422792222772</v>
      </c>
      <c r="E20" s="391">
        <f>[2]Saisie_SONAGESS!G20</f>
        <v>561.33333333333337</v>
      </c>
      <c r="F20" s="393">
        <f>[2]Saisie_SONAGESS!H20</f>
        <v>401.33333333333331</v>
      </c>
      <c r="G20" s="384">
        <f t="shared" si="0"/>
        <v>-28.503562945368177</v>
      </c>
      <c r="H20" s="394">
        <f t="shared" si="1"/>
        <v>-23.390753906304418</v>
      </c>
      <c r="I20" s="371" t="s">
        <v>175</v>
      </c>
      <c r="J20" s="371" t="s">
        <v>176</v>
      </c>
      <c r="K20" s="371" t="s">
        <v>177</v>
      </c>
      <c r="L20" s="371" t="s">
        <v>44</v>
      </c>
      <c r="M20" s="371" t="s">
        <v>45</v>
      </c>
    </row>
    <row r="21" spans="1:13" ht="23.25" customHeight="1" thickBot="1">
      <c r="A21" s="395" t="s">
        <v>182</v>
      </c>
      <c r="B21" s="396">
        <f>[2]Saisie_SONAGESS!D21</f>
        <v>531.08533928422185</v>
      </c>
      <c r="C21" s="397">
        <f>[2]Saisie_SONAGESS!E21</f>
        <v>634.88561548107248</v>
      </c>
      <c r="D21" s="398">
        <f>[2]Saisie_SONAGESS!F21</f>
        <v>668.03007437966096</v>
      </c>
      <c r="E21" s="397">
        <f>[2]Saisie_SONAGESS!G21</f>
        <v>597</v>
      </c>
      <c r="F21" s="399">
        <f>[2]Saisie_SONAGESS!H21</f>
        <v>436.33333333333331</v>
      </c>
      <c r="G21" s="384">
        <f t="shared" si="0"/>
        <v>-26.912339475153544</v>
      </c>
      <c r="H21" s="400">
        <f t="shared" si="1"/>
        <v>-17.841201581386514</v>
      </c>
      <c r="I21" s="43">
        <f>AVERAGE(B19,B20)</f>
        <v>723.80880013484261</v>
      </c>
      <c r="J21" s="43">
        <f>AVERAGE(E19,E20)</f>
        <v>561.33333333333337</v>
      </c>
      <c r="K21" s="43">
        <f>AVERAGE(F19,F20)</f>
        <v>401.33333333333331</v>
      </c>
      <c r="L21" s="239">
        <f>K21/J21-1</f>
        <v>-0.28503562945368177</v>
      </c>
      <c r="M21" s="239">
        <f>K21/I21-1</f>
        <v>-0.44552576141853129</v>
      </c>
    </row>
    <row r="27" spans="1:13" ht="15.75" thickBot="1"/>
    <row r="28" spans="1:13">
      <c r="A28" s="401"/>
      <c r="B28" s="894">
        <f>[2]Saisie_SONAGESS!W9</f>
        <v>44561</v>
      </c>
      <c r="C28" s="896">
        <f>[2]Saisie_SONAGESS!X9</f>
        <v>44926</v>
      </c>
      <c r="D28" s="896">
        <f>[2]Saisie_SONAGESS!Y9</f>
        <v>45291</v>
      </c>
      <c r="E28" s="896">
        <f>[2]Saisie_SONAGESS!Z9</f>
        <v>45657</v>
      </c>
      <c r="F28" s="898">
        <f>[2]Saisie_SONAGESS!AA9</f>
        <v>46022</v>
      </c>
      <c r="G28" s="402" t="s">
        <v>183</v>
      </c>
      <c r="H28" s="403"/>
    </row>
    <row r="29" spans="1:13" ht="15.75" thickBot="1">
      <c r="A29" s="404"/>
      <c r="B29" s="895"/>
      <c r="C29" s="897"/>
      <c r="D29" s="897"/>
      <c r="E29" s="897"/>
      <c r="F29" s="899"/>
      <c r="G29" s="405" t="s">
        <v>184</v>
      </c>
      <c r="H29" s="406" t="s">
        <v>185</v>
      </c>
    </row>
    <row r="30" spans="1:13">
      <c r="A30" s="401" t="s">
        <v>186</v>
      </c>
      <c r="B30" s="407">
        <f>[2]Saisie_SONAGESS!W10</f>
        <v>4661140.0829506638</v>
      </c>
      <c r="C30" s="408">
        <f>[2]Saisie_SONAGESS!X10</f>
        <v>5179059.0179476636</v>
      </c>
      <c r="D30" s="409">
        <f>[2]Saisie_SONAGESS!Y10</f>
        <v>5147924.3597643664</v>
      </c>
      <c r="E30" s="408">
        <f>[2]Saisie_SONAGESS!Z10</f>
        <v>6072137.0397327328</v>
      </c>
      <c r="F30" s="410">
        <f>[2]Saisie_SONAGESS!AA10</f>
        <v>7142483.9594730325</v>
      </c>
      <c r="G30" s="411">
        <f>[2]Saisie_SONAGESS!AC10*100</f>
        <v>11.260057395972067</v>
      </c>
      <c r="H30" s="412">
        <f>[2]Saisie_SONAGESS!AD10*100</f>
        <v>17.627186487006739</v>
      </c>
    </row>
    <row r="31" spans="1:13">
      <c r="A31" s="413" t="s">
        <v>187</v>
      </c>
      <c r="B31" s="414">
        <f>[2]Saisie_SONAGESS!W11</f>
        <v>705344.62192642398</v>
      </c>
      <c r="C31" s="415">
        <f>[2]Saisie_SONAGESS!X11</f>
        <v>907744.76964221837</v>
      </c>
      <c r="D31" s="416">
        <f>[2]Saisie_SONAGESS!Y11</f>
        <v>861038.55209010921</v>
      </c>
      <c r="E31" s="415">
        <f>[2]Saisie_SONAGESS!Z11</f>
        <v>907463.41573145404</v>
      </c>
      <c r="F31" s="417">
        <f>[2]Saisie_SONAGESS!AA11</f>
        <v>963893.73474110488</v>
      </c>
      <c r="G31" s="418">
        <f>[2]Saisie_SONAGESS!AC11*100</f>
        <v>8.1202271706057658</v>
      </c>
      <c r="H31" s="419">
        <f>[2]Saisie_SONAGESS!AD11*100</f>
        <v>6.2184676573617592</v>
      </c>
    </row>
    <row r="32" spans="1:13">
      <c r="A32" s="413" t="s">
        <v>188</v>
      </c>
      <c r="B32" s="414">
        <f>[2]Saisie_SONAGESS!W12</f>
        <v>1643722.1651174638</v>
      </c>
      <c r="C32" s="415">
        <f>[2]Saisie_SONAGESS!X12</f>
        <v>2013868.9627566985</v>
      </c>
      <c r="D32" s="416">
        <f>[2]Saisie_SONAGESS!Y12</f>
        <v>1772021.6812321662</v>
      </c>
      <c r="E32" s="415">
        <f>[2]Saisie_SONAGESS!Z12</f>
        <v>1645867.9754551174</v>
      </c>
      <c r="F32" s="417">
        <f>[2]Saisie_SONAGESS!AA12</f>
        <v>1942926.4427397989</v>
      </c>
      <c r="G32" s="418">
        <f>[2]Saisie_SONAGESS!AC12*100</f>
        <v>4.2694269811614616</v>
      </c>
      <c r="H32" s="419">
        <f>[2]Saisie_SONAGESS!AD12*100</f>
        <v>18.048742166122935</v>
      </c>
    </row>
    <row r="33" spans="1:8">
      <c r="A33" s="413" t="s">
        <v>189</v>
      </c>
      <c r="B33" s="414">
        <f>[2]Saisie_SONAGESS!W13</f>
        <v>1853509.9065218004</v>
      </c>
      <c r="C33" s="415">
        <f>[2]Saisie_SONAGESS!X13</f>
        <v>1810276.2817576844</v>
      </c>
      <c r="D33" s="416">
        <f>[2]Saisie_SONAGESS!Y13</f>
        <v>1995359.4582108848</v>
      </c>
      <c r="E33" s="415">
        <f>[2]Saisie_SONAGESS!Z13</f>
        <v>2343981.6804167582</v>
      </c>
      <c r="F33" s="417">
        <f>[2]Saisie_SONAGESS!AA13</f>
        <v>2686531.4545259904</v>
      </c>
      <c r="G33" s="418">
        <f>[2]Saisie_SONAGESS!AC13*100</f>
        <v>9.7233994745041574</v>
      </c>
      <c r="H33" s="419">
        <f>[2]Saisie_SONAGESS!AD13*100</f>
        <v>14.614012428984813</v>
      </c>
    </row>
    <row r="34" spans="1:8" ht="30">
      <c r="A34" s="413" t="s">
        <v>190</v>
      </c>
      <c r="B34" s="420">
        <f>[2]Saisie_SONAGESS!W14</f>
        <v>451013.63319021574</v>
      </c>
      <c r="C34" s="421">
        <f>[2]Saisie_SONAGESS!X14</f>
        <v>438982.38046859921</v>
      </c>
      <c r="D34" s="422">
        <f>[2]Saisie_SONAGESS!Y14</f>
        <v>504254.48870440165</v>
      </c>
      <c r="E34" s="421">
        <f>[2]Saisie_SONAGESS!Z14</f>
        <v>675440.78148826852</v>
      </c>
      <c r="F34" s="423">
        <f>[2]Saisie_SONAGESS!AA14</f>
        <v>1008736.9408159906</v>
      </c>
      <c r="G34" s="418">
        <f>[2]Saisie_SONAGESS!AC14*100</f>
        <v>22.291722983198635</v>
      </c>
      <c r="H34" s="419">
        <f>[2]Saisie_SONAGESS!AD14*100</f>
        <v>49.344986039092298</v>
      </c>
    </row>
    <row r="35" spans="1:8" ht="15.75" thickBot="1">
      <c r="A35" s="424" t="s">
        <v>191</v>
      </c>
      <c r="B35" s="425">
        <f>[2]Saisie_SONAGESS!W15</f>
        <v>7549.7561947607965</v>
      </c>
      <c r="C35" s="426">
        <f>[2]Saisie_SONAGESS!X15</f>
        <v>8186.6233224617954</v>
      </c>
      <c r="D35" s="427">
        <f>[2]Saisie_SONAGESS!Y15</f>
        <v>15250.179526804004</v>
      </c>
      <c r="E35" s="426">
        <f>[2]Saisie_SONAGESS!Z15</f>
        <v>15906.570586850768</v>
      </c>
      <c r="F35" s="428">
        <f>[2]Saisie_SONAGESS!AA15</f>
        <v>17043.970942590382</v>
      </c>
      <c r="G35" s="418">
        <f>[2]Saisie_SONAGESS!AC15*100</f>
        <v>22.577134476436921</v>
      </c>
      <c r="H35" s="429">
        <f>[2]Saisie_SONAGESS!AD15*100</f>
        <v>7.1505064497048076</v>
      </c>
    </row>
    <row r="36" spans="1:8" ht="16.5" thickTop="1" thickBot="1">
      <c r="A36" s="430" t="s">
        <v>192</v>
      </c>
      <c r="B36" s="414">
        <f>[2]Saisie_SONAGESS!W16</f>
        <v>477254.27032901742</v>
      </c>
      <c r="C36" s="415">
        <f>[2]Saisie_SONAGESS!X16</f>
        <v>559064.38548850967</v>
      </c>
      <c r="D36" s="416">
        <f>[2]Saisie_SONAGESS!Y16</f>
        <v>683183.07315287599</v>
      </c>
      <c r="E36" s="415">
        <f>[2]Saisie_SONAGESS!Z16</f>
        <v>812966.36906832177</v>
      </c>
      <c r="F36" s="417">
        <f>[2]Saisie_SONAGESS!AA16</f>
        <v>825732.06875635008</v>
      </c>
      <c r="G36" s="418">
        <v>19.627233709569492</v>
      </c>
      <c r="H36" s="419">
        <f>(F36/E36-1)*100</f>
        <v>1.5702617197631552</v>
      </c>
    </row>
    <row r="37" spans="1:8" ht="16.5" thickTop="1" thickBot="1">
      <c r="A37" s="430" t="s">
        <v>193</v>
      </c>
      <c r="B37" s="425">
        <f>[2]Saisie_SONAGESS!W17</f>
        <v>680766.76206037228</v>
      </c>
      <c r="C37" s="426">
        <f>[2]Saisie_SONAGESS!X17</f>
        <v>668633.09761909652</v>
      </c>
      <c r="D37" s="427">
        <f>[2]Saisie_SONAGESS!Y17</f>
        <v>723171.92317186715</v>
      </c>
      <c r="E37" s="426">
        <f>[2]Saisie_SONAGESS!Z17</f>
        <v>668359</v>
      </c>
      <c r="F37" s="428">
        <f>[2]Saisie_SONAGESS!AA17</f>
        <v>617700.63046935736</v>
      </c>
      <c r="G37" s="418">
        <v>-13.320213746920583</v>
      </c>
      <c r="H37" s="429">
        <f>(F37/E37-1)*100</f>
        <v>-7.5795148311973985</v>
      </c>
    </row>
    <row r="38" spans="1:8" ht="16.5" thickTop="1" thickBot="1">
      <c r="A38" s="430" t="s">
        <v>194</v>
      </c>
      <c r="B38" s="414">
        <f>[2]Saisie_SONAGESS!W18</f>
        <v>106674.84904768677</v>
      </c>
      <c r="C38" s="415">
        <f>[2]Saisie_SONAGESS!X18</f>
        <v>152540.46631617605</v>
      </c>
      <c r="D38" s="416">
        <f>[2]Saisie_SONAGESS!Y18</f>
        <v>129224.67504628657</v>
      </c>
      <c r="E38" s="415">
        <f>[2]Saisie_SONAGESS!Z18</f>
        <v>123527.31076752856</v>
      </c>
      <c r="F38" s="417">
        <f>[2]Saisie_SONAGESS!AA18</f>
        <v>172088.24780496245</v>
      </c>
      <c r="G38" s="418">
        <v>35.298503652070281</v>
      </c>
      <c r="H38" s="419">
        <f>(F38/E38-1)*100</f>
        <v>39.311903364287474</v>
      </c>
    </row>
    <row r="39" spans="1:8" ht="16.5" thickTop="1" thickBot="1">
      <c r="A39" s="430" t="s">
        <v>195</v>
      </c>
      <c r="B39" s="425">
        <f>[2]Saisie_SONAGESS!W19</f>
        <v>186448.50368391993</v>
      </c>
      <c r="C39" s="426">
        <f>[2]Saisie_SONAGESS!X19</f>
        <v>208795.64487097581</v>
      </c>
      <c r="D39" s="427">
        <f>[2]Saisie_SONAGESS!Y19</f>
        <v>247156.55998802214</v>
      </c>
      <c r="E39" s="426">
        <f>[2]Saisie_SONAGESS!Z19</f>
        <v>376958.73725472542</v>
      </c>
      <c r="F39" s="428">
        <f>[2]Saisie_SONAGESS!AA19</f>
        <v>355477.78986275051</v>
      </c>
      <c r="G39" s="431">
        <v>-27.69965108453486</v>
      </c>
      <c r="H39" s="429">
        <f>(F39/E39-1)*100</f>
        <v>-5.6984877306237909</v>
      </c>
    </row>
    <row r="40" spans="1:8" ht="15.75" thickTop="1"/>
  </sheetData>
  <mergeCells count="6">
    <mergeCell ref="G7:H7"/>
    <mergeCell ref="B28:B29"/>
    <mergeCell ref="C28:C29"/>
    <mergeCell ref="D28:D29"/>
    <mergeCell ref="E28:E29"/>
    <mergeCell ref="F28:F29"/>
  </mergeCells>
  <pageMargins left="0.70866141732283472" right="0.70866141732283472" top="0.74803149606299213" bottom="0.74803149606299213" header="0.31496062992125984" footer="0.31496062992125984"/>
  <pageSetup paperSize="9" scale="87" firstPageNumber="17" orientation="portrait" useFirstPageNumber="1" r:id="rId1"/>
  <headerFooter>
    <oddHeader>&amp;LComité de Prévision et de Conjoncture&amp;RTableau de bord de l’économie - 4ème trimestre 2025</oddHeader>
    <oddFooter>&amp;C&amp;"Arial,Normal"&amp;P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667B9-07D7-4B8E-B9DF-43235C61301D}">
  <sheetPr>
    <tabColor rgb="FF00B050"/>
  </sheetPr>
  <dimension ref="A1:K230"/>
  <sheetViews>
    <sheetView view="pageBreakPreview" topLeftCell="A193" zoomScale="160" zoomScaleNormal="100" zoomScaleSheetLayoutView="160" zoomScalePageLayoutView="96" workbookViewId="0">
      <selection activeCell="P97" sqref="P97"/>
    </sheetView>
  </sheetViews>
  <sheetFormatPr baseColWidth="10" defaultRowHeight="15"/>
  <cols>
    <col min="1" max="4" width="9.5703125" style="19" customWidth="1"/>
    <col min="5" max="8" width="8.5703125" style="19" customWidth="1"/>
    <col min="9" max="9" width="1" style="19" customWidth="1"/>
    <col min="10" max="16384" width="11.42578125" style="19"/>
  </cols>
  <sheetData>
    <row r="1" spans="1:9" ht="10.5" customHeight="1">
      <c r="A1" s="186"/>
      <c r="B1" s="186"/>
      <c r="C1" s="186"/>
      <c r="D1" s="186"/>
      <c r="E1" s="186"/>
      <c r="F1" s="186"/>
      <c r="G1" s="186"/>
      <c r="H1" s="186"/>
      <c r="I1" s="186"/>
    </row>
    <row r="2" spans="1:9" ht="10.5" customHeight="1">
      <c r="A2" s="186"/>
      <c r="B2" s="186"/>
      <c r="C2" s="186"/>
      <c r="D2" s="186"/>
      <c r="E2" s="186"/>
      <c r="F2" s="186"/>
      <c r="G2" s="186"/>
      <c r="H2" s="186"/>
      <c r="I2" s="186"/>
    </row>
    <row r="3" spans="1:9" ht="10.5" customHeight="1">
      <c r="A3" s="186"/>
      <c r="B3" s="186"/>
      <c r="C3" s="186"/>
      <c r="D3" s="186"/>
      <c r="E3" s="186"/>
      <c r="F3" s="186"/>
      <c r="G3" s="186"/>
      <c r="H3" s="186"/>
      <c r="I3" s="186"/>
    </row>
    <row r="4" spans="1:9" ht="15.75">
      <c r="A4" s="186"/>
      <c r="B4" s="432" t="s">
        <v>23</v>
      </c>
      <c r="C4" s="186"/>
      <c r="D4" s="186"/>
      <c r="E4" s="186"/>
      <c r="F4" s="186"/>
      <c r="G4" s="186"/>
      <c r="H4" s="186"/>
      <c r="I4" s="186"/>
    </row>
    <row r="5" spans="1:9" ht="15.75">
      <c r="A5" s="186"/>
      <c r="B5" s="432"/>
      <c r="C5" s="186"/>
      <c r="D5" s="186"/>
      <c r="E5" s="186"/>
      <c r="F5" s="186"/>
      <c r="G5" s="186"/>
      <c r="H5" s="186"/>
      <c r="I5" s="186"/>
    </row>
    <row r="6" spans="1:9" ht="15.75">
      <c r="A6" s="186"/>
      <c r="B6" s="432"/>
      <c r="C6" s="432"/>
      <c r="D6" s="432"/>
      <c r="E6" s="186"/>
      <c r="F6" s="186"/>
      <c r="G6" s="186"/>
      <c r="H6" s="186"/>
      <c r="I6" s="186"/>
    </row>
    <row r="7" spans="1:9" ht="10.5" customHeight="1">
      <c r="A7" s="186"/>
      <c r="B7" s="432"/>
      <c r="C7" s="432"/>
      <c r="D7" s="432"/>
      <c r="E7" s="186"/>
      <c r="F7" s="186"/>
      <c r="G7" s="186"/>
      <c r="H7" s="186"/>
      <c r="I7" s="186"/>
    </row>
    <row r="8" spans="1:9" ht="21" customHeight="1">
      <c r="A8" s="901" t="s">
        <v>196</v>
      </c>
      <c r="B8" s="901"/>
      <c r="C8" s="901"/>
      <c r="D8" s="901"/>
      <c r="E8" s="901"/>
      <c r="F8" s="901"/>
      <c r="G8" s="901"/>
      <c r="H8" s="901"/>
    </row>
    <row r="9" spans="1:9" ht="12" customHeight="1">
      <c r="A9" s="433"/>
      <c r="B9" s="433"/>
      <c r="C9" s="433"/>
      <c r="D9" s="433"/>
      <c r="E9" s="433"/>
      <c r="F9" s="433"/>
      <c r="G9" s="433"/>
    </row>
    <row r="22" ht="12" customHeight="1"/>
    <row r="37" ht="12" customHeight="1"/>
    <row r="47" ht="12" customHeight="1"/>
    <row r="56" spans="1:8" ht="3.6" customHeight="1"/>
    <row r="57" spans="1:8" ht="21" customHeight="1">
      <c r="A57" s="901" t="s">
        <v>197</v>
      </c>
      <c r="B57" s="901"/>
      <c r="C57" s="901"/>
      <c r="D57" s="901"/>
      <c r="E57" s="901"/>
      <c r="F57" s="901"/>
      <c r="G57" s="901"/>
      <c r="H57" s="901"/>
    </row>
    <row r="58" spans="1:8" ht="12" customHeight="1"/>
    <row r="59" spans="1:8" ht="10.5" customHeight="1"/>
    <row r="60" spans="1:8" ht="10.5" customHeight="1"/>
    <row r="61" spans="1:8" ht="10.5" customHeight="1"/>
    <row r="62" spans="1:8" ht="10.5" customHeight="1"/>
    <row r="63" spans="1:8" ht="10.5" customHeight="1"/>
    <row r="64" spans="1:8" ht="10.5" customHeight="1"/>
    <row r="65" spans="1:8" ht="10.5" customHeight="1"/>
    <row r="66" spans="1:8" ht="10.5" customHeight="1"/>
    <row r="67" spans="1:8" ht="10.5" customHeight="1"/>
    <row r="68" spans="1:8" ht="10.5" customHeight="1"/>
    <row r="69" spans="1:8" ht="10.5" customHeight="1"/>
    <row r="70" spans="1:8" ht="10.5" customHeight="1"/>
    <row r="71" spans="1:8" ht="10.5" customHeight="1"/>
    <row r="72" spans="1:8" ht="10.5" customHeight="1"/>
    <row r="73" spans="1:8" ht="10.5" customHeight="1"/>
    <row r="74" spans="1:8" ht="21" customHeight="1">
      <c r="A74" s="901" t="s">
        <v>198</v>
      </c>
      <c r="B74" s="901"/>
      <c r="C74" s="901"/>
      <c r="D74" s="901"/>
      <c r="E74" s="901"/>
      <c r="F74" s="901"/>
      <c r="G74" s="901"/>
      <c r="H74" s="901"/>
    </row>
    <row r="75" spans="1:8" ht="9.75" customHeight="1">
      <c r="A75" s="186"/>
      <c r="B75" s="186"/>
      <c r="C75" s="186"/>
      <c r="D75" s="186"/>
      <c r="E75" s="186"/>
      <c r="F75" s="186"/>
      <c r="G75" s="186"/>
    </row>
    <row r="89" ht="12" customHeight="1"/>
    <row r="112" spans="11:11">
      <c r="K112" s="19" t="s">
        <v>199</v>
      </c>
    </row>
    <row r="128" ht="10.5" customHeight="1"/>
    <row r="129" spans="1:8" ht="21" customHeight="1">
      <c r="A129" s="901" t="s">
        <v>200</v>
      </c>
      <c r="B129" s="901"/>
      <c r="C129" s="901"/>
      <c r="D129" s="901"/>
      <c r="E129" s="901"/>
      <c r="F129" s="901"/>
      <c r="G129" s="901"/>
      <c r="H129" s="901"/>
    </row>
    <row r="130" spans="1:8" ht="12" customHeight="1"/>
    <row r="131" spans="1:8" ht="10.5" customHeight="1"/>
    <row r="132" spans="1:8" ht="10.5" customHeight="1"/>
    <row r="133" spans="1:8" ht="10.5" customHeight="1"/>
    <row r="134" spans="1:8" ht="10.5" customHeight="1"/>
    <row r="135" spans="1:8" ht="10.5" customHeight="1"/>
    <row r="136" spans="1:8" ht="10.5" customHeight="1"/>
    <row r="137" spans="1:8" ht="10.5" customHeight="1"/>
    <row r="138" spans="1:8" ht="10.5" customHeight="1"/>
    <row r="139" spans="1:8" ht="10.5" customHeight="1"/>
    <row r="140" spans="1:8" ht="10.5" customHeight="1"/>
    <row r="141" spans="1:8" ht="10.5" customHeight="1"/>
    <row r="142" spans="1:8" ht="10.5" customHeight="1"/>
    <row r="143" spans="1:8" ht="10.5" customHeight="1"/>
    <row r="144" spans="1:8" ht="10.5" customHeight="1"/>
    <row r="145" spans="1:7" ht="10.5" customHeight="1"/>
    <row r="146" spans="1:7" ht="10.5" customHeight="1"/>
    <row r="147" spans="1:7" ht="10.5" customHeight="1"/>
    <row r="148" spans="1:7" ht="10.5" customHeight="1"/>
    <row r="149" spans="1:7" ht="10.5" customHeight="1"/>
    <row r="150" spans="1:7" ht="12" customHeight="1">
      <c r="A150" s="434"/>
      <c r="B150" s="434"/>
      <c r="C150" s="434"/>
      <c r="D150" s="434"/>
      <c r="E150" s="434"/>
      <c r="F150" s="434"/>
      <c r="G150" s="434"/>
    </row>
    <row r="170" spans="1:8" ht="21" customHeight="1">
      <c r="A170" s="901" t="s">
        <v>201</v>
      </c>
      <c r="B170" s="901"/>
      <c r="C170" s="901"/>
      <c r="D170" s="901"/>
      <c r="E170" s="901"/>
      <c r="F170" s="901"/>
      <c r="G170" s="901"/>
      <c r="H170" s="901"/>
    </row>
    <row r="171" spans="1:8" ht="12" customHeight="1">
      <c r="A171" s="434"/>
      <c r="B171" s="434"/>
      <c r="C171" s="434"/>
      <c r="D171" s="434"/>
      <c r="E171" s="434"/>
      <c r="F171" s="434"/>
      <c r="G171" s="434"/>
    </row>
    <row r="186" spans="1:8" ht="20.45" customHeight="1">
      <c r="A186" s="901" t="s">
        <v>202</v>
      </c>
      <c r="B186" s="901"/>
      <c r="C186" s="901"/>
      <c r="D186" s="901"/>
      <c r="E186" s="901"/>
      <c r="F186" s="901"/>
      <c r="G186" s="901"/>
      <c r="H186" s="901"/>
    </row>
    <row r="188" spans="1:8" ht="21" customHeight="1"/>
    <row r="189" spans="1:8" ht="12" customHeight="1"/>
    <row r="202" spans="1:8" ht="3" customHeight="1"/>
    <row r="203" spans="1:8" hidden="1"/>
    <row r="204" spans="1:8" ht="21" hidden="1" customHeight="1">
      <c r="A204" s="900" t="s">
        <v>203</v>
      </c>
      <c r="B204" s="900"/>
      <c r="C204" s="900"/>
      <c r="D204" s="900"/>
      <c r="E204" s="900"/>
      <c r="F204" s="900"/>
      <c r="G204" s="900"/>
      <c r="H204" s="900"/>
    </row>
    <row r="205" spans="1:8" ht="10.5" hidden="1" customHeight="1"/>
    <row r="206" spans="1:8" hidden="1"/>
    <row r="207" spans="1:8" hidden="1"/>
    <row r="208" spans="1:8" hidden="1"/>
    <row r="209" spans="1:8" hidden="1"/>
    <row r="210" spans="1:8" hidden="1"/>
    <row r="211" spans="1:8" hidden="1"/>
    <row r="212" spans="1:8" hidden="1"/>
    <row r="213" spans="1:8" hidden="1"/>
    <row r="214" spans="1:8" hidden="1"/>
    <row r="215" spans="1:8" hidden="1"/>
    <row r="216" spans="1:8" hidden="1"/>
    <row r="217" spans="1:8" hidden="1"/>
    <row r="218" spans="1:8" ht="12" hidden="1" customHeight="1"/>
    <row r="219" spans="1:8" ht="21" customHeight="1">
      <c r="A219" s="901" t="s">
        <v>204</v>
      </c>
      <c r="B219" s="901"/>
      <c r="C219" s="901"/>
      <c r="D219" s="901"/>
      <c r="E219" s="901"/>
      <c r="F219" s="901"/>
      <c r="G219" s="901"/>
      <c r="H219" s="901"/>
    </row>
    <row r="220" spans="1:8" ht="12" customHeight="1"/>
    <row r="229" ht="24" customHeight="1"/>
    <row r="230" ht="62.25" customHeight="1"/>
  </sheetData>
  <mergeCells count="8">
    <mergeCell ref="A204:H204"/>
    <mergeCell ref="A219:H219"/>
    <mergeCell ref="A8:H8"/>
    <mergeCell ref="A57:H57"/>
    <mergeCell ref="A74:H74"/>
    <mergeCell ref="A129:H129"/>
    <mergeCell ref="A170:H170"/>
    <mergeCell ref="A186:H186"/>
  </mergeCells>
  <printOptions horizontalCentered="1"/>
  <pageMargins left="0.70866141732283472" right="0.70866141732283472" top="0.74803149606299213" bottom="0.74803149606299213" header="0.31496062992125984" footer="0.31496062992125984"/>
  <pageSetup paperSize="9" scale="108" firstPageNumber="18" orientation="portrait" useFirstPageNumber="1" r:id="rId1"/>
  <headerFooter>
    <oddHeader>&amp;LComité de Prévision et de Conjoncture&amp;RTableau de bord de l’économie 4ème trimestre 2025</oddHeader>
    <oddFooter>&amp;C&amp;"Arial,Normal"&amp;P</oddFooter>
  </headerFooter>
  <rowBreaks count="4" manualBreakCount="4">
    <brk id="46" max="7" man="1"/>
    <brk id="73" max="7" man="1"/>
    <brk id="117" max="7" man="1"/>
    <brk id="16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B6D4-232F-413E-A0F1-7500F08444C1}">
  <sheetPr>
    <tabColor rgb="FF00B050"/>
  </sheetPr>
  <dimension ref="A1:L134"/>
  <sheetViews>
    <sheetView view="pageBreakPreview" topLeftCell="A19" zoomScale="145" zoomScaleNormal="100" zoomScaleSheetLayoutView="145" zoomScalePageLayoutView="115" workbookViewId="0">
      <selection activeCell="P97" sqref="P97"/>
    </sheetView>
  </sheetViews>
  <sheetFormatPr baseColWidth="10" defaultRowHeight="15"/>
  <cols>
    <col min="1" max="1" width="33.140625" style="19" customWidth="1"/>
    <col min="2" max="2" width="11.140625" style="19" customWidth="1"/>
    <col min="3" max="3" width="9.140625" style="19" customWidth="1"/>
    <col min="4" max="4" width="10" style="19" customWidth="1"/>
    <col min="5" max="5" width="10.140625" style="19" customWidth="1"/>
    <col min="6" max="6" width="9.7109375" style="19" customWidth="1"/>
    <col min="7" max="7" width="10" style="19" customWidth="1"/>
    <col min="8" max="8" width="10.85546875" style="19" customWidth="1"/>
    <col min="9" max="9" width="10.7109375" style="19" customWidth="1"/>
    <col min="10" max="10" width="4.85546875" style="19" customWidth="1"/>
    <col min="11" max="16384" width="11.42578125" style="19"/>
  </cols>
  <sheetData>
    <row r="1" spans="1:11" ht="7.15" customHeight="1"/>
    <row r="2" spans="1:11" ht="28.15" customHeight="1">
      <c r="A2" s="911" t="s">
        <v>205</v>
      </c>
      <c r="B2" s="912"/>
      <c r="C2" s="912"/>
      <c r="D2" s="912"/>
      <c r="E2" s="912"/>
      <c r="F2" s="912"/>
      <c r="G2" s="912"/>
      <c r="H2" s="912"/>
      <c r="I2" s="913"/>
    </row>
    <row r="3" spans="1:11" ht="15.75">
      <c r="A3" s="435"/>
      <c r="B3" s="435"/>
      <c r="C3" s="435"/>
      <c r="D3" s="435"/>
      <c r="E3" s="435"/>
      <c r="F3" s="435"/>
      <c r="G3" s="435"/>
      <c r="H3" s="435"/>
      <c r="I3" s="435"/>
    </row>
    <row r="4" spans="1:11" ht="19.5" customHeight="1">
      <c r="A4" s="914" t="s">
        <v>196</v>
      </c>
      <c r="B4" s="915"/>
      <c r="C4" s="915"/>
      <c r="D4" s="915"/>
      <c r="E4" s="915"/>
      <c r="F4" s="915"/>
      <c r="G4" s="915"/>
      <c r="H4" s="915"/>
      <c r="I4" s="916"/>
    </row>
    <row r="5" spans="1:11" ht="15.4" customHeight="1">
      <c r="A5" s="917"/>
      <c r="B5" s="918"/>
      <c r="C5" s="918"/>
      <c r="D5" s="918"/>
      <c r="E5" s="918"/>
      <c r="F5" s="918"/>
      <c r="G5" s="918"/>
      <c r="H5" s="918"/>
      <c r="I5" s="919"/>
    </row>
    <row r="7" spans="1:11" ht="26.25">
      <c r="A7" s="436" t="s">
        <v>206</v>
      </c>
      <c r="B7" s="437" t="s">
        <v>207</v>
      </c>
      <c r="C7" s="438">
        <f>[2]BaseToFE!D74</f>
        <v>4</v>
      </c>
      <c r="D7" s="438">
        <f>[2]BaseToFE!E74</f>
        <v>1</v>
      </c>
      <c r="E7" s="438">
        <f>[2]BaseToFE!F74</f>
        <v>2</v>
      </c>
      <c r="F7" s="438">
        <f>[2]BaseToFE!G74</f>
        <v>3</v>
      </c>
      <c r="G7" s="438">
        <f>[2]BaseToFE!H74</f>
        <v>4</v>
      </c>
      <c r="H7" s="909" t="s">
        <v>208</v>
      </c>
      <c r="I7" s="909" t="s">
        <v>209</v>
      </c>
    </row>
    <row r="8" spans="1:11">
      <c r="A8" s="439" t="s">
        <v>210</v>
      </c>
      <c r="B8" s="440" t="s">
        <v>211</v>
      </c>
      <c r="C8" s="441">
        <f>[2]BaseToFE!D75</f>
        <v>2024</v>
      </c>
      <c r="D8" s="442">
        <f>[2]BaseToFE!E75</f>
        <v>2025</v>
      </c>
      <c r="E8" s="442">
        <f>[2]BaseToFE!F75</f>
        <v>2025</v>
      </c>
      <c r="F8" s="442">
        <f>[2]BaseToFE!G75</f>
        <v>2025</v>
      </c>
      <c r="G8" s="442">
        <f>[2]BaseToFE!H75</f>
        <v>2025</v>
      </c>
      <c r="H8" s="920"/>
      <c r="I8" s="920" t="s">
        <v>43</v>
      </c>
    </row>
    <row r="9" spans="1:11">
      <c r="A9" s="443"/>
      <c r="B9" s="444"/>
      <c r="C9" s="445"/>
      <c r="D9" s="445"/>
      <c r="E9" s="445"/>
      <c r="F9" s="445"/>
      <c r="G9" s="445"/>
      <c r="H9" s="444"/>
      <c r="I9" s="446"/>
    </row>
    <row r="10" spans="1:11">
      <c r="A10" s="447" t="s">
        <v>212</v>
      </c>
      <c r="B10" s="448">
        <f>[2]BaseToFE!C77</f>
        <v>3251.0453429999998</v>
      </c>
      <c r="C10" s="449">
        <f>[2]BaseToFE!D77</f>
        <v>3035.2700179999997</v>
      </c>
      <c r="D10" s="450">
        <f>[2]BaseToFE!E77</f>
        <v>699.00916118081989</v>
      </c>
      <c r="E10" s="451">
        <f>[2]BaseToFE!F77</f>
        <v>1659.3953071828428</v>
      </c>
      <c r="F10" s="450">
        <f>[2]BaseToFE!G77</f>
        <v>2648.9681967086663</v>
      </c>
      <c r="G10" s="449">
        <f>[2]BaseToFE!H77</f>
        <v>3714.172532740246</v>
      </c>
      <c r="H10" s="452">
        <f>G10/B10*100</f>
        <v>114.24548540171642</v>
      </c>
      <c r="I10" s="453">
        <f>IF(C10&lt;&gt;0,G10/C10-1,"")*100</f>
        <v>22.367120905690907</v>
      </c>
      <c r="K10" s="43">
        <f>G10-C10</f>
        <v>678.90251474024626</v>
      </c>
    </row>
    <row r="11" spans="1:11">
      <c r="A11" s="454" t="s">
        <v>213</v>
      </c>
      <c r="B11" s="455">
        <f>[2]BaseToFE!C78</f>
        <v>2812.580927</v>
      </c>
      <c r="C11" s="456">
        <f>[2]BaseToFE!D78</f>
        <v>2578.5271319999997</v>
      </c>
      <c r="D11" s="457">
        <f>[2]BaseToFE!E78</f>
        <v>629.14657135313053</v>
      </c>
      <c r="E11" s="458">
        <f>[2]BaseToFE!F78</f>
        <v>1466.1219877907029</v>
      </c>
      <c r="F11" s="457">
        <f>[2]BaseToFE!G78</f>
        <v>2257.0794868582261</v>
      </c>
      <c r="G11" s="456">
        <f>[2]BaseToFE!H78</f>
        <v>3081.7527802524705</v>
      </c>
      <c r="H11" s="452">
        <f t="shared" ref="H11:H23" si="0">G11/B11*100</f>
        <v>109.57027940666507</v>
      </c>
      <c r="I11" s="459">
        <f t="shared" ref="I11:I23" si="1">IF(C11&lt;&gt;0,G11/C11-1,"")*100</f>
        <v>19.516011369721387</v>
      </c>
      <c r="K11" s="43">
        <f>G11-C11</f>
        <v>503.22564825247082</v>
      </c>
    </row>
    <row r="12" spans="1:11">
      <c r="A12" s="460" t="s">
        <v>214</v>
      </c>
      <c r="B12" s="461">
        <f>[2]BaseToFE!C79</f>
        <v>0</v>
      </c>
      <c r="C12" s="462">
        <f>[2]BaseToFE!D79</f>
        <v>0</v>
      </c>
      <c r="D12" s="463">
        <f>[2]BaseToFE!E79</f>
        <v>0</v>
      </c>
      <c r="E12" s="464">
        <f>[2]BaseToFE!F79</f>
        <v>0</v>
      </c>
      <c r="F12" s="463">
        <f>[2]BaseToFE!G79</f>
        <v>0</v>
      </c>
      <c r="G12" s="462">
        <f>[2]BaseToFE!H79</f>
        <v>0</v>
      </c>
      <c r="H12" s="465"/>
      <c r="I12" s="466"/>
      <c r="K12" s="43">
        <f t="shared" ref="K12:K75" si="2">G12-C12</f>
        <v>0</v>
      </c>
    </row>
    <row r="13" spans="1:11" ht="25.5">
      <c r="A13" s="467" t="s">
        <v>215</v>
      </c>
      <c r="B13" s="461">
        <f>[2]BaseToFE!C80</f>
        <v>889.75074199999995</v>
      </c>
      <c r="C13" s="468">
        <f>[2]BaseToFE!D80</f>
        <v>709.39196700000002</v>
      </c>
      <c r="D13" s="469">
        <f>[2]BaseToFE!E80</f>
        <v>182.78993319699998</v>
      </c>
      <c r="E13" s="470">
        <f>[2]BaseToFE!F80</f>
        <v>496.24982616599999</v>
      </c>
      <c r="F13" s="469">
        <f>[2]BaseToFE!G80</f>
        <v>746.23470589499993</v>
      </c>
      <c r="G13" s="468">
        <f>[2]BaseToFE!H80</f>
        <v>969.07109453999988</v>
      </c>
      <c r="H13" s="471">
        <f t="shared" si="0"/>
        <v>108.91489591362431</v>
      </c>
      <c r="I13" s="466">
        <f t="shared" si="1"/>
        <v>36.605873708744681</v>
      </c>
      <c r="K13" s="43">
        <f t="shared" si="2"/>
        <v>259.67912753999985</v>
      </c>
    </row>
    <row r="14" spans="1:11" ht="26.25">
      <c r="A14" s="472" t="s">
        <v>216</v>
      </c>
      <c r="B14" s="461">
        <f>[2]BaseToFE!C81</f>
        <v>23.630412</v>
      </c>
      <c r="C14" s="468">
        <f>[2]BaseToFE!D81</f>
        <v>20.130395999999998</v>
      </c>
      <c r="D14" s="469">
        <f>[2]BaseToFE!E81</f>
        <v>6.0060076479999998</v>
      </c>
      <c r="E14" s="470">
        <f>[2]BaseToFE!F81</f>
        <v>11.469626409</v>
      </c>
      <c r="F14" s="469">
        <f>[2]BaseToFE!G81</f>
        <v>16.774477772000001</v>
      </c>
      <c r="G14" s="468">
        <f>[2]BaseToFE!H81</f>
        <v>22.306205329000001</v>
      </c>
      <c r="H14" s="471">
        <f t="shared" si="0"/>
        <v>94.396176118300431</v>
      </c>
      <c r="I14" s="466">
        <f t="shared" si="1"/>
        <v>10.80857688542245</v>
      </c>
      <c r="K14" s="43">
        <f t="shared" si="2"/>
        <v>2.1758093290000033</v>
      </c>
    </row>
    <row r="15" spans="1:11">
      <c r="A15" s="472" t="s">
        <v>217</v>
      </c>
      <c r="B15" s="461">
        <f>[2]BaseToFE!C82</f>
        <v>19.362660999999999</v>
      </c>
      <c r="C15" s="468">
        <f>[2]BaseToFE!D82</f>
        <v>15.016686999999999</v>
      </c>
      <c r="D15" s="469">
        <f>[2]BaseToFE!E82</f>
        <v>3.6452770826666665</v>
      </c>
      <c r="E15" s="470">
        <f>[2]BaseToFE!F82</f>
        <v>9.231542639273993</v>
      </c>
      <c r="F15" s="469">
        <f>[2]BaseToFE!G82</f>
        <v>15.594095652038828</v>
      </c>
      <c r="G15" s="468">
        <f>[2]BaseToFE!H82</f>
        <v>28.515781844562632</v>
      </c>
      <c r="H15" s="471">
        <f t="shared" si="0"/>
        <v>147.27201929818753</v>
      </c>
      <c r="I15" s="466">
        <f t="shared" si="1"/>
        <v>89.893961594608939</v>
      </c>
      <c r="K15" s="43">
        <f t="shared" si="2"/>
        <v>13.499094844562633</v>
      </c>
    </row>
    <row r="16" spans="1:11">
      <c r="A16" s="472" t="s">
        <v>218</v>
      </c>
      <c r="B16" s="461">
        <f>[2]BaseToFE!C83</f>
        <v>1463.7138199999999</v>
      </c>
      <c r="C16" s="468">
        <f>[2]BaseToFE!D83</f>
        <v>1304.8450380000002</v>
      </c>
      <c r="D16" s="469">
        <f>[2]BaseToFE!E83</f>
        <v>319.35473977525004</v>
      </c>
      <c r="E16" s="470">
        <f>[2]BaseToFE!F83</f>
        <v>672.3862467486</v>
      </c>
      <c r="F16" s="469">
        <f>[2]BaseToFE!G83</f>
        <v>1031.8746866962499</v>
      </c>
      <c r="G16" s="468">
        <f>[2]BaseToFE!H83</f>
        <v>1414.5381781972499</v>
      </c>
      <c r="H16" s="471">
        <f t="shared" si="0"/>
        <v>96.640351335703727</v>
      </c>
      <c r="I16" s="466">
        <f t="shared" si="1"/>
        <v>8.4066028534224735</v>
      </c>
      <c r="K16" s="43">
        <f t="shared" si="2"/>
        <v>109.6931401972497</v>
      </c>
    </row>
    <row r="17" spans="1:11" ht="31.5" customHeight="1">
      <c r="A17" s="472" t="s">
        <v>219</v>
      </c>
      <c r="B17" s="461">
        <f>[2]BaseToFE!C84</f>
        <v>411.05713900000001</v>
      </c>
      <c r="C17" s="468">
        <f>[2]BaseToFE!D84</f>
        <v>525.93429500000002</v>
      </c>
      <c r="D17" s="469">
        <f>[2]BaseToFE!E84</f>
        <v>116.38292500621384</v>
      </c>
      <c r="E17" s="470">
        <f>[2]BaseToFE!F84</f>
        <v>275.26531641382883</v>
      </c>
      <c r="F17" s="469">
        <f>[2]BaseToFE!G84</f>
        <v>444.15194916593691</v>
      </c>
      <c r="G17" s="468">
        <f>[2]BaseToFE!H84</f>
        <v>643.3444147376573</v>
      </c>
      <c r="H17" s="471">
        <f t="shared" si="0"/>
        <v>156.50972911035061</v>
      </c>
      <c r="I17" s="466">
        <f t="shared" si="1"/>
        <v>22.324104142639591</v>
      </c>
      <c r="K17" s="43">
        <f t="shared" si="2"/>
        <v>117.41011973765728</v>
      </c>
    </row>
    <row r="18" spans="1:11">
      <c r="A18" s="473" t="s">
        <v>220</v>
      </c>
      <c r="B18" s="461">
        <f>[2]BaseToFE!C85</f>
        <v>5.0661519999999998</v>
      </c>
      <c r="C18" s="468">
        <f>[2]BaseToFE!D85</f>
        <v>3.208752</v>
      </c>
      <c r="D18" s="469">
        <f>[2]BaseToFE!E85</f>
        <v>0.9676886440000001</v>
      </c>
      <c r="E18" s="470">
        <f>[2]BaseToFE!F85</f>
        <v>1.5194294140000002</v>
      </c>
      <c r="F18" s="469">
        <f>[2]BaseToFE!G85</f>
        <v>2.4495716770000002</v>
      </c>
      <c r="G18" s="468">
        <f>[2]BaseToFE!H85</f>
        <v>3.9771056040000006</v>
      </c>
      <c r="H18" s="471">
        <f t="shared" si="0"/>
        <v>78.503479642932163</v>
      </c>
      <c r="I18" s="466">
        <f t="shared" si="1"/>
        <v>23.945559021077379</v>
      </c>
      <c r="K18" s="43">
        <f t="shared" si="2"/>
        <v>0.76835360400000052</v>
      </c>
    </row>
    <row r="19" spans="1:11">
      <c r="A19" s="454" t="s">
        <v>221</v>
      </c>
      <c r="B19" s="455">
        <f>[2]BaseToFE!C86</f>
        <v>0</v>
      </c>
      <c r="C19" s="474">
        <f>[2]BaseToFE!D86</f>
        <v>0</v>
      </c>
      <c r="D19" s="475">
        <f>[2]BaseToFE!E86</f>
        <v>0</v>
      </c>
      <c r="E19" s="476">
        <f>[2]BaseToFE!F86</f>
        <v>0</v>
      </c>
      <c r="F19" s="475">
        <f>[2]BaseToFE!G86</f>
        <v>0</v>
      </c>
      <c r="G19" s="474">
        <f>[2]BaseToFE!H86</f>
        <v>0</v>
      </c>
      <c r="H19" s="477"/>
      <c r="I19" s="459"/>
      <c r="K19" s="43">
        <f t="shared" si="2"/>
        <v>0</v>
      </c>
    </row>
    <row r="20" spans="1:11">
      <c r="A20" s="454" t="s">
        <v>222</v>
      </c>
      <c r="B20" s="455">
        <f>[2]BaseToFE!C87</f>
        <v>187.79986099999999</v>
      </c>
      <c r="C20" s="474">
        <f>[2]BaseToFE!D87</f>
        <v>182.01134299999998</v>
      </c>
      <c r="D20" s="475">
        <f>[2]BaseToFE!E87</f>
        <v>33.53988783453331</v>
      </c>
      <c r="E20" s="476">
        <f>[2]BaseToFE!F87</f>
        <v>73.743688707243891</v>
      </c>
      <c r="F20" s="475">
        <f>[2]BaseToFE!G87</f>
        <v>97.95582462341298</v>
      </c>
      <c r="G20" s="474">
        <f>[2]BaseToFE!H87</f>
        <v>170.34743194281663</v>
      </c>
      <c r="H20" s="477">
        <f t="shared" si="0"/>
        <v>90.706899907032749</v>
      </c>
      <c r="I20" s="459">
        <f t="shared" si="1"/>
        <v>-6.4083429444193207</v>
      </c>
      <c r="K20" s="43">
        <f t="shared" si="2"/>
        <v>-11.663911057183356</v>
      </c>
    </row>
    <row r="21" spans="1:11">
      <c r="A21" s="467" t="s">
        <v>223</v>
      </c>
      <c r="B21" s="461">
        <f>[2]BaseToFE!C88</f>
        <v>0</v>
      </c>
      <c r="C21" s="468">
        <f>[2]BaseToFE!D88</f>
        <v>3.5249999999999999</v>
      </c>
      <c r="D21" s="469">
        <f>[2]BaseToFE!E88</f>
        <v>0</v>
      </c>
      <c r="E21" s="470">
        <f>[2]BaseToFE!F88</f>
        <v>0</v>
      </c>
      <c r="F21" s="469">
        <f>[2]BaseToFE!G88</f>
        <v>0</v>
      </c>
      <c r="G21" s="468">
        <f>[2]BaseToFE!H88</f>
        <v>0</v>
      </c>
      <c r="H21" s="471"/>
      <c r="I21" s="466"/>
      <c r="K21" s="43">
        <f t="shared" si="2"/>
        <v>-3.5249999999999999</v>
      </c>
    </row>
    <row r="22" spans="1:11">
      <c r="A22" s="467" t="s">
        <v>224</v>
      </c>
      <c r="B22" s="461">
        <f>[2]BaseToFE!C89</f>
        <v>32.955795999999999</v>
      </c>
      <c r="C22" s="468">
        <f>[2]BaseToFE!D89</f>
        <v>14.889285000000001</v>
      </c>
      <c r="D22" s="469">
        <f>[2]BaseToFE!E89</f>
        <v>0</v>
      </c>
      <c r="E22" s="470">
        <f>[2]BaseToFE!F89</f>
        <v>0</v>
      </c>
      <c r="F22" s="469">
        <f>[2]BaseToFE!G89</f>
        <v>0.93250531027441896</v>
      </c>
      <c r="G22" s="468">
        <f>[2]BaseToFE!H89</f>
        <v>12.6455410010319</v>
      </c>
      <c r="H22" s="471">
        <f t="shared" si="0"/>
        <v>38.371220045881756</v>
      </c>
      <c r="I22" s="466">
        <f t="shared" si="1"/>
        <v>-15.069521464382618</v>
      </c>
      <c r="K22" s="43">
        <f t="shared" si="2"/>
        <v>-2.2437439989681014</v>
      </c>
    </row>
    <row r="23" spans="1:11">
      <c r="A23" s="478" t="s">
        <v>225</v>
      </c>
      <c r="B23" s="461">
        <f>[2]BaseToFE!C90</f>
        <v>250.66455500000001</v>
      </c>
      <c r="C23" s="468">
        <f>[2]BaseToFE!D90</f>
        <v>274.73154199999999</v>
      </c>
      <c r="D23" s="469">
        <f>[2]BaseToFE!E90</f>
        <v>36.322701993155974</v>
      </c>
      <c r="E23" s="470">
        <f>[2]BaseToFE!F90</f>
        <v>119.52963068489598</v>
      </c>
      <c r="F23" s="469">
        <f>[2]BaseToFE!G90</f>
        <v>293.93288522702693</v>
      </c>
      <c r="G23" s="468">
        <f>[2]BaseToFE!H90</f>
        <v>462.07232054495881</v>
      </c>
      <c r="H23" s="471">
        <f t="shared" si="0"/>
        <v>184.33891482780993</v>
      </c>
      <c r="I23" s="466">
        <f t="shared" si="1"/>
        <v>68.190487768950405</v>
      </c>
      <c r="K23" s="43">
        <f t="shared" si="2"/>
        <v>187.34077854495882</v>
      </c>
    </row>
    <row r="24" spans="1:11">
      <c r="A24" s="478" t="s">
        <v>226</v>
      </c>
      <c r="B24" s="461">
        <f>[2]BaseToFE!C91</f>
        <v>0</v>
      </c>
      <c r="C24" s="462"/>
      <c r="D24" s="463"/>
      <c r="E24" s="464"/>
      <c r="F24" s="463"/>
      <c r="G24" s="462"/>
      <c r="H24" s="465"/>
      <c r="I24" s="466"/>
      <c r="K24" s="43">
        <f t="shared" si="2"/>
        <v>0</v>
      </c>
    </row>
    <row r="25" spans="1:11">
      <c r="K25" s="43">
        <f t="shared" si="2"/>
        <v>0</v>
      </c>
    </row>
    <row r="26" spans="1:11" ht="15.75">
      <c r="A26" s="479"/>
      <c r="B26" s="480"/>
      <c r="C26" s="480"/>
      <c r="D26" s="480"/>
      <c r="E26" s="480"/>
      <c r="F26" s="480"/>
      <c r="G26" s="480"/>
      <c r="H26" s="480"/>
      <c r="I26" s="481"/>
      <c r="K26" s="43">
        <f t="shared" si="2"/>
        <v>0</v>
      </c>
    </row>
    <row r="27" spans="1:11" ht="18">
      <c r="A27" s="907" t="s">
        <v>227</v>
      </c>
      <c r="B27" s="901"/>
      <c r="C27" s="901"/>
      <c r="D27" s="901"/>
      <c r="E27" s="901"/>
      <c r="F27" s="901"/>
      <c r="G27" s="901"/>
      <c r="H27" s="901"/>
      <c r="I27" s="908"/>
      <c r="K27" s="43">
        <f t="shared" si="2"/>
        <v>0</v>
      </c>
    </row>
    <row r="28" spans="1:11" ht="15.75">
      <c r="A28" s="482"/>
      <c r="B28" s="483"/>
      <c r="C28" s="483"/>
      <c r="D28" s="483"/>
      <c r="E28" s="483"/>
      <c r="F28" s="483"/>
      <c r="G28" s="483"/>
      <c r="H28" s="483"/>
      <c r="I28" s="484"/>
      <c r="K28" s="43">
        <f t="shared" si="2"/>
        <v>0</v>
      </c>
    </row>
    <row r="29" spans="1:11" ht="26.25">
      <c r="A29" s="436" t="s">
        <v>228</v>
      </c>
      <c r="B29" s="437" t="s">
        <v>207</v>
      </c>
      <c r="C29" s="438">
        <f>+[2]BaseToFE!D120</f>
        <v>4</v>
      </c>
      <c r="D29" s="438">
        <f>+[2]BaseToFE!E120</f>
        <v>1</v>
      </c>
      <c r="E29" s="438">
        <f>+[2]BaseToFE!F120</f>
        <v>2</v>
      </c>
      <c r="F29" s="438">
        <f>+[2]BaseToFE!G120</f>
        <v>3</v>
      </c>
      <c r="G29" s="438">
        <f>+[2]BaseToFE!H120</f>
        <v>4</v>
      </c>
      <c r="H29" s="909" t="s">
        <v>208</v>
      </c>
      <c r="I29" s="909" t="s">
        <v>209</v>
      </c>
      <c r="K29" s="43">
        <f t="shared" si="2"/>
        <v>0</v>
      </c>
    </row>
    <row r="30" spans="1:11">
      <c r="A30" s="485" t="s">
        <v>210</v>
      </c>
      <c r="B30" s="486" t="str">
        <f>+[2]BaseToFE!C121</f>
        <v>(2025)</v>
      </c>
      <c r="C30" s="487">
        <f>+[2]BaseToFE!D121</f>
        <v>2024</v>
      </c>
      <c r="D30" s="487">
        <f>+[2]BaseToFE!E121</f>
        <v>2025</v>
      </c>
      <c r="E30" s="487">
        <f>+[2]BaseToFE!F121</f>
        <v>2025</v>
      </c>
      <c r="F30" s="487">
        <f>+[2]BaseToFE!G121</f>
        <v>2025</v>
      </c>
      <c r="G30" s="487">
        <f>+[2]BaseToFE!H121</f>
        <v>2025</v>
      </c>
      <c r="H30" s="910"/>
      <c r="I30" s="910" t="s">
        <v>43</v>
      </c>
      <c r="K30" s="43">
        <f t="shared" si="2"/>
        <v>1</v>
      </c>
    </row>
    <row r="31" spans="1:11">
      <c r="A31" s="443"/>
      <c r="B31" s="444"/>
      <c r="C31" s="445"/>
      <c r="D31" s="445"/>
      <c r="E31" s="445"/>
      <c r="F31" s="445"/>
      <c r="G31" s="445"/>
      <c r="H31" s="444"/>
      <c r="I31" s="446"/>
      <c r="K31" s="43">
        <f t="shared" si="2"/>
        <v>0</v>
      </c>
    </row>
    <row r="32" spans="1:11">
      <c r="A32" s="488" t="s">
        <v>227</v>
      </c>
      <c r="B32" s="489">
        <f>[2]BaseToFE!C98</f>
        <v>3706.5433699999999</v>
      </c>
      <c r="C32" s="470">
        <f>[2]BaseToFE!D98</f>
        <v>3793.4616499999997</v>
      </c>
      <c r="D32" s="469">
        <f>[2]BaseToFE!E98</f>
        <v>766.60232843969925</v>
      </c>
      <c r="E32" s="470">
        <f>[2]BaseToFE!F98</f>
        <v>1851.8735319973766</v>
      </c>
      <c r="F32" s="469">
        <f>[2]BaseToFE!G98</f>
        <v>2898.31487521699</v>
      </c>
      <c r="G32" s="468">
        <f>[2]BaseToFE!H98</f>
        <v>3930.1221193949659</v>
      </c>
      <c r="H32" s="490">
        <f>G32/B32*100</f>
        <v>106.03200143844442</v>
      </c>
      <c r="I32" s="466">
        <f>IF(C32&lt;&gt;0,G32/C32-1,"")*100</f>
        <v>3.6025267158023455</v>
      </c>
      <c r="K32" s="43">
        <f t="shared" si="2"/>
        <v>136.66046939496619</v>
      </c>
    </row>
    <row r="33" spans="1:12">
      <c r="A33" s="491" t="s">
        <v>229</v>
      </c>
      <c r="B33" s="489">
        <f>[2]BaseToFE!C99</f>
        <v>2487.4541199999999</v>
      </c>
      <c r="C33" s="470">
        <f>[2]BaseToFE!D99</f>
        <v>2312.695103</v>
      </c>
      <c r="D33" s="469">
        <f>[2]BaseToFE!E99</f>
        <v>567.47183919775443</v>
      </c>
      <c r="E33" s="470">
        <f>[2]BaseToFE!F99</f>
        <v>1283.2199196510228</v>
      </c>
      <c r="F33" s="469">
        <f>[2]BaseToFE!G99</f>
        <v>1954.3458204687381</v>
      </c>
      <c r="G33" s="468">
        <f>[2]BaseToFE!H99</f>
        <v>2608.5537884673304</v>
      </c>
      <c r="H33" s="490">
        <f t="shared" ref="H33:H51" si="3">G33/B33*100</f>
        <v>104.86841817477746</v>
      </c>
      <c r="I33" s="466">
        <f t="shared" ref="I33:I51" si="4">IF(C33&lt;&gt;0,G33/C33-1,"")*100</f>
        <v>12.792809786449855</v>
      </c>
      <c r="K33" s="43">
        <f t="shared" si="2"/>
        <v>295.85868546733036</v>
      </c>
    </row>
    <row r="34" spans="1:12">
      <c r="A34" s="492" t="s">
        <v>230</v>
      </c>
      <c r="B34" s="489">
        <f>[2]BaseToFE!C100</f>
        <v>1166.3860380000001</v>
      </c>
      <c r="C34" s="470">
        <f>[2]BaseToFE!D100</f>
        <v>1065.866728</v>
      </c>
      <c r="D34" s="469">
        <f>[2]BaseToFE!E100</f>
        <v>273.87449219849168</v>
      </c>
      <c r="E34" s="470">
        <f>[2]BaseToFE!F100</f>
        <v>568.69176940237389</v>
      </c>
      <c r="F34" s="469">
        <f>[2]BaseToFE!G100</f>
        <v>855.52268954781471</v>
      </c>
      <c r="G34" s="468">
        <f>[2]BaseToFE!H100</f>
        <v>1164.5647886384127</v>
      </c>
      <c r="H34" s="490">
        <f t="shared" si="3"/>
        <v>99.843855353009005</v>
      </c>
      <c r="I34" s="466">
        <f t="shared" si="4"/>
        <v>9.2598875680837125</v>
      </c>
      <c r="K34" s="43">
        <f t="shared" si="2"/>
        <v>98.698060638412699</v>
      </c>
      <c r="L34" s="493">
        <f>G34-F34</f>
        <v>309.04209909059796</v>
      </c>
    </row>
    <row r="35" spans="1:12">
      <c r="A35" s="492" t="s">
        <v>231</v>
      </c>
      <c r="B35" s="489">
        <f>[2]BaseToFE!C101</f>
        <v>339.36990300000002</v>
      </c>
      <c r="C35" s="470">
        <f>[2]BaseToFE!D101</f>
        <v>311.14470099999994</v>
      </c>
      <c r="D35" s="469">
        <f>[2]BaseToFE!E101</f>
        <v>51.669764394614518</v>
      </c>
      <c r="E35" s="470">
        <f>[2]BaseToFE!F101</f>
        <v>144.00338359554746</v>
      </c>
      <c r="F35" s="469">
        <f>[2]BaseToFE!G101</f>
        <v>228.90068900635768</v>
      </c>
      <c r="G35" s="468">
        <f>[2]BaseToFE!H101</f>
        <v>348.51737033665472</v>
      </c>
      <c r="H35" s="490">
        <f t="shared" si="3"/>
        <v>102.69542680591057</v>
      </c>
      <c r="I35" s="466">
        <f t="shared" si="4"/>
        <v>12.011346880259023</v>
      </c>
      <c r="K35" s="43">
        <f t="shared" si="2"/>
        <v>37.372669336654781</v>
      </c>
    </row>
    <row r="36" spans="1:12">
      <c r="A36" s="494" t="s">
        <v>232</v>
      </c>
      <c r="B36" s="489">
        <f>[2]BaseToFE!C102</f>
        <v>0</v>
      </c>
      <c r="C36" s="470">
        <f>[2]BaseToFE!D102</f>
        <v>0</v>
      </c>
      <c r="D36" s="469">
        <f>[2]BaseToFE!E102</f>
        <v>0</v>
      </c>
      <c r="E36" s="470">
        <f>[2]BaseToFE!F102</f>
        <v>0</v>
      </c>
      <c r="F36" s="469">
        <f>[2]BaseToFE!G102</f>
        <v>0</v>
      </c>
      <c r="G36" s="468">
        <f>[2]BaseToFE!H102</f>
        <v>0</v>
      </c>
      <c r="H36" s="490"/>
      <c r="I36" s="466"/>
      <c r="K36" s="43">
        <f t="shared" si="2"/>
        <v>0</v>
      </c>
    </row>
    <row r="37" spans="1:12">
      <c r="A37" s="494" t="s">
        <v>233</v>
      </c>
      <c r="B37" s="489">
        <f>[2]BaseToFE!C103</f>
        <v>333.35513300000002</v>
      </c>
      <c r="C37" s="470">
        <f>[2]BaseToFE!D103</f>
        <v>305.61564700000002</v>
      </c>
      <c r="D37" s="469">
        <f>[2]BaseToFE!E103</f>
        <v>65.707795641358544</v>
      </c>
      <c r="E37" s="470">
        <f>[2]BaseToFE!F103</f>
        <v>162.63803690194288</v>
      </c>
      <c r="F37" s="469">
        <f>[2]BaseToFE!G103</f>
        <v>270.68181774964324</v>
      </c>
      <c r="G37" s="468">
        <f>[2]BaseToFE!H103</f>
        <v>356.45157473636755</v>
      </c>
      <c r="H37" s="490">
        <f t="shared" si="3"/>
        <v>106.92847940528563</v>
      </c>
      <c r="I37" s="466">
        <f t="shared" si="4"/>
        <v>16.63394143440815</v>
      </c>
      <c r="K37" s="43">
        <f t="shared" si="2"/>
        <v>50.835927736367523</v>
      </c>
    </row>
    <row r="38" spans="1:12">
      <c r="A38" s="472" t="s">
        <v>234</v>
      </c>
      <c r="B38" s="489">
        <f>[2]BaseToFE!C104</f>
        <v>53.374938</v>
      </c>
      <c r="C38" s="470">
        <f>[2]BaseToFE!D104</f>
        <v>45.671216999999999</v>
      </c>
      <c r="D38" s="469">
        <f>[2]BaseToFE!E104</f>
        <v>8.4948400323585425</v>
      </c>
      <c r="E38" s="470">
        <f>[2]BaseToFE!F104</f>
        <v>24.222810959535316</v>
      </c>
      <c r="F38" s="469">
        <f>[2]BaseToFE!G104</f>
        <v>35.93160750223565</v>
      </c>
      <c r="G38" s="468">
        <f>[2]BaseToFE!H104</f>
        <v>53.467420686026387</v>
      </c>
      <c r="H38" s="490">
        <f t="shared" si="3"/>
        <v>100.17326987063926</v>
      </c>
      <c r="I38" s="466">
        <f t="shared" si="4"/>
        <v>17.070277952142998</v>
      </c>
      <c r="K38" s="43">
        <f t="shared" si="2"/>
        <v>7.7962036860263879</v>
      </c>
    </row>
    <row r="39" spans="1:12" ht="26.25">
      <c r="A39" s="472" t="s">
        <v>235</v>
      </c>
      <c r="B39" s="489">
        <f>[2]BaseToFE!C105</f>
        <v>279.98019499999998</v>
      </c>
      <c r="C39" s="470">
        <f>[2]BaseToFE!D105</f>
        <v>259.94443000000001</v>
      </c>
      <c r="D39" s="469">
        <f>[2]BaseToFE!E105</f>
        <v>57.212955609000005</v>
      </c>
      <c r="E39" s="470">
        <f>[2]BaseToFE!F105</f>
        <v>138.4152259424076</v>
      </c>
      <c r="F39" s="469">
        <f>[2]BaseToFE!G105</f>
        <v>234.75021024740761</v>
      </c>
      <c r="G39" s="468">
        <f>[2]BaseToFE!H105</f>
        <v>302.98415405034115</v>
      </c>
      <c r="H39" s="490">
        <f t="shared" si="3"/>
        <v>108.21628081598456</v>
      </c>
      <c r="I39" s="466">
        <f t="shared" si="4"/>
        <v>16.557278819300404</v>
      </c>
      <c r="K39" s="43">
        <f t="shared" si="2"/>
        <v>43.039724050341135</v>
      </c>
    </row>
    <row r="40" spans="1:12" ht="26.25">
      <c r="A40" s="472" t="s">
        <v>236</v>
      </c>
      <c r="B40" s="489">
        <f>[2]BaseToFE!C106</f>
        <v>0</v>
      </c>
      <c r="C40" s="470">
        <f>[2]BaseToFE!D106</f>
        <v>0</v>
      </c>
      <c r="D40" s="469">
        <f>[2]BaseToFE!E106</f>
        <v>0</v>
      </c>
      <c r="E40" s="470">
        <f>[2]BaseToFE!F106</f>
        <v>0</v>
      </c>
      <c r="F40" s="469">
        <f>[2]BaseToFE!G106</f>
        <v>0</v>
      </c>
      <c r="G40" s="468">
        <f>[2]BaseToFE!H106</f>
        <v>0</v>
      </c>
      <c r="H40" s="490"/>
      <c r="I40" s="466"/>
      <c r="K40" s="43">
        <f t="shared" si="2"/>
        <v>0</v>
      </c>
    </row>
    <row r="41" spans="1:12">
      <c r="A41" s="494" t="s">
        <v>237</v>
      </c>
      <c r="B41" s="489">
        <f>[2]BaseToFE!C107</f>
        <v>109.724509</v>
      </c>
      <c r="C41" s="470">
        <f>[2]BaseToFE!D107</f>
        <v>146.18966799999998</v>
      </c>
      <c r="D41" s="469">
        <f>[2]BaseToFE!E107</f>
        <v>34.518822916000005</v>
      </c>
      <c r="E41" s="470">
        <f>[2]BaseToFE!F107</f>
        <v>95.626086705000006</v>
      </c>
      <c r="F41" s="469">
        <f>[2]BaseToFE!G107</f>
        <v>154.34488271700002</v>
      </c>
      <c r="G41" s="468">
        <f>[2]BaseToFE!H107</f>
        <v>216.67771865200001</v>
      </c>
      <c r="H41" s="490">
        <f t="shared" si="3"/>
        <v>197.47431146126161</v>
      </c>
      <c r="I41" s="466">
        <f t="shared" si="4"/>
        <v>48.216848438290484</v>
      </c>
      <c r="K41" s="43">
        <f t="shared" si="2"/>
        <v>70.488050652000027</v>
      </c>
    </row>
    <row r="42" spans="1:12">
      <c r="A42" s="494" t="s">
        <v>222</v>
      </c>
      <c r="B42" s="489">
        <f>[2]BaseToFE!C108</f>
        <v>310.54760399999998</v>
      </c>
      <c r="C42" s="470">
        <f>[2]BaseToFE!D108</f>
        <v>350.81968700000004</v>
      </c>
      <c r="D42" s="469">
        <f>[2]BaseToFE!E108</f>
        <v>114.40596375449999</v>
      </c>
      <c r="E42" s="470">
        <f>[2]BaseToFE!F108</f>
        <v>192.89806785799999</v>
      </c>
      <c r="F42" s="469">
        <f>[2]BaseToFE!G108</f>
        <v>301.00433529153702</v>
      </c>
      <c r="G42" s="468">
        <f>[2]BaseToFE!H108</f>
        <v>329.90569450455104</v>
      </c>
      <c r="H42" s="490">
        <f t="shared" si="3"/>
        <v>106.23353400741455</v>
      </c>
      <c r="I42" s="466">
        <f t="shared" si="4"/>
        <v>-5.9614648979060885</v>
      </c>
      <c r="K42" s="43">
        <f t="shared" si="2"/>
        <v>-20.913992495449008</v>
      </c>
    </row>
    <row r="43" spans="1:12">
      <c r="A43" s="494" t="s">
        <v>238</v>
      </c>
      <c r="B43" s="489">
        <f>[2]BaseToFE!C109</f>
        <v>158.08683300000001</v>
      </c>
      <c r="C43" s="470">
        <f>[2]BaseToFE!D109</f>
        <v>107.353584</v>
      </c>
      <c r="D43" s="469">
        <f>[2]BaseToFE!E109</f>
        <v>17.472880713008308</v>
      </c>
      <c r="E43" s="470">
        <f>[2]BaseToFE!F109</f>
        <v>82.944224300626018</v>
      </c>
      <c r="F43" s="469">
        <f>[2]BaseToFE!G109</f>
        <v>110.64745577468544</v>
      </c>
      <c r="G43" s="468">
        <f>[2]BaseToFE!H109</f>
        <v>150.13609449434463</v>
      </c>
      <c r="H43" s="490">
        <f t="shared" si="3"/>
        <v>94.970651030971453</v>
      </c>
      <c r="I43" s="466">
        <f t="shared" si="4"/>
        <v>39.851962925005502</v>
      </c>
      <c r="K43" s="43">
        <f t="shared" si="2"/>
        <v>42.782510494344635</v>
      </c>
    </row>
    <row r="44" spans="1:12">
      <c r="A44" s="494" t="s">
        <v>239</v>
      </c>
      <c r="B44" s="489">
        <f>[2]BaseToFE!C110</f>
        <v>69.984100999999995</v>
      </c>
      <c r="C44" s="470">
        <f>[2]BaseToFE!D110</f>
        <v>25.705090999999999</v>
      </c>
      <c r="D44" s="469">
        <f>[2]BaseToFE!E110</f>
        <v>9.8221195797812921</v>
      </c>
      <c r="E44" s="470">
        <f>[2]BaseToFE!F110</f>
        <v>36.418350887532405</v>
      </c>
      <c r="F44" s="469">
        <f>[2]BaseToFE!G110</f>
        <v>33.243950381700003</v>
      </c>
      <c r="G44" s="468">
        <f>[2]BaseToFE!H110</f>
        <v>42.300547104999985</v>
      </c>
      <c r="H44" s="490">
        <f t="shared" si="3"/>
        <v>60.443081357864394</v>
      </c>
      <c r="I44" s="466">
        <f t="shared" si="4"/>
        <v>64.560970062311725</v>
      </c>
      <c r="K44" s="43">
        <f t="shared" si="2"/>
        <v>16.595456104999986</v>
      </c>
    </row>
    <row r="45" spans="1:12" ht="26.25">
      <c r="A45" s="495" t="s">
        <v>200</v>
      </c>
      <c r="B45" s="489">
        <f>[2]BaseToFE!C111</f>
        <v>1219.08925</v>
      </c>
      <c r="C45" s="470">
        <f>[2]BaseToFE!D111</f>
        <v>1480.7665500000001</v>
      </c>
      <c r="D45" s="469">
        <f>[2]BaseToFE!E111</f>
        <v>199.13048924194487</v>
      </c>
      <c r="E45" s="470">
        <f>[2]BaseToFE!F111</f>
        <v>568.65361234635407</v>
      </c>
      <c r="F45" s="469">
        <f>[2]BaseToFE!G111</f>
        <v>943.96905474825212</v>
      </c>
      <c r="G45" s="468">
        <f>[2]BaseToFE!H111</f>
        <v>1321.5683309276358</v>
      </c>
      <c r="H45" s="490">
        <f t="shared" si="3"/>
        <v>108.40620003233035</v>
      </c>
      <c r="I45" s="466">
        <f t="shared" si="4"/>
        <v>-10.75106802435295</v>
      </c>
      <c r="K45" s="43">
        <f t="shared" si="2"/>
        <v>-159.19821907236428</v>
      </c>
    </row>
    <row r="46" spans="1:12" ht="26.25">
      <c r="A46" s="496" t="s">
        <v>240</v>
      </c>
      <c r="B46" s="489">
        <f>[2]BaseToFE!C112</f>
        <v>1042.2099999210907</v>
      </c>
      <c r="C46" s="470">
        <f>[2]BaseToFE!D112</f>
        <v>1015.5112259999999</v>
      </c>
      <c r="D46" s="469">
        <f>[2]BaseToFE!E112</f>
        <v>116.510638804</v>
      </c>
      <c r="E46" s="470">
        <f>[2]BaseToFE!F112</f>
        <v>379.01093374059997</v>
      </c>
      <c r="F46" s="469">
        <f>[2]BaseToFE!G112</f>
        <v>661.49214557360006</v>
      </c>
      <c r="G46" s="468">
        <f>[2]BaseToFE!H112</f>
        <v>870.36059885359998</v>
      </c>
      <c r="H46" s="490">
        <f t="shared" si="3"/>
        <v>83.511058128352062</v>
      </c>
      <c r="I46" s="466">
        <f t="shared" si="4"/>
        <v>-14.293355251042783</v>
      </c>
      <c r="K46" s="43">
        <f t="shared" si="2"/>
        <v>-145.15062714639987</v>
      </c>
    </row>
    <row r="47" spans="1:12" ht="26.25">
      <c r="A47" s="497" t="s">
        <v>241</v>
      </c>
      <c r="B47" s="489">
        <f>[2]BaseToFE!C113</f>
        <v>1219.08925</v>
      </c>
      <c r="C47" s="470">
        <f>[2]BaseToFE!D113</f>
        <v>1480.7665500000001</v>
      </c>
      <c r="D47" s="469">
        <f>[2]BaseToFE!E113</f>
        <v>199.13048924194487</v>
      </c>
      <c r="E47" s="470">
        <f>[2]BaseToFE!F113</f>
        <v>568.65361234635407</v>
      </c>
      <c r="F47" s="469">
        <f>[2]BaseToFE!G113</f>
        <v>943.96905474825212</v>
      </c>
      <c r="G47" s="468">
        <f>[2]BaseToFE!H113</f>
        <v>1321.5683309276358</v>
      </c>
      <c r="H47" s="490">
        <f t="shared" si="3"/>
        <v>108.40620003233035</v>
      </c>
      <c r="I47" s="466">
        <f t="shared" si="4"/>
        <v>-10.75106802435295</v>
      </c>
      <c r="K47" s="43">
        <f t="shared" si="2"/>
        <v>-159.19821907236428</v>
      </c>
    </row>
    <row r="48" spans="1:12">
      <c r="A48" s="498" t="s">
        <v>242</v>
      </c>
      <c r="B48" s="489">
        <f>[2]BaseToFE!C114</f>
        <v>1153.313754</v>
      </c>
      <c r="C48" s="470">
        <f>[2]BaseToFE!D114</f>
        <v>1448.1900289999999</v>
      </c>
      <c r="D48" s="469">
        <f>[2]BaseToFE!E114</f>
        <v>197.98710757794487</v>
      </c>
      <c r="E48" s="470">
        <f>[2]BaseToFE!F114</f>
        <v>560.686018560354</v>
      </c>
      <c r="F48" s="469">
        <f>[2]BaseToFE!G114</f>
        <v>922.23106477625197</v>
      </c>
      <c r="G48" s="468">
        <f>[2]BaseToFE!H114</f>
        <v>1276.2083158076357</v>
      </c>
      <c r="H48" s="490">
        <f t="shared" si="3"/>
        <v>110.65577874029549</v>
      </c>
      <c r="I48" s="466">
        <f t="shared" si="4"/>
        <v>-11.875631633171825</v>
      </c>
      <c r="K48" s="43">
        <f t="shared" si="2"/>
        <v>-171.98171319236417</v>
      </c>
    </row>
    <row r="49" spans="1:11">
      <c r="A49" s="499" t="s">
        <v>243</v>
      </c>
      <c r="B49" s="489">
        <f>[2]BaseToFE!C115</f>
        <v>18.980266</v>
      </c>
      <c r="C49" s="470">
        <f>[2]BaseToFE!D115</f>
        <v>1.8176689999999998</v>
      </c>
      <c r="D49" s="469">
        <f>[2]BaseToFE!E115</f>
        <v>4.0385000000000004E-2</v>
      </c>
      <c r="E49" s="470">
        <f>[2]BaseToFE!F115</f>
        <v>0.49779569000000007</v>
      </c>
      <c r="F49" s="469">
        <f>[2]BaseToFE!G115</f>
        <v>6.77006906</v>
      </c>
      <c r="G49" s="468">
        <f>[2]BaseToFE!H115</f>
        <v>17.223762478000001</v>
      </c>
      <c r="H49" s="490">
        <f t="shared" si="3"/>
        <v>90.745632742976312</v>
      </c>
      <c r="I49" s="466">
        <f t="shared" si="4"/>
        <v>847.57419959299546</v>
      </c>
      <c r="K49" s="43">
        <f t="shared" si="2"/>
        <v>15.406093478000001</v>
      </c>
    </row>
    <row r="50" spans="1:11">
      <c r="A50" s="498" t="s">
        <v>244</v>
      </c>
      <c r="B50" s="489">
        <f>[2]BaseToFE!C116</f>
        <v>0</v>
      </c>
      <c r="C50" s="470">
        <f>[2]BaseToFE!D116</f>
        <v>0</v>
      </c>
      <c r="D50" s="469">
        <f>[2]BaseToFE!E116</f>
        <v>0</v>
      </c>
      <c r="E50" s="470">
        <f>[2]BaseToFE!F116</f>
        <v>0</v>
      </c>
      <c r="F50" s="469">
        <f>[2]BaseToFE!G116</f>
        <v>0</v>
      </c>
      <c r="G50" s="468">
        <f>[2]BaseToFE!H116</f>
        <v>0</v>
      </c>
      <c r="H50" s="490"/>
      <c r="I50" s="466"/>
      <c r="K50" s="43">
        <f t="shared" si="2"/>
        <v>0</v>
      </c>
    </row>
    <row r="51" spans="1:11">
      <c r="A51" s="498" t="s">
        <v>245</v>
      </c>
      <c r="B51" s="489">
        <f>[2]BaseToFE!C117</f>
        <v>46.795229999999997</v>
      </c>
      <c r="C51" s="470">
        <f>[2]BaseToFE!D117</f>
        <v>30.758851</v>
      </c>
      <c r="D51" s="469">
        <f>[2]BaseToFE!E117</f>
        <v>1.102996664</v>
      </c>
      <c r="E51" s="470">
        <f>[2]BaseToFE!F117</f>
        <v>7.4697980959999999</v>
      </c>
      <c r="F51" s="469">
        <f>[2]BaseToFE!G117</f>
        <v>14.967920912</v>
      </c>
      <c r="G51" s="468">
        <f>[2]BaseToFE!H117</f>
        <v>28.136252642000002</v>
      </c>
      <c r="H51" s="490">
        <f t="shared" si="3"/>
        <v>60.126326213163182</v>
      </c>
      <c r="I51" s="466">
        <f t="shared" si="4"/>
        <v>-8.5263209539263922</v>
      </c>
      <c r="K51" s="43">
        <f t="shared" si="2"/>
        <v>-2.6225983579999976</v>
      </c>
    </row>
    <row r="52" spans="1:11">
      <c r="K52" s="43">
        <f t="shared" si="2"/>
        <v>0</v>
      </c>
    </row>
    <row r="53" spans="1:11" ht="15.75">
      <c r="A53" s="479"/>
      <c r="B53" s="480"/>
      <c r="C53" s="480"/>
      <c r="D53" s="480"/>
      <c r="E53" s="480"/>
      <c r="F53" s="480"/>
      <c r="G53" s="480"/>
      <c r="H53" s="480"/>
      <c r="I53" s="481"/>
      <c r="K53" s="43">
        <f t="shared" si="2"/>
        <v>0</v>
      </c>
    </row>
    <row r="54" spans="1:11" ht="18">
      <c r="A54" s="907" t="s">
        <v>246</v>
      </c>
      <c r="B54" s="901"/>
      <c r="C54" s="901"/>
      <c r="D54" s="901"/>
      <c r="E54" s="901"/>
      <c r="F54" s="901"/>
      <c r="G54" s="901"/>
      <c r="H54" s="901"/>
      <c r="I54" s="908"/>
      <c r="K54" s="43">
        <f t="shared" si="2"/>
        <v>0</v>
      </c>
    </row>
    <row r="55" spans="1:11" ht="15.75">
      <c r="A55" s="500"/>
      <c r="B55" s="501"/>
      <c r="C55" s="501"/>
      <c r="D55" s="501"/>
      <c r="E55" s="501"/>
      <c r="F55" s="501"/>
      <c r="G55" s="501"/>
      <c r="H55" s="501"/>
      <c r="I55" s="502"/>
      <c r="K55" s="43">
        <f t="shared" si="2"/>
        <v>0</v>
      </c>
    </row>
    <row r="56" spans="1:11">
      <c r="K56" s="43">
        <f t="shared" si="2"/>
        <v>0</v>
      </c>
    </row>
    <row r="57" spans="1:11" ht="26.25">
      <c r="A57" s="436" t="s">
        <v>247</v>
      </c>
      <c r="B57" s="437" t="s">
        <v>207</v>
      </c>
      <c r="C57" s="438">
        <f>+[2]BaseToFE!D120</f>
        <v>4</v>
      </c>
      <c r="D57" s="438">
        <f>+[2]BaseToFE!E120</f>
        <v>1</v>
      </c>
      <c r="E57" s="438">
        <f>+[2]BaseToFE!F120</f>
        <v>2</v>
      </c>
      <c r="F57" s="438">
        <f>+[2]BaseToFE!G120</f>
        <v>3</v>
      </c>
      <c r="G57" s="438">
        <f>+[2]BaseToFE!H120</f>
        <v>4</v>
      </c>
      <c r="H57" s="909" t="s">
        <v>208</v>
      </c>
      <c r="I57" s="909" t="s">
        <v>209</v>
      </c>
      <c r="K57" s="43">
        <f t="shared" si="2"/>
        <v>0</v>
      </c>
    </row>
    <row r="58" spans="1:11">
      <c r="A58" s="485" t="s">
        <v>210</v>
      </c>
      <c r="B58" s="486" t="str">
        <f>+[2]BaseToFE!C121</f>
        <v>(2025)</v>
      </c>
      <c r="C58" s="487">
        <f>+[2]BaseToFE!D121</f>
        <v>2024</v>
      </c>
      <c r="D58" s="487">
        <f>+[2]BaseToFE!E121</f>
        <v>2025</v>
      </c>
      <c r="E58" s="487">
        <f>+[2]BaseToFE!F121</f>
        <v>2025</v>
      </c>
      <c r="F58" s="487">
        <f>+[2]BaseToFE!G121</f>
        <v>2025</v>
      </c>
      <c r="G58" s="487">
        <f>+[2]BaseToFE!H121</f>
        <v>2025</v>
      </c>
      <c r="H58" s="910"/>
      <c r="I58" s="910" t="s">
        <v>43</v>
      </c>
      <c r="K58" s="43">
        <f t="shared" si="2"/>
        <v>1</v>
      </c>
    </row>
    <row r="59" spans="1:11">
      <c r="A59" s="443"/>
      <c r="B59" s="444"/>
      <c r="C59" s="445"/>
      <c r="D59" s="445"/>
      <c r="E59" s="445"/>
      <c r="F59" s="445"/>
      <c r="G59" s="445"/>
      <c r="H59" s="444"/>
      <c r="I59" s="446"/>
      <c r="K59" s="43">
        <f t="shared" si="2"/>
        <v>0</v>
      </c>
    </row>
    <row r="60" spans="1:11">
      <c r="A60" s="473" t="s">
        <v>248</v>
      </c>
      <c r="B60" s="461">
        <f>+[2]BaseToFE!C123</f>
        <v>763.59122300000001</v>
      </c>
      <c r="C60" s="462">
        <f>+[2]BaseToFE!D123</f>
        <v>722.57491500000015</v>
      </c>
      <c r="D60" s="463">
        <f>+[2]BaseToFE!E123</f>
        <v>131.53732198306551</v>
      </c>
      <c r="E60" s="462">
        <f>+[2]BaseToFE!F123</f>
        <v>376.17538753182009</v>
      </c>
      <c r="F60" s="463">
        <f>+[2]BaseToFE!G123</f>
        <v>694.62237623992792</v>
      </c>
      <c r="G60" s="462">
        <f>+[2]BaseToFE!H123</f>
        <v>1105.6187442729151</v>
      </c>
      <c r="H60" s="490">
        <f>G60/B60*100</f>
        <v>144.79196603768651</v>
      </c>
      <c r="I60" s="466">
        <f>IF(C60&lt;&gt;0,G60/C60-1,"")*100</f>
        <v>53.010950327955264</v>
      </c>
      <c r="K60" s="43">
        <f t="shared" si="2"/>
        <v>383.04382927291499</v>
      </c>
    </row>
    <row r="61" spans="1:11">
      <c r="A61" s="473" t="s">
        <v>249</v>
      </c>
      <c r="B61" s="461">
        <f>+[2]BaseToFE!C124</f>
        <v>575.79136200000005</v>
      </c>
      <c r="C61" s="462">
        <f>+[2]BaseToFE!D124</f>
        <v>540.56357200000002</v>
      </c>
      <c r="D61" s="463">
        <f>+[2]BaseToFE!E124</f>
        <v>97.997434148532193</v>
      </c>
      <c r="E61" s="462">
        <f>+[2]BaseToFE!F124</f>
        <v>302.43169882457619</v>
      </c>
      <c r="F61" s="463">
        <f>+[2]BaseToFE!G124</f>
        <v>596.66655161651488</v>
      </c>
      <c r="G61" s="462">
        <f>+[2]BaseToFE!H124</f>
        <v>935.27131233009834</v>
      </c>
      <c r="H61" s="490">
        <f>G61/B61*100</f>
        <v>162.43232775869575</v>
      </c>
      <c r="I61" s="466">
        <f>IF(C61&lt;&gt;0,G61/C61-1,"")*100</f>
        <v>73.017820803155843</v>
      </c>
      <c r="K61" s="43">
        <f t="shared" si="2"/>
        <v>394.70774033009832</v>
      </c>
    </row>
    <row r="62" spans="1:11">
      <c r="A62" s="473" t="s">
        <v>250</v>
      </c>
      <c r="B62" s="461">
        <f>+[2]BaseToFE!C125</f>
        <v>1095.5188579999999</v>
      </c>
      <c r="C62" s="462">
        <f>+[2]BaseToFE!D125</f>
        <v>1026.447332</v>
      </c>
      <c r="D62" s="463">
        <f>+[2]BaseToFE!E125</f>
        <v>196.99815719042402</v>
      </c>
      <c r="E62" s="462">
        <f>+[2]BaseToFE!F125</f>
        <v>538.30464402076291</v>
      </c>
      <c r="F62" s="463">
        <f>+[2]BaseToFE!G125</f>
        <v>964.53830467457101</v>
      </c>
      <c r="G62" s="462">
        <f>+[2]BaseToFE!H125</f>
        <v>1460.9745193122824</v>
      </c>
      <c r="H62" s="490">
        <f>G62/B62*100</f>
        <v>133.35913924653613</v>
      </c>
      <c r="I62" s="466">
        <f>IF(C62&lt;&gt;0,G62/C62-1,"")*100</f>
        <v>42.333120635193232</v>
      </c>
      <c r="K62" s="43">
        <f t="shared" si="2"/>
        <v>434.52718731228242</v>
      </c>
    </row>
    <row r="63" spans="1:11">
      <c r="A63" s="503" t="s">
        <v>251</v>
      </c>
      <c r="B63" s="455">
        <f>+[2]BaseToFE!C126</f>
        <v>-455.49802699999998</v>
      </c>
      <c r="C63" s="459">
        <f>+[2]BaseToFE!D126</f>
        <v>-758.19163099999992</v>
      </c>
      <c r="D63" s="459">
        <f>+[2]BaseToFE!E126</f>
        <v>-67.593167258879362</v>
      </c>
      <c r="E63" s="459">
        <f>+[2]BaseToFE!F126</f>
        <v>-192.47822481453392</v>
      </c>
      <c r="F63" s="459">
        <f>+[2]BaseToFE!G126</f>
        <v>-249.34667850832415</v>
      </c>
      <c r="G63" s="459">
        <f>+[2]BaseToFE!H126</f>
        <v>-215.94958665472066</v>
      </c>
      <c r="H63" s="452">
        <f>G63/B63*100</f>
        <v>47.409554784903754</v>
      </c>
      <c r="I63" s="459">
        <f>IF(C63&lt;&gt;0,G63/C63-1,"")*100</f>
        <v>-71.517809241721807</v>
      </c>
      <c r="K63" s="43">
        <f t="shared" si="2"/>
        <v>542.24204434527928</v>
      </c>
    </row>
    <row r="64" spans="1:11">
      <c r="A64" s="504"/>
      <c r="B64" s="505"/>
      <c r="C64" s="506"/>
      <c r="D64" s="506"/>
      <c r="E64" s="506"/>
      <c r="F64" s="506"/>
      <c r="G64" s="506"/>
      <c r="H64" s="505"/>
      <c r="I64" s="507"/>
      <c r="K64" s="43">
        <f t="shared" si="2"/>
        <v>0</v>
      </c>
    </row>
    <row r="65" spans="1:11" ht="15.75">
      <c r="A65" s="482"/>
      <c r="B65" s="483"/>
      <c r="C65" s="483"/>
      <c r="D65" s="483"/>
      <c r="E65" s="483"/>
      <c r="F65" s="483"/>
      <c r="G65" s="483"/>
      <c r="H65" s="483"/>
      <c r="I65" s="484"/>
      <c r="K65" s="43">
        <f t="shared" si="2"/>
        <v>0</v>
      </c>
    </row>
    <row r="66" spans="1:11" ht="18">
      <c r="A66" s="907" t="s">
        <v>252</v>
      </c>
      <c r="B66" s="901"/>
      <c r="C66" s="901"/>
      <c r="D66" s="901"/>
      <c r="E66" s="901"/>
      <c r="F66" s="901"/>
      <c r="G66" s="901"/>
      <c r="H66" s="901"/>
      <c r="I66" s="908"/>
      <c r="K66" s="43">
        <f t="shared" si="2"/>
        <v>0</v>
      </c>
    </row>
    <row r="67" spans="1:11" ht="15.75">
      <c r="A67" s="500"/>
      <c r="B67" s="501"/>
      <c r="C67" s="501"/>
      <c r="D67" s="501"/>
      <c r="E67" s="501"/>
      <c r="F67" s="501"/>
      <c r="G67" s="501"/>
      <c r="H67" s="501"/>
      <c r="I67" s="502"/>
      <c r="K67" s="43">
        <f t="shared" si="2"/>
        <v>0</v>
      </c>
    </row>
    <row r="68" spans="1:11">
      <c r="K68" s="43">
        <f t="shared" si="2"/>
        <v>0</v>
      </c>
    </row>
    <row r="69" spans="1:11" ht="26.25">
      <c r="A69" s="436" t="s">
        <v>252</v>
      </c>
      <c r="B69" s="437" t="s">
        <v>207</v>
      </c>
      <c r="C69" s="438">
        <f>+[2]BaseToFE!D129</f>
        <v>4</v>
      </c>
      <c r="D69" s="438">
        <f>+[2]BaseToFE!E129</f>
        <v>1</v>
      </c>
      <c r="E69" s="438">
        <f>+[2]BaseToFE!F129</f>
        <v>2</v>
      </c>
      <c r="F69" s="438">
        <f>+[2]BaseToFE!G129</f>
        <v>3</v>
      </c>
      <c r="G69" s="438">
        <f>+[2]BaseToFE!H129</f>
        <v>4</v>
      </c>
      <c r="H69" s="909" t="s">
        <v>208</v>
      </c>
      <c r="I69" s="909" t="s">
        <v>26</v>
      </c>
      <c r="K69" s="43">
        <f t="shared" si="2"/>
        <v>0</v>
      </c>
    </row>
    <row r="70" spans="1:11">
      <c r="A70" s="485" t="s">
        <v>210</v>
      </c>
      <c r="B70" s="486" t="str">
        <f>+[2]BaseToFE!C130</f>
        <v>(2025)</v>
      </c>
      <c r="C70" s="487">
        <f>+[2]BaseToFE!D130</f>
        <v>2024</v>
      </c>
      <c r="D70" s="487">
        <f>+[2]BaseToFE!E130</f>
        <v>2025</v>
      </c>
      <c r="E70" s="487">
        <f>+[2]BaseToFE!F130</f>
        <v>2025</v>
      </c>
      <c r="F70" s="487">
        <f>+[2]BaseToFE!G130</f>
        <v>2025</v>
      </c>
      <c r="G70" s="487">
        <f>+[2]BaseToFE!H130</f>
        <v>2025</v>
      </c>
      <c r="H70" s="910"/>
      <c r="I70" s="910" t="s">
        <v>43</v>
      </c>
      <c r="K70" s="43">
        <f t="shared" si="2"/>
        <v>1</v>
      </c>
    </row>
    <row r="71" spans="1:11">
      <c r="A71" s="443"/>
      <c r="B71" s="444"/>
      <c r="C71" s="445"/>
      <c r="D71" s="445"/>
      <c r="E71" s="445"/>
      <c r="F71" s="445"/>
      <c r="G71" s="445"/>
      <c r="H71" s="444"/>
      <c r="I71" s="446"/>
      <c r="K71" s="43">
        <f t="shared" si="2"/>
        <v>0</v>
      </c>
    </row>
    <row r="72" spans="1:11" ht="39">
      <c r="A72" s="508" t="s">
        <v>253</v>
      </c>
      <c r="B72" s="461">
        <f>+[2]BaseToFE!C132</f>
        <v>-251.29063400000001</v>
      </c>
      <c r="C72" s="468">
        <f>+[2]BaseToFE!D132</f>
        <v>-762.75962499999991</v>
      </c>
      <c r="D72" s="469">
        <f>+[2]BaseToFE!E132</f>
        <v>-62.846099467187948</v>
      </c>
      <c r="E72" s="468">
        <f>+[2]BaseToFE!F132</f>
        <v>-172.04526763268635</v>
      </c>
      <c r="F72" s="469">
        <f>+[2]BaseToFE!G132</f>
        <v>-220.80995702033945</v>
      </c>
      <c r="G72" s="468">
        <f>+[2]BaseToFE!H132</f>
        <v>-202.70790811716404</v>
      </c>
      <c r="H72" s="452">
        <f>G72/B72*100</f>
        <v>80.666718409076893</v>
      </c>
      <c r="I72" s="466">
        <f>IF(C72&lt;&gt;0,G72/C72-1,"")*100</f>
        <v>-73.424405084738979</v>
      </c>
      <c r="K72" s="43">
        <f t="shared" si="2"/>
        <v>560.05171688283588</v>
      </c>
    </row>
    <row r="73" spans="1:11">
      <c r="A73" s="509" t="s">
        <v>254</v>
      </c>
      <c r="B73" s="455">
        <f>+[2]BaseToFE!C133</f>
        <v>6.9806619999999997</v>
      </c>
      <c r="C73" s="474">
        <f>+[2]BaseToFE!D133</f>
        <v>137.43074200000001</v>
      </c>
      <c r="D73" s="475">
        <f>+[2]BaseToFE!E133</f>
        <v>67.722094841739548</v>
      </c>
      <c r="E73" s="474">
        <f>+[2]BaseToFE!F133</f>
        <v>120.59179404035427</v>
      </c>
      <c r="F73" s="475">
        <f>+[2]BaseToFE!G133</f>
        <v>162.08296623046229</v>
      </c>
      <c r="G73" s="474">
        <f>+[2]BaseToFE!H133</f>
        <v>198.83008025018276</v>
      </c>
      <c r="H73" s="452">
        <f t="shared" ref="H73:H96" si="5">G73/B73*100</f>
        <v>2848.2983454890491</v>
      </c>
      <c r="I73" s="459">
        <f t="shared" ref="I73:I96" si="6">IF(C73&lt;&gt;0,G73/C73-1,"")*100</f>
        <v>44.676567525323229</v>
      </c>
      <c r="K73" s="43">
        <f t="shared" si="2"/>
        <v>61.399338250182751</v>
      </c>
    </row>
    <row r="74" spans="1:11">
      <c r="A74" s="496" t="s">
        <v>255</v>
      </c>
      <c r="B74" s="455">
        <f>+[2]BaseToFE!C134</f>
        <v>-2.0193379999999999</v>
      </c>
      <c r="C74" s="474">
        <f>+[2]BaseToFE!D134</f>
        <v>133.12647600000003</v>
      </c>
      <c r="D74" s="475">
        <f>+[2]BaseToFE!E134</f>
        <v>67.140380058739552</v>
      </c>
      <c r="E74" s="474">
        <f>+[2]BaseToFE!F134</f>
        <v>118.6927563653543</v>
      </c>
      <c r="F74" s="475">
        <f>+[2]BaseToFE!G134</f>
        <v>158.16538522146237</v>
      </c>
      <c r="G74" s="474">
        <f>+[2]BaseToFE!H134</f>
        <v>189.29272023718278</v>
      </c>
      <c r="H74" s="452">
        <f t="shared" si="5"/>
        <v>-9373.998817294716</v>
      </c>
      <c r="I74" s="459">
        <f t="shared" si="6"/>
        <v>42.190138224031969</v>
      </c>
      <c r="K74" s="43">
        <f t="shared" si="2"/>
        <v>56.166244237182752</v>
      </c>
    </row>
    <row r="75" spans="1:11">
      <c r="A75" s="510" t="s">
        <v>256</v>
      </c>
      <c r="B75" s="461">
        <f>+[2]BaseToFE!C135</f>
        <v>0</v>
      </c>
      <c r="C75" s="468">
        <f>+[2]BaseToFE!D135</f>
        <v>0</v>
      </c>
      <c r="D75" s="469">
        <f>+[2]BaseToFE!E135</f>
        <v>0</v>
      </c>
      <c r="E75" s="468">
        <f>+[2]BaseToFE!F135</f>
        <v>0</v>
      </c>
      <c r="F75" s="469">
        <f>+[2]BaseToFE!G135</f>
        <v>0</v>
      </c>
      <c r="G75" s="468">
        <f>+[2]BaseToFE!H135</f>
        <v>0</v>
      </c>
      <c r="H75" s="490"/>
      <c r="I75" s="466"/>
      <c r="K75" s="43">
        <f t="shared" si="2"/>
        <v>0</v>
      </c>
    </row>
    <row r="76" spans="1:11">
      <c r="A76" s="510" t="s">
        <v>257</v>
      </c>
      <c r="B76" s="461">
        <f>+[2]BaseToFE!C136</f>
        <v>0</v>
      </c>
      <c r="C76" s="468">
        <f>+[2]BaseToFE!D136</f>
        <v>0</v>
      </c>
      <c r="D76" s="469">
        <f>+[2]BaseToFE!E136</f>
        <v>0</v>
      </c>
      <c r="E76" s="468">
        <f>+[2]BaseToFE!F136</f>
        <v>0</v>
      </c>
      <c r="F76" s="469">
        <f>+[2]BaseToFE!G136</f>
        <v>0</v>
      </c>
      <c r="G76" s="468">
        <f>+[2]BaseToFE!H136</f>
        <v>0</v>
      </c>
      <c r="H76" s="490"/>
      <c r="I76" s="466"/>
      <c r="K76" s="43">
        <f t="shared" ref="K76:K96" si="7">G76-C76</f>
        <v>0</v>
      </c>
    </row>
    <row r="77" spans="1:11">
      <c r="A77" s="510" t="s">
        <v>258</v>
      </c>
      <c r="B77" s="461">
        <f>+[2]BaseToFE!C137</f>
        <v>-7.9843159999999997</v>
      </c>
      <c r="C77" s="468">
        <f>+[2]BaseToFE!D137</f>
        <v>-1.758589999999999</v>
      </c>
      <c r="D77" s="469">
        <f>+[2]BaseToFE!E137</f>
        <v>2.4092378300000132</v>
      </c>
      <c r="E77" s="468">
        <f>+[2]BaseToFE!F137</f>
        <v>0.72703569300000748</v>
      </c>
      <c r="F77" s="469">
        <f>+[2]BaseToFE!G137</f>
        <v>-0.76405076399998839</v>
      </c>
      <c r="G77" s="468">
        <f>+[2]BaseToFE!H137</f>
        <v>45.131542364000019</v>
      </c>
      <c r="H77" s="490">
        <f t="shared" si="5"/>
        <v>-565.25245699193295</v>
      </c>
      <c r="I77" s="466">
        <f t="shared" si="6"/>
        <v>-2666.3481746171674</v>
      </c>
      <c r="K77" s="43">
        <f t="shared" si="7"/>
        <v>46.890132364000017</v>
      </c>
    </row>
    <row r="78" spans="1:11">
      <c r="A78" s="496" t="s">
        <v>259</v>
      </c>
      <c r="B78" s="455">
        <f>+[2]BaseToFE!C138</f>
        <v>9</v>
      </c>
      <c r="C78" s="474">
        <f>+[2]BaseToFE!D138</f>
        <v>4.3042660000000001</v>
      </c>
      <c r="D78" s="475">
        <f>+[2]BaseToFE!E138</f>
        <v>0.58171478300000001</v>
      </c>
      <c r="E78" s="474">
        <f>+[2]BaseToFE!F138</f>
        <v>1.899037675</v>
      </c>
      <c r="F78" s="475">
        <f>+[2]BaseToFE!G138</f>
        <v>3.9175810090000001</v>
      </c>
      <c r="G78" s="474">
        <f>+[2]BaseToFE!H138</f>
        <v>9.5373600129999989</v>
      </c>
      <c r="H78" s="452">
        <f t="shared" si="5"/>
        <v>105.97066681111109</v>
      </c>
      <c r="I78" s="459"/>
      <c r="K78" s="43">
        <f t="shared" si="7"/>
        <v>5.2330940129999988</v>
      </c>
    </row>
    <row r="79" spans="1:11">
      <c r="A79" s="472" t="s">
        <v>256</v>
      </c>
      <c r="B79" s="461">
        <f>+[2]BaseToFE!C139</f>
        <v>0</v>
      </c>
      <c r="C79" s="468">
        <f>+[2]BaseToFE!D139</f>
        <v>0</v>
      </c>
      <c r="D79" s="469">
        <f>+[2]BaseToFE!E139</f>
        <v>0</v>
      </c>
      <c r="E79" s="468">
        <f>+[2]BaseToFE!F139</f>
        <v>0</v>
      </c>
      <c r="F79" s="469">
        <f>+[2]BaseToFE!G139</f>
        <v>0</v>
      </c>
      <c r="G79" s="468">
        <f>+[2]BaseToFE!H139</f>
        <v>0</v>
      </c>
      <c r="H79" s="490"/>
      <c r="I79" s="466"/>
      <c r="K79" s="43">
        <f t="shared" si="7"/>
        <v>0</v>
      </c>
    </row>
    <row r="80" spans="1:11">
      <c r="A80" s="472" t="s">
        <v>257</v>
      </c>
      <c r="B80" s="461">
        <f>+[2]BaseToFE!C140</f>
        <v>0</v>
      </c>
      <c r="C80" s="468">
        <f>+[2]BaseToFE!D140</f>
        <v>0</v>
      </c>
      <c r="D80" s="469">
        <f>+[2]BaseToFE!E140</f>
        <v>0</v>
      </c>
      <c r="E80" s="468">
        <f>+[2]BaseToFE!F140</f>
        <v>0</v>
      </c>
      <c r="F80" s="469">
        <f>+[2]BaseToFE!G140</f>
        <v>0</v>
      </c>
      <c r="G80" s="468">
        <f>+[2]BaseToFE!H140</f>
        <v>0</v>
      </c>
      <c r="H80" s="490"/>
      <c r="I80" s="466"/>
      <c r="K80" s="43">
        <f t="shared" si="7"/>
        <v>0</v>
      </c>
    </row>
    <row r="81" spans="1:11">
      <c r="A81" s="472" t="s">
        <v>258</v>
      </c>
      <c r="B81" s="461">
        <f>+[2]BaseToFE!C141</f>
        <v>0</v>
      </c>
      <c r="C81" s="468">
        <f>+[2]BaseToFE!D141</f>
        <v>-1.758589999999999</v>
      </c>
      <c r="D81" s="469">
        <f>+[2]BaseToFE!E141</f>
        <v>2.4092378300000132</v>
      </c>
      <c r="E81" s="468">
        <f>+[2]BaseToFE!F141</f>
        <v>0.72703569300000748</v>
      </c>
      <c r="F81" s="469">
        <f>+[2]BaseToFE!G141</f>
        <v>-0.76405076399998839</v>
      </c>
      <c r="G81" s="468">
        <f>+[2]BaseToFE!H141</f>
        <v>45.131542364000019</v>
      </c>
      <c r="H81" s="490"/>
      <c r="I81" s="466">
        <f t="shared" si="6"/>
        <v>-2666.3481746171674</v>
      </c>
      <c r="K81" s="43">
        <f t="shared" si="7"/>
        <v>46.890132364000017</v>
      </c>
    </row>
    <row r="82" spans="1:11">
      <c r="A82" s="509" t="s">
        <v>260</v>
      </c>
      <c r="B82" s="455">
        <f>+[2]BaseToFE!C142</f>
        <v>258.27129600000001</v>
      </c>
      <c r="C82" s="474">
        <f>+[2]BaseToFE!D142</f>
        <v>900.19037000000003</v>
      </c>
      <c r="D82" s="475">
        <f>+[2]BaseToFE!E142</f>
        <v>130.5681943089275</v>
      </c>
      <c r="E82" s="474">
        <f>+[2]BaseToFE!F142</f>
        <v>292.63706167304065</v>
      </c>
      <c r="F82" s="475">
        <f>+[2]BaseToFE!G142</f>
        <v>382.8929232508018</v>
      </c>
      <c r="G82" s="474">
        <f>+[2]BaseToFE!H142</f>
        <v>401.53798836734677</v>
      </c>
      <c r="H82" s="452">
        <f t="shared" si="5"/>
        <v>155.47139561623865</v>
      </c>
      <c r="I82" s="459">
        <f t="shared" si="6"/>
        <v>-55.394103097620693</v>
      </c>
      <c r="K82" s="43">
        <f t="shared" si="7"/>
        <v>-498.65238163265326</v>
      </c>
    </row>
    <row r="83" spans="1:11">
      <c r="A83" s="496" t="s">
        <v>255</v>
      </c>
      <c r="B83" s="455">
        <f>+[2]BaseToFE!C143</f>
        <v>185.87257700000001</v>
      </c>
      <c r="C83" s="474">
        <f>+[2]BaseToFE!D143</f>
        <v>714.15362600000003</v>
      </c>
      <c r="D83" s="475">
        <f>+[2]BaseToFE!E143</f>
        <v>50.674657234439493</v>
      </c>
      <c r="E83" s="474">
        <f>+[2]BaseToFE!F143</f>
        <v>41.988407528965325</v>
      </c>
      <c r="F83" s="475">
        <f>+[2]BaseToFE!G143</f>
        <v>-23.204136022034771</v>
      </c>
      <c r="G83" s="474">
        <f>+[2]BaseToFE!H143</f>
        <v>-82.373940234273022</v>
      </c>
      <c r="H83" s="452">
        <f t="shared" si="5"/>
        <v>-44.317425175782127</v>
      </c>
      <c r="I83" s="459">
        <f t="shared" si="6"/>
        <v>-111.53448463122038</v>
      </c>
      <c r="K83" s="43">
        <f t="shared" si="7"/>
        <v>-796.52756623427308</v>
      </c>
    </row>
    <row r="84" spans="1:11">
      <c r="A84" s="472" t="s">
        <v>257</v>
      </c>
      <c r="B84" s="461">
        <f>+[2]BaseToFE!C144</f>
        <v>0</v>
      </c>
      <c r="C84" s="468">
        <f>+[2]BaseToFE!D144</f>
        <v>0</v>
      </c>
      <c r="D84" s="469">
        <f>+[2]BaseToFE!E144</f>
        <v>0</v>
      </c>
      <c r="E84" s="468">
        <f>+[2]BaseToFE!F144</f>
        <v>0</v>
      </c>
      <c r="F84" s="469">
        <f>+[2]BaseToFE!G144</f>
        <v>0</v>
      </c>
      <c r="G84" s="468">
        <f>+[2]BaseToFE!H144</f>
        <v>0</v>
      </c>
      <c r="H84" s="490"/>
      <c r="I84" s="466"/>
      <c r="K84" s="43">
        <f t="shared" si="7"/>
        <v>0</v>
      </c>
    </row>
    <row r="85" spans="1:11">
      <c r="A85" s="510" t="s">
        <v>261</v>
      </c>
      <c r="B85" s="461">
        <f>+[2]BaseToFE!C145</f>
        <v>961.5</v>
      </c>
      <c r="C85" s="468">
        <f>+[2]BaseToFE!D145</f>
        <v>1046.5554280000001</v>
      </c>
      <c r="D85" s="469">
        <f>+[2]BaseToFE!E145</f>
        <v>129.86984999999999</v>
      </c>
      <c r="E85" s="468">
        <f>+[2]BaseToFE!F145</f>
        <v>334.05827000000005</v>
      </c>
      <c r="F85" s="469">
        <f>+[2]BaseToFE!G145</f>
        <v>491.84923000000009</v>
      </c>
      <c r="G85" s="468">
        <f>+[2]BaseToFE!H145</f>
        <v>755.19254000000012</v>
      </c>
      <c r="H85" s="490">
        <f t="shared" si="5"/>
        <v>78.543165886635478</v>
      </c>
      <c r="I85" s="466">
        <f t="shared" si="6"/>
        <v>-27.840177424410616</v>
      </c>
      <c r="K85" s="43">
        <f t="shared" si="7"/>
        <v>-291.362888</v>
      </c>
    </row>
    <row r="86" spans="1:11">
      <c r="A86" s="510" t="s">
        <v>262</v>
      </c>
      <c r="B86" s="461">
        <f>+[2]BaseToFE!C146</f>
        <v>-619.33902278800997</v>
      </c>
      <c r="C86" s="468">
        <f>+[2]BaseToFE!D146</f>
        <v>-419.65345900000005</v>
      </c>
      <c r="D86" s="469">
        <f>+[2]BaseToFE!E146</f>
        <v>-150.93779773599999</v>
      </c>
      <c r="E86" s="468">
        <f>+[2]BaseToFE!F146</f>
        <v>-313.66361290899999</v>
      </c>
      <c r="F86" s="469">
        <f>+[2]BaseToFE!G146</f>
        <v>-476.757105282</v>
      </c>
      <c r="G86" s="468">
        <f>+[2]BaseToFE!H146</f>
        <v>-627.55425846299988</v>
      </c>
      <c r="H86" s="490">
        <f t="shared" si="5"/>
        <v>101.32645213246991</v>
      </c>
      <c r="I86" s="466">
        <f t="shared" si="6"/>
        <v>49.541066564400651</v>
      </c>
      <c r="K86" s="43">
        <f t="shared" si="7"/>
        <v>-207.90079946299983</v>
      </c>
    </row>
    <row r="87" spans="1:11">
      <c r="A87" s="472" t="s">
        <v>258</v>
      </c>
      <c r="B87" s="461">
        <f>+[2]BaseToFE!C147</f>
        <v>-156.2884</v>
      </c>
      <c r="C87" s="468">
        <f>+[2]BaseToFE!D147</f>
        <v>-1.758589999999999</v>
      </c>
      <c r="D87" s="469">
        <f>+[2]BaseToFE!E147</f>
        <v>2.4092378300000132</v>
      </c>
      <c r="E87" s="468">
        <f>+[2]BaseToFE!F147</f>
        <v>0.72703569300000748</v>
      </c>
      <c r="F87" s="469">
        <f>+[2]BaseToFE!G147</f>
        <v>-0.76405076399998839</v>
      </c>
      <c r="G87" s="468">
        <f>+[2]BaseToFE!H147</f>
        <v>45.131542364000019</v>
      </c>
      <c r="H87" s="490">
        <f t="shared" si="5"/>
        <v>-28.877090279252982</v>
      </c>
      <c r="I87" s="466">
        <f t="shared" si="6"/>
        <v>-2666.3481746171674</v>
      </c>
      <c r="K87" s="43">
        <f t="shared" si="7"/>
        <v>46.890132364000017</v>
      </c>
    </row>
    <row r="88" spans="1:11">
      <c r="A88" s="510" t="s">
        <v>263</v>
      </c>
      <c r="B88" s="461">
        <f>+[2]BaseToFE!C148</f>
        <v>38.5</v>
      </c>
      <c r="C88" s="468">
        <f>+[2]BaseToFE!D148</f>
        <v>76.969487000000015</v>
      </c>
      <c r="D88" s="469">
        <f>+[2]BaseToFE!E148</f>
        <v>44.059056143000021</v>
      </c>
      <c r="E88" s="468">
        <f>+[2]BaseToFE!F148</f>
        <v>163.78179448000003</v>
      </c>
      <c r="F88" s="469">
        <f>+[2]BaseToFE!G148</f>
        <v>254.65069200800002</v>
      </c>
      <c r="G88" s="468">
        <f>+[2]BaseToFE!H148</f>
        <v>285.56350916200006</v>
      </c>
      <c r="H88" s="490"/>
      <c r="I88" s="466">
        <f t="shared" si="6"/>
        <v>271.008720848042</v>
      </c>
      <c r="K88" s="43">
        <f t="shared" si="7"/>
        <v>208.59402216200004</v>
      </c>
    </row>
    <row r="89" spans="1:11">
      <c r="A89" s="510" t="s">
        <v>262</v>
      </c>
      <c r="B89" s="461">
        <f>+[2]BaseToFE!C149</f>
        <v>-194.78839977144</v>
      </c>
      <c r="C89" s="468">
        <f>+[2]BaseToFE!D149</f>
        <v>-419.65345900000005</v>
      </c>
      <c r="D89" s="469">
        <f>+[2]BaseToFE!E149</f>
        <v>-150.93779773599999</v>
      </c>
      <c r="E89" s="468">
        <f>+[2]BaseToFE!F149</f>
        <v>-313.66361290899999</v>
      </c>
      <c r="F89" s="469">
        <f>+[2]BaseToFE!G149</f>
        <v>-476.757105282</v>
      </c>
      <c r="G89" s="468">
        <f>+[2]BaseToFE!H149</f>
        <v>-627.55425846299988</v>
      </c>
      <c r="H89" s="490">
        <f t="shared" si="5"/>
        <v>322.17229526981941</v>
      </c>
      <c r="I89" s="466">
        <f t="shared" si="6"/>
        <v>49.541066564400651</v>
      </c>
      <c r="K89" s="43">
        <f t="shared" si="7"/>
        <v>-207.90079946299983</v>
      </c>
    </row>
    <row r="90" spans="1:11">
      <c r="A90" s="496" t="s">
        <v>259</v>
      </c>
      <c r="B90" s="455">
        <f>+[2]BaseToFE!C150</f>
        <v>72.398718000000002</v>
      </c>
      <c r="C90" s="474">
        <f>+[2]BaseToFE!D150</f>
        <v>186.03674100000001</v>
      </c>
      <c r="D90" s="475">
        <f>+[2]BaseToFE!E150</f>
        <v>79.893537074487995</v>
      </c>
      <c r="E90" s="474">
        <f>+[2]BaseToFE!F150</f>
        <v>250.64865414407529</v>
      </c>
      <c r="F90" s="475">
        <f>+[2]BaseToFE!G150</f>
        <v>406.09705927283653</v>
      </c>
      <c r="G90" s="474">
        <f>+[2]BaseToFE!H150</f>
        <v>483.91192860161976</v>
      </c>
      <c r="H90" s="452">
        <f t="shared" si="5"/>
        <v>668.39847716864233</v>
      </c>
      <c r="I90" s="459">
        <f t="shared" si="6"/>
        <v>160.11632218477732</v>
      </c>
      <c r="K90" s="43">
        <f t="shared" si="7"/>
        <v>297.87518760161976</v>
      </c>
    </row>
    <row r="91" spans="1:11">
      <c r="A91" s="472" t="s">
        <v>257</v>
      </c>
      <c r="B91" s="461">
        <f>+[2]BaseToFE!C151</f>
        <v>32.345536000000003</v>
      </c>
      <c r="C91" s="468">
        <f>+[2]BaseToFE!D151</f>
        <v>0</v>
      </c>
      <c r="D91" s="469">
        <f>+[2]BaseToFE!E151</f>
        <v>0</v>
      </c>
      <c r="E91" s="468">
        <f>+[2]BaseToFE!F151</f>
        <v>0</v>
      </c>
      <c r="F91" s="469">
        <f>+[2]BaseToFE!G151</f>
        <v>0</v>
      </c>
      <c r="G91" s="468">
        <f>+[2]BaseToFE!H151</f>
        <v>0</v>
      </c>
      <c r="H91" s="490">
        <f t="shared" si="5"/>
        <v>0</v>
      </c>
      <c r="I91" s="466"/>
      <c r="K91" s="43">
        <f t="shared" si="7"/>
        <v>0</v>
      </c>
    </row>
    <row r="92" spans="1:11">
      <c r="A92" s="510" t="s">
        <v>261</v>
      </c>
      <c r="B92" s="461">
        <f>+[2]BaseToFE!C152</f>
        <v>223.5</v>
      </c>
      <c r="C92" s="468">
        <f>+[2]BaseToFE!D152</f>
        <v>1046.5554280000001</v>
      </c>
      <c r="D92" s="469">
        <f>+[2]BaseToFE!E152</f>
        <v>129.86984999999999</v>
      </c>
      <c r="E92" s="468">
        <f>+[2]BaseToFE!F152</f>
        <v>334.05827000000005</v>
      </c>
      <c r="F92" s="469">
        <f>+[2]BaseToFE!G152</f>
        <v>491.84923000000009</v>
      </c>
      <c r="G92" s="468">
        <f>+[2]BaseToFE!H152</f>
        <v>755.19254000000012</v>
      </c>
      <c r="H92" s="490">
        <f t="shared" si="5"/>
        <v>337.89375391498891</v>
      </c>
      <c r="I92" s="466">
        <f t="shared" si="6"/>
        <v>-27.840177424410616</v>
      </c>
      <c r="K92" s="43">
        <f t="shared" si="7"/>
        <v>-291.362888</v>
      </c>
    </row>
    <row r="93" spans="1:11">
      <c r="A93" s="510" t="s">
        <v>262</v>
      </c>
      <c r="B93" s="461">
        <f>+[2]BaseToFE!C153</f>
        <v>-191.15446400566</v>
      </c>
      <c r="C93" s="468">
        <f>+[2]BaseToFE!D153</f>
        <v>-419.65345900000005</v>
      </c>
      <c r="D93" s="469">
        <f>+[2]BaseToFE!E153</f>
        <v>-150.93779773599999</v>
      </c>
      <c r="E93" s="468">
        <f>+[2]BaseToFE!F153</f>
        <v>-313.66361290899999</v>
      </c>
      <c r="F93" s="469">
        <f>+[2]BaseToFE!G153</f>
        <v>-476.757105282</v>
      </c>
      <c r="G93" s="468">
        <f>+[2]BaseToFE!H153</f>
        <v>-627.55425846299988</v>
      </c>
      <c r="H93" s="490">
        <f t="shared" si="5"/>
        <v>328.29694128640296</v>
      </c>
      <c r="I93" s="466">
        <f t="shared" si="6"/>
        <v>49.541066564400651</v>
      </c>
      <c r="K93" s="43">
        <f t="shared" si="7"/>
        <v>-207.90079946299983</v>
      </c>
    </row>
    <row r="94" spans="1:11">
      <c r="A94" s="472" t="s">
        <v>258</v>
      </c>
      <c r="B94" s="461">
        <f>+[2]BaseToFE!C154</f>
        <v>40.053182</v>
      </c>
      <c r="C94" s="468">
        <f>+[2]BaseToFE!D154</f>
        <v>-1.758589999999999</v>
      </c>
      <c r="D94" s="469">
        <f>+[2]BaseToFE!E154</f>
        <v>2.4092378300000132</v>
      </c>
      <c r="E94" s="468">
        <f>+[2]BaseToFE!F154</f>
        <v>0.72703569300000748</v>
      </c>
      <c r="F94" s="469">
        <f>+[2]BaseToFE!G154</f>
        <v>-0.76405076399998839</v>
      </c>
      <c r="G94" s="468">
        <f>+[2]BaseToFE!H154</f>
        <v>45.131542364000019</v>
      </c>
      <c r="H94" s="490">
        <f t="shared" si="5"/>
        <v>112.67904348773095</v>
      </c>
      <c r="I94" s="466">
        <f t="shared" si="6"/>
        <v>-2666.3481746171674</v>
      </c>
      <c r="K94" s="43">
        <f t="shared" si="7"/>
        <v>46.890132364000017</v>
      </c>
    </row>
    <row r="95" spans="1:11">
      <c r="A95" s="510" t="s">
        <v>263</v>
      </c>
      <c r="B95" s="461">
        <f>+[2]BaseToFE!C155</f>
        <v>225</v>
      </c>
      <c r="C95" s="468">
        <f>+[2]BaseToFE!D155</f>
        <v>76.969487000000015</v>
      </c>
      <c r="D95" s="469">
        <f>+[2]BaseToFE!E155</f>
        <v>44.059056143000021</v>
      </c>
      <c r="E95" s="468">
        <f>+[2]BaseToFE!F155</f>
        <v>163.78179448000003</v>
      </c>
      <c r="F95" s="469">
        <f>+[2]BaseToFE!G155</f>
        <v>254.65069200800002</v>
      </c>
      <c r="G95" s="468">
        <f>+[2]BaseToFE!H155</f>
        <v>285.56350916200006</v>
      </c>
      <c r="H95" s="490">
        <f t="shared" si="5"/>
        <v>126.91711518311112</v>
      </c>
      <c r="I95" s="466">
        <f t="shared" si="6"/>
        <v>271.008720848042</v>
      </c>
      <c r="K95" s="43">
        <f t="shared" si="7"/>
        <v>208.59402216200004</v>
      </c>
    </row>
    <row r="96" spans="1:11">
      <c r="A96" s="510" t="s">
        <v>262</v>
      </c>
      <c r="B96" s="461">
        <f>+[2]BaseToFE!C156</f>
        <v>-184.94681765842677</v>
      </c>
      <c r="C96" s="468">
        <f>+[2]BaseToFE!D156</f>
        <v>-419.65345900000005</v>
      </c>
      <c r="D96" s="469">
        <f>+[2]BaseToFE!E156</f>
        <v>-150.93779773599999</v>
      </c>
      <c r="E96" s="468">
        <f>+[2]BaseToFE!F156</f>
        <v>-313.66361290899999</v>
      </c>
      <c r="F96" s="469">
        <f>+[2]BaseToFE!G156</f>
        <v>-476.757105282</v>
      </c>
      <c r="G96" s="468">
        <f>+[2]BaseToFE!H156</f>
        <v>-627.55425846299988</v>
      </c>
      <c r="H96" s="490">
        <f t="shared" si="5"/>
        <v>339.31606199465011</v>
      </c>
      <c r="I96" s="466">
        <f t="shared" si="6"/>
        <v>49.541066564400651</v>
      </c>
      <c r="K96" s="43">
        <f t="shared" si="7"/>
        <v>-207.90079946299983</v>
      </c>
    </row>
    <row r="98" spans="1:9" ht="15.75" hidden="1">
      <c r="A98" s="511"/>
      <c r="B98" s="512"/>
      <c r="C98" s="512"/>
      <c r="D98" s="512"/>
      <c r="E98" s="512"/>
      <c r="F98" s="512"/>
      <c r="G98" s="512"/>
      <c r="H98" s="512"/>
      <c r="I98" s="513"/>
    </row>
    <row r="99" spans="1:9" ht="19.5" hidden="1">
      <c r="A99" s="902" t="s">
        <v>203</v>
      </c>
      <c r="B99" s="903"/>
      <c r="C99" s="903"/>
      <c r="D99" s="903"/>
      <c r="E99" s="903"/>
      <c r="F99" s="903"/>
      <c r="G99" s="903"/>
      <c r="H99" s="903"/>
      <c r="I99" s="904"/>
    </row>
    <row r="100" spans="1:9" ht="15.75" hidden="1">
      <c r="A100" s="514"/>
      <c r="B100" s="515"/>
      <c r="C100" s="515"/>
      <c r="D100" s="515"/>
      <c r="E100" s="515"/>
      <c r="F100" s="515"/>
      <c r="G100" s="515"/>
      <c r="H100" s="515"/>
      <c r="I100" s="516"/>
    </row>
    <row r="101" spans="1:9" hidden="1"/>
    <row r="102" spans="1:9" ht="30" hidden="1">
      <c r="A102" s="517" t="s">
        <v>252</v>
      </c>
      <c r="B102" s="518" t="s">
        <v>207</v>
      </c>
      <c r="C102" s="438">
        <f>+[2]BaseToFE!D188</f>
        <v>4</v>
      </c>
      <c r="D102" s="438">
        <f>+[2]BaseToFE!E188</f>
        <v>1</v>
      </c>
      <c r="E102" s="438">
        <f>+[2]BaseToFE!F188</f>
        <v>2</v>
      </c>
      <c r="F102" s="438">
        <f>+[2]BaseToFE!G188</f>
        <v>3</v>
      </c>
      <c r="G102" s="438">
        <f>+[2]BaseToFE!H188</f>
        <v>4</v>
      </c>
      <c r="H102" s="905" t="s">
        <v>208</v>
      </c>
      <c r="I102" s="905" t="s">
        <v>26</v>
      </c>
    </row>
    <row r="103" spans="1:9" hidden="1">
      <c r="A103" s="485" t="s">
        <v>264</v>
      </c>
      <c r="B103" s="519" t="str">
        <f>+[2]BaseToFE!C189</f>
        <v>(2021)</v>
      </c>
      <c r="C103" s="487">
        <f>+[2]BaseToFE!D189</f>
        <v>2024</v>
      </c>
      <c r="D103" s="487">
        <f>+[2]BaseToFE!E189</f>
        <v>2025</v>
      </c>
      <c r="E103" s="487">
        <f>+[2]BaseToFE!F189</f>
        <v>2025</v>
      </c>
      <c r="F103" s="487">
        <f>+[2]BaseToFE!G189</f>
        <v>2025</v>
      </c>
      <c r="G103" s="487">
        <f>+[2]BaseToFE!H189</f>
        <v>2025</v>
      </c>
      <c r="H103" s="906"/>
      <c r="I103" s="906" t="s">
        <v>43</v>
      </c>
    </row>
    <row r="104" spans="1:9" ht="15.75" hidden="1">
      <c r="A104" s="520"/>
      <c r="B104" s="521"/>
      <c r="C104" s="522"/>
      <c r="D104" s="522"/>
      <c r="E104" s="522"/>
      <c r="F104" s="522"/>
      <c r="G104" s="522"/>
      <c r="H104" s="521"/>
      <c r="I104" s="523"/>
    </row>
    <row r="105" spans="1:9" hidden="1">
      <c r="A105" s="524" t="s">
        <v>265</v>
      </c>
      <c r="B105" s="525"/>
      <c r="C105" s="526">
        <f>[2]BaseToFE!D191</f>
        <v>0</v>
      </c>
      <c r="D105" s="527">
        <f>[2]BaseToFE!E191</f>
        <v>0</v>
      </c>
      <c r="E105" s="526">
        <f>[2]BaseToFE!F191</f>
        <v>0</v>
      </c>
      <c r="F105" s="527">
        <f>[2]BaseToFE!G191</f>
        <v>0</v>
      </c>
      <c r="G105" s="526">
        <f>[2]BaseToFE!H191</f>
        <v>0</v>
      </c>
      <c r="H105" s="525"/>
      <c r="I105" s="528" t="str">
        <f t="shared" ref="I105:I114" si="8">IF(C105&lt;&gt;0,G105/C105-1,"")</f>
        <v/>
      </c>
    </row>
    <row r="106" spans="1:9" hidden="1">
      <c r="A106" s="529" t="s">
        <v>266</v>
      </c>
      <c r="B106" s="525"/>
      <c r="C106" s="526">
        <f>[2]BaseToFE!D192</f>
        <v>0</v>
      </c>
      <c r="D106" s="527">
        <f>[2]BaseToFE!E192</f>
        <v>0</v>
      </c>
      <c r="E106" s="526">
        <f>[2]BaseToFE!F192</f>
        <v>0</v>
      </c>
      <c r="F106" s="527">
        <f>[2]BaseToFE!G192</f>
        <v>0</v>
      </c>
      <c r="G106" s="526">
        <f>[2]BaseToFE!H192</f>
        <v>0</v>
      </c>
      <c r="H106" s="525"/>
      <c r="I106" s="528" t="str">
        <f t="shared" si="8"/>
        <v/>
      </c>
    </row>
    <row r="107" spans="1:9" ht="15.75" hidden="1">
      <c r="A107" s="530" t="s">
        <v>267</v>
      </c>
      <c r="B107" s="525"/>
      <c r="C107" s="526">
        <f>[2]BaseToFE!D193</f>
        <v>0</v>
      </c>
      <c r="D107" s="527">
        <f>[2]BaseToFE!E193</f>
        <v>0</v>
      </c>
      <c r="E107" s="526">
        <f>[2]BaseToFE!F193</f>
        <v>0</v>
      </c>
      <c r="F107" s="527">
        <f>[2]BaseToFE!G193</f>
        <v>0</v>
      </c>
      <c r="G107" s="526">
        <f>[2]BaseToFE!H193</f>
        <v>0</v>
      </c>
      <c r="H107" s="525"/>
      <c r="I107" s="528" t="str">
        <f t="shared" si="8"/>
        <v/>
      </c>
    </row>
    <row r="108" spans="1:9" ht="15.75" hidden="1">
      <c r="A108" s="530" t="s">
        <v>268</v>
      </c>
      <c r="B108" s="525"/>
      <c r="C108" s="526">
        <f>[2]BaseToFE!D194</f>
        <v>0</v>
      </c>
      <c r="D108" s="527">
        <f>[2]BaseToFE!E194</f>
        <v>0</v>
      </c>
      <c r="E108" s="526">
        <f>[2]BaseToFE!F194</f>
        <v>0</v>
      </c>
      <c r="F108" s="527">
        <f>[2]BaseToFE!G194</f>
        <v>0</v>
      </c>
      <c r="G108" s="526">
        <f>[2]BaseToFE!H194</f>
        <v>0</v>
      </c>
      <c r="H108" s="525"/>
      <c r="I108" s="528" t="str">
        <f t="shared" si="8"/>
        <v/>
      </c>
    </row>
    <row r="109" spans="1:9" hidden="1">
      <c r="A109" s="529" t="s">
        <v>269</v>
      </c>
      <c r="B109" s="525"/>
      <c r="C109" s="526">
        <f>[2]BaseToFE!D195</f>
        <v>0</v>
      </c>
      <c r="D109" s="527">
        <f>[2]BaseToFE!E195</f>
        <v>0</v>
      </c>
      <c r="E109" s="526">
        <f>[2]BaseToFE!F195</f>
        <v>0</v>
      </c>
      <c r="F109" s="527">
        <f>[2]BaseToFE!G195</f>
        <v>0</v>
      </c>
      <c r="G109" s="526">
        <f>[2]BaseToFE!H195</f>
        <v>0</v>
      </c>
      <c r="H109" s="525"/>
      <c r="I109" s="528" t="str">
        <f t="shared" si="8"/>
        <v/>
      </c>
    </row>
    <row r="110" spans="1:9" ht="15.75" hidden="1">
      <c r="A110" s="531" t="s">
        <v>270</v>
      </c>
      <c r="B110" s="525"/>
      <c r="C110" s="526">
        <f>[2]BaseToFE!D196</f>
        <v>0</v>
      </c>
      <c r="D110" s="527">
        <f>[2]BaseToFE!E196</f>
        <v>0</v>
      </c>
      <c r="E110" s="526">
        <f>[2]BaseToFE!F196</f>
        <v>0</v>
      </c>
      <c r="F110" s="527">
        <f>[2]BaseToFE!G196</f>
        <v>0</v>
      </c>
      <c r="G110" s="526">
        <f>[2]BaseToFE!H196</f>
        <v>0</v>
      </c>
      <c r="H110" s="525"/>
      <c r="I110" s="528" t="str">
        <f t="shared" si="8"/>
        <v/>
      </c>
    </row>
    <row r="111" spans="1:9" ht="15.75" hidden="1">
      <c r="A111" s="530" t="s">
        <v>271</v>
      </c>
      <c r="B111" s="525"/>
      <c r="C111" s="526">
        <f>[2]BaseToFE!D197</f>
        <v>0</v>
      </c>
      <c r="D111" s="527">
        <f>[2]BaseToFE!E197</f>
        <v>0</v>
      </c>
      <c r="E111" s="526">
        <f>[2]BaseToFE!F197</f>
        <v>0</v>
      </c>
      <c r="F111" s="527">
        <f>[2]BaseToFE!G197</f>
        <v>0</v>
      </c>
      <c r="G111" s="526">
        <f>[2]BaseToFE!H197</f>
        <v>0</v>
      </c>
      <c r="H111" s="525"/>
      <c r="I111" s="528" t="str">
        <f t="shared" si="8"/>
        <v/>
      </c>
    </row>
    <row r="112" spans="1:9" ht="15.75" hidden="1">
      <c r="A112" s="530" t="s">
        <v>272</v>
      </c>
      <c r="B112" s="525"/>
      <c r="C112" s="526">
        <f>[2]BaseToFE!D198</f>
        <v>0</v>
      </c>
      <c r="D112" s="527">
        <f>[2]BaseToFE!E198</f>
        <v>0</v>
      </c>
      <c r="E112" s="526">
        <f>[2]BaseToFE!F198</f>
        <v>0</v>
      </c>
      <c r="F112" s="527">
        <f>[2]BaseToFE!G198</f>
        <v>0</v>
      </c>
      <c r="G112" s="526">
        <f>[2]BaseToFE!H198</f>
        <v>0</v>
      </c>
      <c r="H112" s="525"/>
      <c r="I112" s="528" t="str">
        <f t="shared" si="8"/>
        <v/>
      </c>
    </row>
    <row r="113" spans="1:9" hidden="1">
      <c r="A113" s="525"/>
      <c r="B113" s="525"/>
      <c r="C113" s="526">
        <f>[2]BaseToFE!D199</f>
        <v>0</v>
      </c>
      <c r="D113" s="527">
        <f>[2]BaseToFE!E199</f>
        <v>0</v>
      </c>
      <c r="E113" s="526">
        <f>[2]BaseToFE!F199</f>
        <v>0</v>
      </c>
      <c r="F113" s="527">
        <f>[2]BaseToFE!G199</f>
        <v>0</v>
      </c>
      <c r="G113" s="526">
        <f>[2]BaseToFE!H199</f>
        <v>0</v>
      </c>
      <c r="H113" s="525"/>
      <c r="I113" s="528" t="str">
        <f t="shared" si="8"/>
        <v/>
      </c>
    </row>
    <row r="114" spans="1:9" hidden="1">
      <c r="A114" s="532" t="s">
        <v>273</v>
      </c>
      <c r="B114" s="525"/>
      <c r="C114" s="526">
        <f>[2]BaseToFE!D200</f>
        <v>0</v>
      </c>
      <c r="D114" s="527">
        <f>[2]BaseToFE!E200</f>
        <v>0</v>
      </c>
      <c r="E114" s="526">
        <f>[2]BaseToFE!F200</f>
        <v>0</v>
      </c>
      <c r="F114" s="527">
        <f>[2]BaseToFE!G200</f>
        <v>0</v>
      </c>
      <c r="G114" s="526">
        <f>[2]BaseToFE!H200</f>
        <v>0</v>
      </c>
      <c r="H114" s="525"/>
      <c r="I114" s="528" t="str">
        <f t="shared" si="8"/>
        <v/>
      </c>
    </row>
    <row r="116" spans="1:9" ht="15.75" hidden="1">
      <c r="A116" s="511"/>
      <c r="B116" s="512"/>
      <c r="C116" s="512"/>
      <c r="D116" s="512"/>
      <c r="E116" s="512"/>
      <c r="F116" s="512"/>
      <c r="G116" s="512"/>
      <c r="H116" s="512"/>
      <c r="I116" s="513"/>
    </row>
    <row r="117" spans="1:9" ht="19.5" hidden="1">
      <c r="A117" s="902" t="s">
        <v>204</v>
      </c>
      <c r="B117" s="903"/>
      <c r="C117" s="903"/>
      <c r="D117" s="903"/>
      <c r="E117" s="903"/>
      <c r="F117" s="903"/>
      <c r="G117" s="903"/>
      <c r="H117" s="903"/>
      <c r="I117" s="904"/>
    </row>
    <row r="118" spans="1:9" ht="15.75" hidden="1">
      <c r="A118" s="514"/>
      <c r="B118" s="515"/>
      <c r="C118" s="515"/>
      <c r="D118" s="515"/>
      <c r="E118" s="515"/>
      <c r="F118" s="515"/>
      <c r="G118" s="515"/>
      <c r="H118" s="515"/>
      <c r="I118" s="516"/>
    </row>
    <row r="119" spans="1:9" hidden="1"/>
    <row r="120" spans="1:9" ht="30" hidden="1">
      <c r="A120" s="436" t="s">
        <v>252</v>
      </c>
      <c r="B120" s="533" t="s">
        <v>207</v>
      </c>
      <c r="C120" s="438">
        <f>[2]BaseToFE!D205</f>
        <v>4</v>
      </c>
      <c r="D120" s="438">
        <f>[2]BaseToFE!E205</f>
        <v>1</v>
      </c>
      <c r="E120" s="438">
        <f>[2]BaseToFE!F205</f>
        <v>2</v>
      </c>
      <c r="F120" s="438">
        <f>[2]BaseToFE!G205</f>
        <v>3</v>
      </c>
      <c r="G120" s="438">
        <f>[2]BaseToFE!H205</f>
        <v>4</v>
      </c>
      <c r="H120" s="905" t="s">
        <v>208</v>
      </c>
      <c r="I120" s="905" t="s">
        <v>209</v>
      </c>
    </row>
    <row r="121" spans="1:9" hidden="1">
      <c r="A121" s="485" t="s">
        <v>264</v>
      </c>
      <c r="B121" s="486" t="str">
        <f>[2]BaseToFE!C206</f>
        <v>(2025)</v>
      </c>
      <c r="C121" s="487">
        <f>[2]BaseToFE!D206</f>
        <v>2024</v>
      </c>
      <c r="D121" s="487">
        <f>[2]BaseToFE!E206</f>
        <v>2025</v>
      </c>
      <c r="E121" s="487">
        <f>[2]BaseToFE!F206</f>
        <v>2025</v>
      </c>
      <c r="F121" s="487">
        <f>[2]BaseToFE!G206</f>
        <v>2025</v>
      </c>
      <c r="G121" s="487">
        <f>[2]BaseToFE!H206</f>
        <v>2025</v>
      </c>
      <c r="H121" s="906"/>
      <c r="I121" s="906" t="s">
        <v>43</v>
      </c>
    </row>
    <row r="122" spans="1:9" ht="15.75" hidden="1">
      <c r="A122" s="520"/>
      <c r="B122" s="521"/>
      <c r="C122" s="522"/>
      <c r="D122" s="522"/>
      <c r="E122" s="522"/>
      <c r="F122" s="522"/>
      <c r="G122" s="522"/>
      <c r="H122" s="521"/>
      <c r="I122" s="523"/>
    </row>
    <row r="123" spans="1:9" hidden="1">
      <c r="A123" s="534" t="s">
        <v>274</v>
      </c>
      <c r="B123" s="535">
        <f>[2]BaseToFE!C208</f>
        <v>963.62344722353669</v>
      </c>
      <c r="C123" s="536">
        <f>[2]BaseToFE!D208</f>
        <v>1225.1030202663349</v>
      </c>
      <c r="D123" s="537">
        <f>[2]BaseToFE!E208</f>
        <v>235.7461576816909</v>
      </c>
      <c r="E123" s="536">
        <f>[2]BaseToFE!F208</f>
        <v>700.32087264451525</v>
      </c>
      <c r="F123" s="537">
        <f>[2]BaseToFE!G208</f>
        <v>1001.4369159050952</v>
      </c>
      <c r="G123" s="536">
        <f>[2]BaseToFE!H208</f>
        <v>1249.7613194564501</v>
      </c>
      <c r="H123" s="538">
        <f>G123/B123*100</f>
        <v>129.69395079139628</v>
      </c>
      <c r="I123" s="538">
        <f>100*(G123/C123-1)</f>
        <v>2.0127531139997101</v>
      </c>
    </row>
    <row r="124" spans="1:9" hidden="1">
      <c r="A124" s="539" t="s">
        <v>275</v>
      </c>
      <c r="B124" s="540">
        <f>[2]BaseToFE!C209</f>
        <v>1190.2287042235366</v>
      </c>
      <c r="C124" s="541">
        <f>[2]BaseToFE!D209</f>
        <v>940.24441130435764</v>
      </c>
      <c r="D124" s="542">
        <f>[2]BaseToFE!E209</f>
        <v>170.78510366910416</v>
      </c>
      <c r="E124" s="541">
        <f>[2]BaseToFE!F209</f>
        <v>535.49700893299632</v>
      </c>
      <c r="F124" s="542">
        <f>[2]BaseToFE!G209</f>
        <v>762.28458523301765</v>
      </c>
      <c r="G124" s="541">
        <f>[2]BaseToFE!H209</f>
        <v>944.14567273967577</v>
      </c>
      <c r="H124" s="543">
        <f t="shared" ref="H124:H130" si="9">G124/B124*100</f>
        <v>79.324727204894899</v>
      </c>
      <c r="I124" s="543">
        <f t="shared" ref="I124:I130" si="10">100*(G124/C124-1)</f>
        <v>0.41491992809679079</v>
      </c>
    </row>
    <row r="125" spans="1:9" hidden="1">
      <c r="A125" s="539" t="s">
        <v>276</v>
      </c>
      <c r="B125" s="540">
        <f>[2]BaseToFE!C210</f>
        <v>-226.60525699999999</v>
      </c>
      <c r="C125" s="541">
        <f>[2]BaseToFE!D210</f>
        <v>284.85860896197721</v>
      </c>
      <c r="D125" s="542">
        <f>[2]BaseToFE!E210</f>
        <v>64.961054012586743</v>
      </c>
      <c r="E125" s="541">
        <f>[2]BaseToFE!F210</f>
        <v>164.82386371151898</v>
      </c>
      <c r="F125" s="542">
        <f>[2]BaseToFE!G210</f>
        <v>239.15233067207757</v>
      </c>
      <c r="G125" s="541">
        <f>[2]BaseToFE!H210</f>
        <v>305.61564671677445</v>
      </c>
      <c r="H125" s="543">
        <f t="shared" si="9"/>
        <v>-134.86697120922241</v>
      </c>
      <c r="I125" s="543">
        <f t="shared" si="10"/>
        <v>7.28678618155012</v>
      </c>
    </row>
    <row r="126" spans="1:9" hidden="1">
      <c r="A126" s="534" t="s">
        <v>277</v>
      </c>
      <c r="B126" s="535">
        <f>[2]BaseToFE!C211</f>
        <v>534.14722755945002</v>
      </c>
      <c r="C126" s="536">
        <f>[2]BaseToFE!D211</f>
        <v>731.12396097010014</v>
      </c>
      <c r="D126" s="537">
        <f>[2]BaseToFE!E211</f>
        <v>182.30925459175</v>
      </c>
      <c r="E126" s="536">
        <f>[2]BaseToFE!F211</f>
        <v>529.14061877097879</v>
      </c>
      <c r="F126" s="537">
        <f>[2]BaseToFE!G211</f>
        <v>721.53599452976789</v>
      </c>
      <c r="G126" s="536">
        <f>[2]BaseToFE!H211</f>
        <v>881.42703481685896</v>
      </c>
      <c r="H126" s="538">
        <f t="shared" si="9"/>
        <v>165.01574647202622</v>
      </c>
      <c r="I126" s="538">
        <f t="shared" si="10"/>
        <v>20.557809874994049</v>
      </c>
    </row>
    <row r="127" spans="1:9" hidden="1">
      <c r="A127" s="539" t="s">
        <v>278</v>
      </c>
      <c r="B127" s="540">
        <f>[2]BaseToFE!C212</f>
        <v>814.12742255945</v>
      </c>
      <c r="C127" s="541">
        <f>[2]BaseToFE!D212</f>
        <v>488.52991280810005</v>
      </c>
      <c r="D127" s="542">
        <f>[2]BaseToFE!E212</f>
        <v>123.99158518175001</v>
      </c>
      <c r="E127" s="541">
        <f>[2]BaseToFE!F212</f>
        <v>385.16589473925001</v>
      </c>
      <c r="F127" s="542">
        <f>[2]BaseToFE!G212</f>
        <v>510.64450339503907</v>
      </c>
      <c r="G127" s="541">
        <f>[2]BaseToFE!H212</f>
        <v>621.48260583108913</v>
      </c>
      <c r="H127" s="543">
        <f t="shared" si="9"/>
        <v>76.337264733974322</v>
      </c>
      <c r="I127" s="543">
        <f t="shared" si="10"/>
        <v>27.214852056605675</v>
      </c>
    </row>
    <row r="128" spans="1:9" hidden="1">
      <c r="A128" s="539" t="s">
        <v>233</v>
      </c>
      <c r="B128" s="540">
        <f>[2]BaseToFE!C213</f>
        <v>-279.98019499999998</v>
      </c>
      <c r="C128" s="541">
        <f>[2]BaseToFE!D213</f>
        <v>242.59404816200004</v>
      </c>
      <c r="D128" s="542">
        <f>[2]BaseToFE!E213</f>
        <v>58.317669409999993</v>
      </c>
      <c r="E128" s="541">
        <f>[2]BaseToFE!F213</f>
        <v>143.97472403172873</v>
      </c>
      <c r="F128" s="542">
        <f>[2]BaseToFE!G213</f>
        <v>210.89149113472871</v>
      </c>
      <c r="G128" s="541">
        <f>[2]BaseToFE!H213</f>
        <v>259.94442898576983</v>
      </c>
      <c r="H128" s="543">
        <f t="shared" si="9"/>
        <v>-92.843863111735402</v>
      </c>
      <c r="I128" s="543">
        <f t="shared" si="10"/>
        <v>7.1520224651939968</v>
      </c>
    </row>
    <row r="129" spans="1:9" hidden="1">
      <c r="A129" s="534" t="s">
        <v>279</v>
      </c>
      <c r="B129" s="535">
        <f>[2]BaseToFE!C214</f>
        <v>429.47621966408673</v>
      </c>
      <c r="C129" s="536">
        <f>[2]BaseToFE!D214</f>
        <v>493.97905929623488</v>
      </c>
      <c r="D129" s="537">
        <f>[2]BaseToFE!E214</f>
        <v>53.436903089940884</v>
      </c>
      <c r="E129" s="536">
        <f>[2]BaseToFE!F214</f>
        <v>171.18025387353651</v>
      </c>
      <c r="F129" s="537">
        <f>[2]BaseToFE!G214</f>
        <v>279.9009213753273</v>
      </c>
      <c r="G129" s="536">
        <f>[2]BaseToFE!H214</f>
        <v>368.33428463959109</v>
      </c>
      <c r="H129" s="538">
        <f t="shared" si="9"/>
        <v>85.763604077469623</v>
      </c>
      <c r="I129" s="538">
        <f t="shared" si="10"/>
        <v>-25.435243112460714</v>
      </c>
    </row>
    <row r="130" spans="1:9" hidden="1">
      <c r="A130" s="539" t="s">
        <v>278</v>
      </c>
      <c r="B130" s="540">
        <f>[2]BaseToFE!C215</f>
        <v>376.10128166408674</v>
      </c>
      <c r="C130" s="541">
        <f>[2]BaseToFE!D215</f>
        <v>488.52991280810005</v>
      </c>
      <c r="D130" s="542">
        <f>[2]BaseToFE!E215</f>
        <v>123.99158518175001</v>
      </c>
      <c r="E130" s="541">
        <f>[2]BaseToFE!F215</f>
        <v>385.16589473925001</v>
      </c>
      <c r="F130" s="542">
        <f>[2]BaseToFE!G215</f>
        <v>510.64450339503907</v>
      </c>
      <c r="G130" s="541">
        <f>[2]BaseToFE!H215</f>
        <v>621.48260583108913</v>
      </c>
      <c r="H130" s="543">
        <f t="shared" si="9"/>
        <v>165.2434161035813</v>
      </c>
      <c r="I130" s="543">
        <f t="shared" si="10"/>
        <v>27.214852056605675</v>
      </c>
    </row>
    <row r="131" spans="1:9" hidden="1">
      <c r="A131" s="539" t="s">
        <v>233</v>
      </c>
      <c r="B131" s="540">
        <f>[2]BaseToFE!C216</f>
        <v>53.374938</v>
      </c>
      <c r="C131" s="541">
        <f>[2]BaseToFE!D216</f>
        <v>242.59404816200004</v>
      </c>
      <c r="D131" s="542">
        <f>[2]BaseToFE!E216</f>
        <v>58.317669409999993</v>
      </c>
      <c r="E131" s="541">
        <f>[2]BaseToFE!F216</f>
        <v>143.97472403172873</v>
      </c>
      <c r="F131" s="542">
        <f>[2]BaseToFE!G216</f>
        <v>210.89149113472871</v>
      </c>
      <c r="G131" s="541">
        <f>[2]BaseToFE!H216</f>
        <v>259.94442898576983</v>
      </c>
      <c r="H131" s="543">
        <f>G131/B131*100</f>
        <v>487.01588934074238</v>
      </c>
      <c r="I131" s="543">
        <f>100*(G131/C131-1)</f>
        <v>7.1520224651939968</v>
      </c>
    </row>
    <row r="132" spans="1:9" hidden="1">
      <c r="A132" s="544"/>
      <c r="B132" s="545"/>
      <c r="C132" s="546"/>
      <c r="D132" s="546"/>
      <c r="E132" s="546"/>
      <c r="F132" s="546"/>
      <c r="G132" s="546"/>
      <c r="H132" s="547"/>
      <c r="I132" s="548"/>
    </row>
    <row r="133" spans="1:9" hidden="1">
      <c r="A133" s="534" t="s">
        <v>280</v>
      </c>
      <c r="B133" s="535">
        <f>[2]BaseToFE!C218</f>
        <v>1393.0996668876235</v>
      </c>
      <c r="C133" s="536">
        <f>[2]BaseToFE!D218</f>
        <v>1719.0820795625698</v>
      </c>
      <c r="D133" s="537">
        <f>[2]BaseToFE!E218</f>
        <v>289.1830607716318</v>
      </c>
      <c r="E133" s="536">
        <f>[2]BaseToFE!F218</f>
        <v>871.50112651805171</v>
      </c>
      <c r="F133" s="537">
        <f>[2]BaseToFE!G218</f>
        <v>1281.3378372804225</v>
      </c>
      <c r="G133" s="536">
        <f>[2]BaseToFE!H218</f>
        <v>1618.0956040960411</v>
      </c>
      <c r="H133" s="538">
        <f>G133/B133*100</f>
        <v>116.1507423019553</v>
      </c>
      <c r="I133" s="538">
        <f>100*(G133/C133-1)</f>
        <v>-5.8744417539519205</v>
      </c>
    </row>
    <row r="134" spans="1:9" hidden="1"/>
  </sheetData>
  <mergeCells count="19">
    <mergeCell ref="H29:H30"/>
    <mergeCell ref="I29:I30"/>
    <mergeCell ref="A2:I2"/>
    <mergeCell ref="A4:I5"/>
    <mergeCell ref="H7:H8"/>
    <mergeCell ref="I7:I8"/>
    <mergeCell ref="A27:I27"/>
    <mergeCell ref="A54:I54"/>
    <mergeCell ref="H57:H58"/>
    <mergeCell ref="I57:I58"/>
    <mergeCell ref="A66:I66"/>
    <mergeCell ref="H69:H70"/>
    <mergeCell ref="I69:I70"/>
    <mergeCell ref="A99:I99"/>
    <mergeCell ref="H102:H103"/>
    <mergeCell ref="I102:I103"/>
    <mergeCell ref="A117:I117"/>
    <mergeCell ref="H120:H121"/>
    <mergeCell ref="I120:I121"/>
  </mergeCells>
  <printOptions horizontalCentered="1"/>
  <pageMargins left="0.70866141732283472" right="0.70866141732283472" top="0.74803149606299213" bottom="0.74803149606299213" header="0.31496062992125984" footer="0.31496062992125984"/>
  <pageSetup paperSize="9" scale="75" firstPageNumber="23" orientation="portrait" useFirstPageNumber="1" r:id="rId1"/>
  <headerFooter>
    <oddHeader>&amp;LComité de Prévision et de Conjoncture&amp;RTableau de bord de l’économie - 4ème trimestre 2025</oddHeader>
    <oddFooter>&amp;C&amp;"Arial,Normal"&amp;P</oddFooter>
  </headerFooter>
  <rowBreaks count="2" manualBreakCount="2">
    <brk id="52" max="8" man="1"/>
    <brk id="114"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B6A52-B43E-4361-B98C-630C06374CE3}">
  <sheetPr>
    <tabColor rgb="FF00B050"/>
  </sheetPr>
  <dimension ref="A11:U140"/>
  <sheetViews>
    <sheetView showGridLines="0" view="pageBreakPreview" zoomScale="120" zoomScaleNormal="70" zoomScaleSheetLayoutView="120" workbookViewId="0">
      <selection activeCell="P97" sqref="P97"/>
    </sheetView>
  </sheetViews>
  <sheetFormatPr baseColWidth="10" defaultRowHeight="15"/>
  <cols>
    <col min="1" max="1" width="34.42578125" style="19" customWidth="1"/>
    <col min="2" max="5" width="9.28515625" style="19" bestFit="1" customWidth="1"/>
    <col min="6" max="6" width="8.140625" style="19" bestFit="1" customWidth="1"/>
    <col min="7" max="7" width="6.7109375" style="19" customWidth="1"/>
    <col min="8" max="8" width="8.28515625" style="19" customWidth="1"/>
    <col min="9" max="9" width="9" style="19" bestFit="1" customWidth="1"/>
    <col min="10" max="13" width="6.7109375" style="19" customWidth="1"/>
    <col min="14" max="14" width="8.85546875" style="19" customWidth="1"/>
    <col min="15" max="15" width="23.5703125" style="19" customWidth="1"/>
    <col min="16" max="16384" width="11.42578125" style="19"/>
  </cols>
  <sheetData>
    <row r="11" spans="15:20" ht="3.75" customHeight="1"/>
    <row r="14" spans="15:20" ht="45">
      <c r="O14" s="549" t="s">
        <v>281</v>
      </c>
      <c r="P14" s="550">
        <v>202.69774019662873</v>
      </c>
      <c r="Q14" s="551">
        <v>786.37784094631161</v>
      </c>
      <c r="R14" s="552"/>
      <c r="S14" s="553">
        <v>287.95589935214809</v>
      </c>
      <c r="T14" s="553">
        <v>-971.22539516710322</v>
      </c>
    </row>
    <row r="15" spans="15:20">
      <c r="O15" s="554" t="s">
        <v>282</v>
      </c>
      <c r="P15" s="555">
        <v>306.32897505657792</v>
      </c>
      <c r="Q15" s="556">
        <v>897.09374339536157</v>
      </c>
      <c r="R15" s="557"/>
      <c r="S15" s="558">
        <v>192.85304899076928</v>
      </c>
      <c r="T15" s="558">
        <v>-1275.781461448548</v>
      </c>
    </row>
    <row r="16" spans="15:20">
      <c r="O16" s="554" t="s">
        <v>283</v>
      </c>
      <c r="P16" s="555">
        <v>441.55096456951441</v>
      </c>
      <c r="Q16" s="556">
        <v>1038.351803208423</v>
      </c>
      <c r="R16" s="557"/>
      <c r="S16" s="558">
        <v>135.16012567671626</v>
      </c>
      <c r="T16" s="558">
        <v>1819.1280758482415</v>
      </c>
    </row>
    <row r="17" spans="15:20">
      <c r="O17" s="559" t="s">
        <v>284</v>
      </c>
      <c r="P17" s="560">
        <v>-135.22198951293663</v>
      </c>
      <c r="Q17" s="561">
        <v>-141.25805981306172</v>
      </c>
      <c r="R17" s="562"/>
      <c r="S17" s="563">
        <v>4.4638230230650722</v>
      </c>
      <c r="T17" s="563">
        <v>8.3241960490040299</v>
      </c>
    </row>
    <row r="46" spans="15:21">
      <c r="O46" s="549" t="s">
        <v>285</v>
      </c>
      <c r="P46" s="551">
        <v>-147.41385726497566</v>
      </c>
      <c r="Q46" s="550">
        <v>-213.1472103293323</v>
      </c>
      <c r="R46" s="551">
        <v>-212.91599941433483</v>
      </c>
      <c r="S46" s="552"/>
      <c r="T46" s="553">
        <v>-0.10847475537691942</v>
      </c>
      <c r="U46" s="553">
        <v>44.434182352083361</v>
      </c>
    </row>
    <row r="47" spans="15:21" ht="28.5">
      <c r="O47" s="564" t="s">
        <v>286</v>
      </c>
      <c r="P47" s="561">
        <v>-59.929701799621803</v>
      </c>
      <c r="Q47" s="560">
        <v>-54.603916279102982</v>
      </c>
      <c r="R47" s="561">
        <v>-41.409116177297506</v>
      </c>
      <c r="S47" s="562"/>
      <c r="T47" s="563">
        <v>-24.164567307519569</v>
      </c>
      <c r="U47" s="563">
        <v>-30.903850788793974</v>
      </c>
    </row>
    <row r="48" spans="15:21" ht="13.9" customHeight="1">
      <c r="O48" s="565" t="s">
        <v>287</v>
      </c>
      <c r="P48" s="556">
        <v>133.45039263227929</v>
      </c>
      <c r="Q48" s="555">
        <v>109.51597546938309</v>
      </c>
      <c r="R48" s="556">
        <v>102.20009696528487</v>
      </c>
      <c r="S48" s="557"/>
      <c r="T48" s="558">
        <v>-6.6801929789170211</v>
      </c>
      <c r="U48" s="558">
        <v>-23.417162775312448</v>
      </c>
    </row>
    <row r="49" spans="15:21" ht="28.5">
      <c r="O49" s="554" t="s">
        <v>288</v>
      </c>
      <c r="P49" s="556">
        <v>57.84601968182487</v>
      </c>
      <c r="Q49" s="555">
        <v>51.001530228130306</v>
      </c>
      <c r="R49" s="556">
        <v>47.463293725911612</v>
      </c>
      <c r="S49" s="557"/>
      <c r="T49" s="558">
        <v>-6.9375104754546228</v>
      </c>
      <c r="U49" s="558">
        <v>-17.948902989388383</v>
      </c>
    </row>
    <row r="50" spans="15:21">
      <c r="O50" s="554" t="s">
        <v>289</v>
      </c>
      <c r="P50" s="556">
        <v>75.604372950454419</v>
      </c>
      <c r="Q50" s="555">
        <v>58.514445241252773</v>
      </c>
      <c r="R50" s="556">
        <v>54.736803239373259</v>
      </c>
      <c r="S50" s="557"/>
      <c r="T50" s="558">
        <v>-6.4559135548571733</v>
      </c>
      <c r="U50" s="558">
        <v>-27.601008905604228</v>
      </c>
    </row>
    <row r="51" spans="15:21" ht="28.5">
      <c r="O51" s="564" t="s">
        <v>290</v>
      </c>
      <c r="P51" s="561">
        <v>69.516105665393781</v>
      </c>
      <c r="Q51" s="560">
        <v>60.815815480507119</v>
      </c>
      <c r="R51" s="561">
        <v>55.395817653603068</v>
      </c>
      <c r="S51" s="562"/>
      <c r="T51" s="563">
        <v>-8.9121518540539633</v>
      </c>
      <c r="U51" s="563">
        <v>-20.312254083617365</v>
      </c>
    </row>
    <row r="57" spans="15:21">
      <c r="O57" s="565" t="s">
        <v>291</v>
      </c>
      <c r="P57" s="556">
        <v>65.633928670314788</v>
      </c>
      <c r="Q57" s="555">
        <v>39.040870415748905</v>
      </c>
      <c r="R57" s="556">
        <v>88.545210937015611</v>
      </c>
      <c r="S57" s="557"/>
      <c r="T57" s="558">
        <v>126.80132382831526</v>
      </c>
      <c r="U57" s="558">
        <v>34.907680723770596</v>
      </c>
    </row>
    <row r="58" spans="15:21" ht="13.5" customHeight="1">
      <c r="O58" s="554" t="s">
        <v>292</v>
      </c>
      <c r="P58" s="556">
        <v>65.563736250167281</v>
      </c>
      <c r="Q58" s="555">
        <v>38.974231486871375</v>
      </c>
      <c r="R58" s="556">
        <v>88.475852051857359</v>
      </c>
      <c r="S58" s="557"/>
      <c r="T58" s="558">
        <v>127.01115243711941</v>
      </c>
      <c r="U58" s="558">
        <v>34.946324160456335</v>
      </c>
    </row>
    <row r="59" spans="15:21">
      <c r="O59" s="554" t="s">
        <v>293</v>
      </c>
      <c r="P59" s="556">
        <v>47.305209000000005</v>
      </c>
      <c r="Q59" s="555">
        <v>24.2121359161691</v>
      </c>
      <c r="R59" s="556">
        <v>72.391606935822693</v>
      </c>
      <c r="S59" s="557"/>
      <c r="T59" s="558">
        <v>198.98893342771498</v>
      </c>
      <c r="U59" s="558">
        <v>53.03094197474676</v>
      </c>
    </row>
    <row r="60" spans="15:21">
      <c r="O60" s="559" t="s">
        <v>294</v>
      </c>
      <c r="P60" s="561">
        <v>18.258527250167287</v>
      </c>
      <c r="Q60" s="560">
        <v>14.762095570702277</v>
      </c>
      <c r="R60" s="561">
        <v>16.084245116034666</v>
      </c>
      <c r="S60" s="562"/>
      <c r="T60" s="563">
        <v>8.9563811519849814</v>
      </c>
      <c r="U60" s="563">
        <v>-11.908310590125504</v>
      </c>
    </row>
    <row r="79" spans="15:21">
      <c r="O79" s="566" t="s">
        <v>295</v>
      </c>
      <c r="P79" s="561">
        <v>-294.64539321706445</v>
      </c>
      <c r="Q79" s="560">
        <v>212.72742767262733</v>
      </c>
      <c r="R79" s="561">
        <v>230.06834878617153</v>
      </c>
      <c r="S79" s="562"/>
      <c r="T79" s="563">
        <v>8.1517091158694654</v>
      </c>
      <c r="U79" s="563">
        <v>-178.08313114085607</v>
      </c>
    </row>
    <row r="80" spans="15:21">
      <c r="O80" s="565" t="s">
        <v>296</v>
      </c>
      <c r="P80" s="556">
        <v>7.071951655423705</v>
      </c>
      <c r="Q80" s="555">
        <v>26.322156864123404</v>
      </c>
      <c r="R80" s="556">
        <v>30.555030042313746</v>
      </c>
      <c r="S80" s="557"/>
      <c r="T80" s="558">
        <v>16.081027098351754</v>
      </c>
      <c r="U80" s="558">
        <v>332.05937386294374</v>
      </c>
    </row>
    <row r="81" spans="15:21">
      <c r="O81" s="554" t="s">
        <v>297</v>
      </c>
      <c r="P81" s="556">
        <v>41.305122877844973</v>
      </c>
      <c r="Q81" s="555">
        <v>-5.795962495109813</v>
      </c>
      <c r="R81" s="556">
        <v>-3.6898594747339155</v>
      </c>
      <c r="S81" s="557"/>
      <c r="T81" s="558">
        <v>-36.337416298895398</v>
      </c>
      <c r="U81" s="558">
        <v>-108.93317636566834</v>
      </c>
    </row>
    <row r="82" spans="15:21">
      <c r="O82" s="559" t="s">
        <v>298</v>
      </c>
      <c r="P82" s="561">
        <v>-34.233171222421255</v>
      </c>
      <c r="Q82" s="560">
        <v>32.118119359233219</v>
      </c>
      <c r="R82" s="561">
        <v>34.24488951704766</v>
      </c>
      <c r="S82" s="562"/>
      <c r="T82" s="563">
        <v>6.6217144722175103</v>
      </c>
      <c r="U82" s="563">
        <v>-200.03423081826179</v>
      </c>
    </row>
    <row r="83" spans="15:21" ht="30">
      <c r="O83" s="565" t="s">
        <v>299</v>
      </c>
      <c r="P83" s="556">
        <v>-88.641506630238212</v>
      </c>
      <c r="Q83" s="555">
        <v>-72.129679423276002</v>
      </c>
      <c r="R83" s="556">
        <v>-71.634747021961857</v>
      </c>
      <c r="S83" s="557"/>
      <c r="T83" s="558">
        <v>-0.68617024957196016</v>
      </c>
      <c r="U83" s="558">
        <v>-19.186000164932725</v>
      </c>
    </row>
    <row r="84" spans="15:21">
      <c r="O84" s="554" t="s">
        <v>297</v>
      </c>
      <c r="P84" s="556">
        <v>41.305122877844973</v>
      </c>
      <c r="Q84" s="555">
        <v>-5.795962495109813</v>
      </c>
      <c r="R84" s="556">
        <v>-3.6898594747339155</v>
      </c>
      <c r="S84" s="557"/>
      <c r="T84" s="558">
        <v>-36.337416298895398</v>
      </c>
      <c r="U84" s="558">
        <v>-108.93317636566834</v>
      </c>
    </row>
    <row r="85" spans="15:21" ht="42.75">
      <c r="O85" s="559" t="s">
        <v>300</v>
      </c>
      <c r="P85" s="561">
        <v>-88.641506630238212</v>
      </c>
      <c r="Q85" s="560">
        <v>-68.049033148893685</v>
      </c>
      <c r="R85" s="561">
        <v>-67.432290411030806</v>
      </c>
      <c r="S85" s="562"/>
      <c r="T85" s="563">
        <v>-0.90632108837376268</v>
      </c>
      <c r="U85" s="563">
        <v>-23.926958177369606</v>
      </c>
    </row>
    <row r="86" spans="15:21" ht="30">
      <c r="O86" s="565" t="s">
        <v>301</v>
      </c>
      <c r="P86" s="556">
        <v>-213.07583824224992</v>
      </c>
      <c r="Q86" s="555">
        <v>258.53495023177993</v>
      </c>
      <c r="R86" s="556">
        <v>271.14806576581964</v>
      </c>
      <c r="S86" s="557"/>
      <c r="T86" s="558">
        <v>4.8786887508756038</v>
      </c>
      <c r="U86" s="558">
        <v>-227.25425275931394</v>
      </c>
    </row>
    <row r="87" spans="15:21" ht="28.5">
      <c r="O87" s="554" t="s">
        <v>288</v>
      </c>
      <c r="P87" s="556">
        <v>57.84601968182487</v>
      </c>
      <c r="Q87" s="555">
        <v>51.001530228130306</v>
      </c>
      <c r="R87" s="556">
        <v>47.463293725911612</v>
      </c>
      <c r="S87" s="557"/>
      <c r="T87" s="558">
        <v>-6.9375104754546228</v>
      </c>
      <c r="U87" s="558">
        <v>-17.948902989388383</v>
      </c>
    </row>
    <row r="88" spans="15:21">
      <c r="O88" s="566" t="s">
        <v>302</v>
      </c>
      <c r="P88" s="561">
        <v>266.32277519799948</v>
      </c>
      <c r="Q88" s="560">
        <v>24.472606704000064</v>
      </c>
      <c r="R88" s="561">
        <v>640.72261578400082</v>
      </c>
      <c r="S88" s="562"/>
      <c r="T88" s="563">
        <v>2518.1216555050273</v>
      </c>
      <c r="U88" s="563">
        <v>140.58123279454838</v>
      </c>
    </row>
    <row r="108" spans="1:17">
      <c r="A108" s="921" t="s">
        <v>303</v>
      </c>
      <c r="B108" s="567" t="str">
        <f>[2]Saisie_BDP!D8</f>
        <v>4. TRIM.</v>
      </c>
      <c r="C108" s="567" t="str">
        <f>[2]Saisie_BDP!E8</f>
        <v>1. TRIM.</v>
      </c>
      <c r="D108" s="567" t="str">
        <f>[2]Saisie_BDP!F8</f>
        <v>2. TRIM.</v>
      </c>
      <c r="E108" s="567" t="str">
        <f>[2]Saisie_BDP!G8</f>
        <v>3. TRIM.</v>
      </c>
      <c r="F108" s="567" t="str">
        <f>[2]Saisie_BDP!H8</f>
        <v>4.TRIM</v>
      </c>
      <c r="G108" s="568"/>
      <c r="H108" s="923" t="s">
        <v>39</v>
      </c>
      <c r="I108" s="924"/>
      <c r="J108" s="33"/>
      <c r="L108" s="569"/>
      <c r="M108" s="569"/>
      <c r="N108" s="569"/>
      <c r="O108" s="569"/>
    </row>
    <row r="109" spans="1:17" ht="21.75" customHeight="1">
      <c r="A109" s="922"/>
      <c r="B109" s="570">
        <f>[2]Saisie_BDP!D9</f>
        <v>2024</v>
      </c>
      <c r="C109" s="570">
        <f>[2]Saisie_BDP!E9</f>
        <v>2025</v>
      </c>
      <c r="D109" s="570">
        <f>[2]Saisie_BDP!F9</f>
        <v>2025</v>
      </c>
      <c r="E109" s="570">
        <f>[2]Saisie_BDP!G9</f>
        <v>2025</v>
      </c>
      <c r="F109" s="570">
        <f>[2]Saisie_BDP!H9</f>
        <v>2025</v>
      </c>
      <c r="G109" s="571"/>
      <c r="H109" s="572" t="s">
        <v>42</v>
      </c>
      <c r="I109" s="572" t="s">
        <v>43</v>
      </c>
      <c r="L109" s="569"/>
      <c r="M109" s="569"/>
      <c r="N109" s="569"/>
      <c r="O109" s="569"/>
    </row>
    <row r="110" spans="1:17">
      <c r="A110" s="573"/>
      <c r="B110" s="574"/>
      <c r="C110" s="574"/>
      <c r="D110" s="574"/>
      <c r="E110" s="574"/>
      <c r="F110" s="574"/>
      <c r="G110" s="574"/>
      <c r="H110" s="521"/>
      <c r="I110" s="523"/>
      <c r="L110" s="569"/>
      <c r="M110" s="569"/>
    </row>
    <row r="111" spans="1:17" ht="30">
      <c r="A111" s="549" t="s">
        <v>281</v>
      </c>
      <c r="B111" s="551">
        <f>[2]Saisie_BDP!D10/1000</f>
        <v>-90.261124768462736</v>
      </c>
      <c r="C111" s="550">
        <f>[2]Saisie_BDP!E10/1000</f>
        <v>254.24257499606489</v>
      </c>
      <c r="D111" s="551">
        <f>[2]Saisie_BDP!F10/1000</f>
        <v>351.9713010634768</v>
      </c>
      <c r="E111" s="550">
        <f>[2]Saisie_BDP!G10/1000</f>
        <v>202.69774019662873</v>
      </c>
      <c r="F111" s="551">
        <f>[2]Saisie_BDP!H10/1000</f>
        <v>786.37784094631161</v>
      </c>
      <c r="G111" s="552"/>
      <c r="H111" s="553">
        <f>(F111/E111-1)*100</f>
        <v>287.95589935214809</v>
      </c>
      <c r="I111" s="553">
        <f t="shared" ref="I111:I135" si="0">(F111/B111-1)*100</f>
        <v>-971.22539516710322</v>
      </c>
      <c r="L111" s="569"/>
      <c r="M111" s="569"/>
      <c r="N111" s="575"/>
      <c r="O111" s="575"/>
      <c r="P111" s="576">
        <f t="shared" ref="P111:P135" si="1">F111-B111</f>
        <v>876.63896571477437</v>
      </c>
      <c r="Q111" s="576">
        <f t="shared" ref="Q111:Q135" si="2">F111-E111</f>
        <v>583.68010074968288</v>
      </c>
    </row>
    <row r="112" spans="1:17">
      <c r="A112" s="554" t="s">
        <v>282</v>
      </c>
      <c r="B112" s="556">
        <f>[2]Saisie_BDP!D11/1000</f>
        <v>-76.297660135766492</v>
      </c>
      <c r="C112" s="555">
        <f>[2]Saisie_BDP!E11/1000</f>
        <v>357.11542817181976</v>
      </c>
      <c r="D112" s="556">
        <f>[2]Saisie_BDP!F11/1000</f>
        <v>464.87774549033333</v>
      </c>
      <c r="E112" s="555">
        <f>[2]Saisie_BDP!G11/1000</f>
        <v>306.32897505657792</v>
      </c>
      <c r="F112" s="556">
        <f>[2]Saisie_BDP!H11/1000</f>
        <v>897.09374339536157</v>
      </c>
      <c r="G112" s="557"/>
      <c r="H112" s="558">
        <f t="shared" ref="H112:H135" si="3">(F112/E112-1)*100</f>
        <v>192.85304899076928</v>
      </c>
      <c r="I112" s="558">
        <f t="shared" si="0"/>
        <v>-1275.781461448548</v>
      </c>
      <c r="L112" s="569"/>
      <c r="M112" s="569"/>
      <c r="N112" s="575"/>
      <c r="O112" s="575"/>
      <c r="P112" s="576">
        <f t="shared" si="1"/>
        <v>973.39140353112805</v>
      </c>
      <c r="Q112" s="576">
        <f t="shared" si="2"/>
        <v>590.7647683387836</v>
      </c>
    </row>
    <row r="113" spans="1:17">
      <c r="A113" s="554" t="s">
        <v>283</v>
      </c>
      <c r="B113" s="556">
        <f>[2]Saisie_BDP!D12/1000</f>
        <v>54.105393812733354</v>
      </c>
      <c r="C113" s="555">
        <f>[2]Saisie_BDP!E12/1000</f>
        <v>490.54633617059977</v>
      </c>
      <c r="D113" s="556">
        <f>[2]Saisie_BDP!F12/1000</f>
        <v>602.08644437215128</v>
      </c>
      <c r="E113" s="555">
        <f>[2]Saisie_BDP!G12/1000</f>
        <v>441.55096456951441</v>
      </c>
      <c r="F113" s="556">
        <f>[2]Saisie_BDP!H12/1000</f>
        <v>1038.351803208423</v>
      </c>
      <c r="G113" s="557"/>
      <c r="H113" s="558">
        <f t="shared" si="3"/>
        <v>135.16012567671626</v>
      </c>
      <c r="I113" s="558">
        <f t="shared" si="0"/>
        <v>1819.1280758482415</v>
      </c>
      <c r="L113" s="569"/>
      <c r="M113" s="569"/>
      <c r="N113" s="575"/>
      <c r="O113" s="575"/>
      <c r="P113" s="576">
        <f t="shared" si="1"/>
        <v>984.24640939568962</v>
      </c>
      <c r="Q113" s="576">
        <f t="shared" si="2"/>
        <v>596.80083863890854</v>
      </c>
    </row>
    <row r="114" spans="1:17">
      <c r="A114" s="559" t="s">
        <v>284</v>
      </c>
      <c r="B114" s="561">
        <f>[2]Saisie_BDP!D13/1000</f>
        <v>-130.40305394850009</v>
      </c>
      <c r="C114" s="560">
        <f>[2]Saisie_BDP!E13/1000</f>
        <v>-133.43090799878019</v>
      </c>
      <c r="D114" s="561">
        <f>[2]Saisie_BDP!F13/1000</f>
        <v>-137.20869888181792</v>
      </c>
      <c r="E114" s="560">
        <f>[2]Saisie_BDP!G13/1000</f>
        <v>-135.22198951293663</v>
      </c>
      <c r="F114" s="561">
        <f>[2]Saisie_BDP!H13/1000</f>
        <v>-141.25805981306172</v>
      </c>
      <c r="G114" s="562"/>
      <c r="H114" s="563">
        <f t="shared" si="3"/>
        <v>4.4638230230650722</v>
      </c>
      <c r="I114" s="563">
        <f t="shared" si="0"/>
        <v>8.3241960490040299</v>
      </c>
      <c r="L114" s="569"/>
      <c r="M114" s="569"/>
      <c r="N114" s="575"/>
      <c r="O114" s="575"/>
      <c r="P114" s="576">
        <f t="shared" si="1"/>
        <v>-10.855005864561633</v>
      </c>
      <c r="Q114" s="576">
        <f t="shared" si="2"/>
        <v>-6.0360703001250897</v>
      </c>
    </row>
    <row r="115" spans="1:17">
      <c r="A115" s="549" t="s">
        <v>285</v>
      </c>
      <c r="B115" s="551">
        <f>[2]Saisie_BDP!D14/1000</f>
        <v>-147.41385726497566</v>
      </c>
      <c r="C115" s="550">
        <f>[2]Saisie_BDP!E14/1000</f>
        <v>-211.56338677907632</v>
      </c>
      <c r="D115" s="551">
        <f>[2]Saisie_BDP!F14/1000</f>
        <v>-219.8112016671264</v>
      </c>
      <c r="E115" s="550">
        <f>[2]Saisie_BDP!G14/1000</f>
        <v>-213.1472103293323</v>
      </c>
      <c r="F115" s="551">
        <f>[2]Saisie_BDP!H14/1000</f>
        <v>-212.91599941433483</v>
      </c>
      <c r="G115" s="552"/>
      <c r="H115" s="553">
        <f t="shared" si="3"/>
        <v>-0.10847475537691942</v>
      </c>
      <c r="I115" s="553">
        <f t="shared" si="0"/>
        <v>44.434182352083361</v>
      </c>
      <c r="L115" s="569"/>
      <c r="M115" s="569"/>
      <c r="N115" s="575"/>
      <c r="O115" s="575"/>
      <c r="P115" s="576">
        <f t="shared" si="1"/>
        <v>-65.502142149359173</v>
      </c>
      <c r="Q115" s="576">
        <f t="shared" si="2"/>
        <v>0.23121091499746171</v>
      </c>
    </row>
    <row r="116" spans="1:17">
      <c r="A116" s="564" t="s">
        <v>286</v>
      </c>
      <c r="B116" s="561">
        <f>[2]Saisie_BDP!D15/1000</f>
        <v>-59.929701799621803</v>
      </c>
      <c r="C116" s="560">
        <f>[2]Saisie_BDP!E15/1000</f>
        <v>-40.399367403461795</v>
      </c>
      <c r="D116" s="561">
        <f>[2]Saisie_BDP!F15/1000</f>
        <v>-84.455213560821008</v>
      </c>
      <c r="E116" s="560">
        <f>[2]Saisie_BDP!G15/1000</f>
        <v>-54.603916279102982</v>
      </c>
      <c r="F116" s="561">
        <f>[2]Saisie_BDP!H15/1000</f>
        <v>-41.409116177297506</v>
      </c>
      <c r="G116" s="562"/>
      <c r="H116" s="563">
        <f t="shared" si="3"/>
        <v>-24.164567307519569</v>
      </c>
      <c r="I116" s="563">
        <f t="shared" si="0"/>
        <v>-30.903850788793974</v>
      </c>
      <c r="L116" s="569"/>
      <c r="M116" s="569"/>
      <c r="N116" s="575"/>
      <c r="O116" s="575"/>
      <c r="P116" s="576">
        <f t="shared" si="1"/>
        <v>18.520585622324298</v>
      </c>
      <c r="Q116" s="576">
        <f t="shared" si="2"/>
        <v>13.194800101805477</v>
      </c>
    </row>
    <row r="117" spans="1:17">
      <c r="A117" s="565" t="s">
        <v>287</v>
      </c>
      <c r="B117" s="556">
        <f>[2]Saisie_BDP!D16/1000</f>
        <v>133.45039263227929</v>
      </c>
      <c r="C117" s="555">
        <f>[2]Saisie_BDP!E16/1000</f>
        <v>108.69053360332161</v>
      </c>
      <c r="D117" s="556">
        <f>[2]Saisie_BDP!F16/1000</f>
        <v>106.90475724027011</v>
      </c>
      <c r="E117" s="555">
        <f>[2]Saisie_BDP!G16/1000</f>
        <v>109.51597546938309</v>
      </c>
      <c r="F117" s="556">
        <f>[2]Saisie_BDP!H16/1000</f>
        <v>102.20009696528487</v>
      </c>
      <c r="G117" s="557"/>
      <c r="H117" s="558">
        <f t="shared" si="3"/>
        <v>-6.6801929789170211</v>
      </c>
      <c r="I117" s="558">
        <f t="shared" si="0"/>
        <v>-23.417162775312448</v>
      </c>
      <c r="L117" s="569"/>
      <c r="M117" s="569"/>
      <c r="N117" s="575"/>
      <c r="O117" s="575"/>
      <c r="P117" s="576">
        <f t="shared" si="1"/>
        <v>-31.250295666994418</v>
      </c>
      <c r="Q117" s="576">
        <f t="shared" si="2"/>
        <v>-7.3158785040982224</v>
      </c>
    </row>
    <row r="118" spans="1:17">
      <c r="A118" s="554" t="s">
        <v>288</v>
      </c>
      <c r="B118" s="556">
        <f>[2]Saisie_BDP!D17/1000</f>
        <v>57.84601968182487</v>
      </c>
      <c r="C118" s="555">
        <f>[2]Saisie_BDP!E17/1000</f>
        <v>48.173918975146407</v>
      </c>
      <c r="D118" s="556">
        <f>[2]Saisie_BDP!F17/1000</f>
        <v>50.6869441517727</v>
      </c>
      <c r="E118" s="555">
        <f>[2]Saisie_BDP!G17/1000</f>
        <v>51.001530228130306</v>
      </c>
      <c r="F118" s="556">
        <f>[2]Saisie_BDP!H17/1000</f>
        <v>47.463293725911612</v>
      </c>
      <c r="G118" s="557"/>
      <c r="H118" s="558">
        <f t="shared" si="3"/>
        <v>-6.9375104754546228</v>
      </c>
      <c r="I118" s="558">
        <f t="shared" si="0"/>
        <v>-17.948902989388383</v>
      </c>
      <c r="L118" s="569"/>
      <c r="M118" s="569"/>
      <c r="N118" s="575"/>
      <c r="O118" s="575"/>
      <c r="P118" s="576">
        <f t="shared" si="1"/>
        <v>-10.382725955913259</v>
      </c>
      <c r="Q118" s="576">
        <f t="shared" si="2"/>
        <v>-3.5382365022186946</v>
      </c>
    </row>
    <row r="119" spans="1:17">
      <c r="A119" s="554" t="s">
        <v>289</v>
      </c>
      <c r="B119" s="556">
        <f>[2]Saisie_BDP!D18/1000</f>
        <v>75.604372950454419</v>
      </c>
      <c r="C119" s="555">
        <f>[2]Saisie_BDP!E18/1000</f>
        <v>60.516614628175198</v>
      </c>
      <c r="D119" s="556">
        <f>[2]Saisie_BDP!F18/1000</f>
        <v>56.217813088497401</v>
      </c>
      <c r="E119" s="555">
        <f>[2]Saisie_BDP!G18/1000</f>
        <v>58.514445241252773</v>
      </c>
      <c r="F119" s="556">
        <f>[2]Saisie_BDP!H18/1000</f>
        <v>54.736803239373259</v>
      </c>
      <c r="G119" s="557"/>
      <c r="H119" s="558">
        <f t="shared" si="3"/>
        <v>-6.4559135548571733</v>
      </c>
      <c r="I119" s="558">
        <f t="shared" si="0"/>
        <v>-27.601008905604228</v>
      </c>
      <c r="L119" s="569"/>
      <c r="M119" s="569"/>
      <c r="N119" s="575"/>
      <c r="O119" s="575"/>
      <c r="P119" s="576">
        <f t="shared" si="1"/>
        <v>-20.86756971108116</v>
      </c>
      <c r="Q119" s="576">
        <f t="shared" si="2"/>
        <v>-3.7776420018795136</v>
      </c>
    </row>
    <row r="120" spans="1:17" ht="28.5">
      <c r="A120" s="564" t="s">
        <v>290</v>
      </c>
      <c r="B120" s="561">
        <f>[2]Saisie_BDP!D19/1000</f>
        <v>69.516105665393781</v>
      </c>
      <c r="C120" s="560">
        <f>[2]Saisie_BDP!E19/1000</f>
        <v>58.626045691300213</v>
      </c>
      <c r="D120" s="561">
        <f>[2]Saisie_BDP!F19/1000</f>
        <v>56.335644871888185</v>
      </c>
      <c r="E120" s="560">
        <f>[2]Saisie_BDP!G19/1000</f>
        <v>60.815815480507119</v>
      </c>
      <c r="F120" s="561">
        <f>[2]Saisie_BDP!H19/1000</f>
        <v>55.395817653603068</v>
      </c>
      <c r="G120" s="562"/>
      <c r="H120" s="563">
        <f t="shared" si="3"/>
        <v>-8.9121518540539633</v>
      </c>
      <c r="I120" s="563">
        <f t="shared" si="0"/>
        <v>-20.312254083617365</v>
      </c>
      <c r="L120" s="569"/>
      <c r="M120" s="569"/>
      <c r="N120" s="575"/>
      <c r="O120" s="575"/>
      <c r="P120" s="576">
        <f t="shared" si="1"/>
        <v>-14.120288011790713</v>
      </c>
      <c r="Q120" s="576">
        <f t="shared" si="2"/>
        <v>-5.4199978269040514</v>
      </c>
    </row>
    <row r="121" spans="1:17">
      <c r="A121" s="565" t="s">
        <v>291</v>
      </c>
      <c r="B121" s="556">
        <f>[2]Saisie_BDP!D20/1000</f>
        <v>65.633928670314788</v>
      </c>
      <c r="C121" s="555">
        <f>[2]Saisie_BDP!E20/1000</f>
        <v>48.857012149937823</v>
      </c>
      <c r="D121" s="556">
        <f>[2]Saisie_BDP!F20/1000</f>
        <v>56.405932147718772</v>
      </c>
      <c r="E121" s="555">
        <f>[2]Saisie_BDP!G20/1000</f>
        <v>39.040870415748905</v>
      </c>
      <c r="F121" s="556">
        <f>[2]Saisie_BDP!H20/1000</f>
        <v>88.545210937015611</v>
      </c>
      <c r="G121" s="557"/>
      <c r="H121" s="558">
        <f t="shared" si="3"/>
        <v>126.80132382831526</v>
      </c>
      <c r="I121" s="558">
        <f t="shared" si="0"/>
        <v>34.907680723770596</v>
      </c>
      <c r="L121" s="569"/>
      <c r="M121" s="569"/>
      <c r="N121" s="575"/>
      <c r="O121" s="575"/>
      <c r="P121" s="576">
        <f t="shared" si="1"/>
        <v>22.911282266700823</v>
      </c>
      <c r="Q121" s="576">
        <f t="shared" si="2"/>
        <v>49.504340521266705</v>
      </c>
    </row>
    <row r="122" spans="1:17">
      <c r="A122" s="554" t="s">
        <v>292</v>
      </c>
      <c r="B122" s="556">
        <f>[2]Saisie_BDP!D21/1000</f>
        <v>65.563736250167281</v>
      </c>
      <c r="C122" s="555">
        <f>[2]Saisie_BDP!E21/1000</f>
        <v>48.790373221060293</v>
      </c>
      <c r="D122" s="556">
        <f>[2]Saisie_BDP!F21/1000</f>
        <v>56.33657326256052</v>
      </c>
      <c r="E122" s="555">
        <f>[2]Saisie_BDP!G21/1000</f>
        <v>38.974231486871375</v>
      </c>
      <c r="F122" s="556">
        <f>[2]Saisie_BDP!H21/1000</f>
        <v>88.475852051857359</v>
      </c>
      <c r="G122" s="557"/>
      <c r="H122" s="558">
        <f t="shared" si="3"/>
        <v>127.01115243711941</v>
      </c>
      <c r="I122" s="558">
        <f t="shared" si="0"/>
        <v>34.946324160456335</v>
      </c>
      <c r="L122" s="569"/>
      <c r="M122" s="569"/>
      <c r="N122" s="575"/>
      <c r="O122" s="575"/>
      <c r="P122" s="576">
        <f t="shared" si="1"/>
        <v>22.912115801690078</v>
      </c>
      <c r="Q122" s="576">
        <f t="shared" si="2"/>
        <v>49.501620564985984</v>
      </c>
    </row>
    <row r="123" spans="1:17">
      <c r="A123" s="554" t="s">
        <v>293</v>
      </c>
      <c r="B123" s="556">
        <f>[2]Saisie_BDP!D22/1000</f>
        <v>47.305209000000005</v>
      </c>
      <c r="C123" s="555">
        <f>[2]Saisie_BDP!E22/1000</f>
        <v>33.792847184533294</v>
      </c>
      <c r="D123" s="556">
        <f>[2]Saisie_BDP!F22/1000</f>
        <v>40.966048000000001</v>
      </c>
      <c r="E123" s="555">
        <f>[2]Saisie_BDP!G22/1000</f>
        <v>24.2121359161691</v>
      </c>
      <c r="F123" s="556">
        <f>[2]Saisie_BDP!H22/1000</f>
        <v>72.391606935822693</v>
      </c>
      <c r="G123" s="557"/>
      <c r="H123" s="558">
        <f t="shared" si="3"/>
        <v>198.98893342771498</v>
      </c>
      <c r="I123" s="558">
        <f t="shared" si="0"/>
        <v>53.03094197474676</v>
      </c>
      <c r="L123" s="569"/>
      <c r="M123" s="569"/>
      <c r="N123" s="575"/>
      <c r="O123" s="575"/>
      <c r="P123" s="576">
        <f t="shared" si="1"/>
        <v>25.086397935822689</v>
      </c>
      <c r="Q123" s="576">
        <f t="shared" si="2"/>
        <v>48.17947101965359</v>
      </c>
    </row>
    <row r="124" spans="1:17">
      <c r="A124" s="559" t="s">
        <v>294</v>
      </c>
      <c r="B124" s="561">
        <f>[2]Saisie_BDP!D24/1000</f>
        <v>18.258527250167287</v>
      </c>
      <c r="C124" s="560">
        <f>[2]Saisie_BDP!E24/1000</f>
        <v>14.997526036526992</v>
      </c>
      <c r="D124" s="561">
        <f>[2]Saisie_BDP!F24/1000</f>
        <v>15.370525262560522</v>
      </c>
      <c r="E124" s="560">
        <f>[2]Saisie_BDP!G24/1000</f>
        <v>14.762095570702277</v>
      </c>
      <c r="F124" s="561">
        <f>[2]Saisie_BDP!H24/1000</f>
        <v>16.084245116034666</v>
      </c>
      <c r="G124" s="562"/>
      <c r="H124" s="563">
        <f t="shared" si="3"/>
        <v>8.9563811519849814</v>
      </c>
      <c r="I124" s="563">
        <f t="shared" si="0"/>
        <v>-11.908310590125504</v>
      </c>
      <c r="L124" s="569"/>
      <c r="M124" s="569"/>
      <c r="N124" s="575"/>
      <c r="O124" s="575"/>
      <c r="P124" s="576">
        <f t="shared" si="1"/>
        <v>-2.1742821341326213</v>
      </c>
      <c r="Q124" s="576">
        <f t="shared" si="2"/>
        <v>1.3221495453323886</v>
      </c>
    </row>
    <row r="125" spans="1:17" ht="60">
      <c r="A125" s="577" t="s">
        <v>304</v>
      </c>
      <c r="B125" s="578">
        <f>[2]Saisie_BDP!D25/1000</f>
        <v>-24.627196098147891</v>
      </c>
      <c r="C125" s="579">
        <f>[2]Saisie_BDP!E25/1000</f>
        <v>303.09958714600282</v>
      </c>
      <c r="D125" s="578">
        <f>[2]Saisie_BDP!F25/1000</f>
        <v>408.37723321119557</v>
      </c>
      <c r="E125" s="579">
        <f>[2]Saisie_BDP!G25/1000</f>
        <v>241.73861061237776</v>
      </c>
      <c r="F125" s="578">
        <f>[2]Saisie_BDP!H25/1000</f>
        <v>874.92305188332728</v>
      </c>
      <c r="G125" s="580"/>
      <c r="H125" s="581">
        <f t="shared" si="3"/>
        <v>261.92937887206028</v>
      </c>
      <c r="I125" s="581">
        <f t="shared" si="0"/>
        <v>-3652.6701797332366</v>
      </c>
      <c r="L125" s="569"/>
      <c r="M125" s="569"/>
      <c r="N125" s="575"/>
      <c r="O125" s="575"/>
      <c r="P125" s="576">
        <f t="shared" si="1"/>
        <v>899.5502479814752</v>
      </c>
      <c r="Q125" s="576">
        <f t="shared" si="2"/>
        <v>633.18444127094949</v>
      </c>
    </row>
    <row r="126" spans="1:17">
      <c r="A126" s="566" t="s">
        <v>295</v>
      </c>
      <c r="B126" s="561">
        <f>[2]Saisie_BDP!D26/1000</f>
        <v>-294.64539321706445</v>
      </c>
      <c r="C126" s="560">
        <f>[2]Saisie_BDP!E26/1000</f>
        <v>28.873703730897279</v>
      </c>
      <c r="D126" s="561">
        <f>[2]Saisie_BDP!F26/1000</f>
        <v>315.20507954873796</v>
      </c>
      <c r="E126" s="560">
        <f>[2]Saisie_BDP!G26/1000</f>
        <v>212.72742767262733</v>
      </c>
      <c r="F126" s="561">
        <f>[2]Saisie_BDP!H26/1000</f>
        <v>230.06834878617153</v>
      </c>
      <c r="G126" s="562"/>
      <c r="H126" s="563">
        <f t="shared" si="3"/>
        <v>8.1517091158694654</v>
      </c>
      <c r="I126" s="563">
        <f t="shared" si="0"/>
        <v>-178.08313114085607</v>
      </c>
      <c r="L126" s="569"/>
      <c r="M126" s="569"/>
      <c r="N126" s="575"/>
      <c r="O126" s="575"/>
      <c r="P126" s="576">
        <f t="shared" si="1"/>
        <v>524.71374200323601</v>
      </c>
      <c r="Q126" s="576">
        <f t="shared" si="2"/>
        <v>17.340921113544198</v>
      </c>
    </row>
    <row r="127" spans="1:17">
      <c r="A127" s="565" t="s">
        <v>296</v>
      </c>
      <c r="B127" s="556">
        <f>[2]Saisie_BDP!D27/1000</f>
        <v>7.071951655423705</v>
      </c>
      <c r="C127" s="555">
        <f>[2]Saisie_BDP!E27/1000</f>
        <v>68.425526567329939</v>
      </c>
      <c r="D127" s="556">
        <f>[2]Saisie_BDP!F27/1000</f>
        <v>59.098359749452648</v>
      </c>
      <c r="E127" s="555">
        <f>[2]Saisie_BDP!G27/1000</f>
        <v>26.322156864123404</v>
      </c>
      <c r="F127" s="556">
        <f>[2]Saisie_BDP!H27/1000</f>
        <v>30.555030042313746</v>
      </c>
      <c r="G127" s="557"/>
      <c r="H127" s="558">
        <f t="shared" si="3"/>
        <v>16.081027098351754</v>
      </c>
      <c r="I127" s="558">
        <f t="shared" si="0"/>
        <v>332.05937386294374</v>
      </c>
      <c r="L127" s="569"/>
      <c r="M127" s="569"/>
      <c r="N127" s="575"/>
      <c r="O127" s="575"/>
      <c r="P127" s="576">
        <f t="shared" si="1"/>
        <v>23.483078386890043</v>
      </c>
      <c r="Q127" s="576">
        <f t="shared" si="2"/>
        <v>4.2328731781903421</v>
      </c>
    </row>
    <row r="128" spans="1:17">
      <c r="A128" s="554" t="s">
        <v>297</v>
      </c>
      <c r="B128" s="556">
        <f>[2]Saisie_BDP!D28/1000</f>
        <v>41.305122877844973</v>
      </c>
      <c r="C128" s="555">
        <f>[2]Saisie_BDP!E28/1000</f>
        <v>-5.1365927919032828</v>
      </c>
      <c r="D128" s="556">
        <f>[2]Saisie_BDP!F28/1000</f>
        <v>-6.3369894519661223</v>
      </c>
      <c r="E128" s="555">
        <f>[2]Saisie_BDP!G28/1000</f>
        <v>-5.795962495109813</v>
      </c>
      <c r="F128" s="556">
        <f>[2]Saisie_BDP!H28/1000</f>
        <v>-3.6898594747339155</v>
      </c>
      <c r="G128" s="557"/>
      <c r="H128" s="558">
        <f t="shared" si="3"/>
        <v>-36.337416298895398</v>
      </c>
      <c r="I128" s="558">
        <f t="shared" si="0"/>
        <v>-108.93317636566834</v>
      </c>
      <c r="L128" s="569"/>
      <c r="M128" s="569"/>
      <c r="N128" s="575"/>
      <c r="O128" s="575"/>
      <c r="P128" s="576">
        <f t="shared" si="1"/>
        <v>-44.994982352578887</v>
      </c>
      <c r="Q128" s="576">
        <f t="shared" si="2"/>
        <v>2.1061030203758975</v>
      </c>
    </row>
    <row r="129" spans="1:17">
      <c r="A129" s="559" t="s">
        <v>298</v>
      </c>
      <c r="B129" s="561">
        <f>[2]Saisie_BDP!D29/1000</f>
        <v>-34.233171222421255</v>
      </c>
      <c r="C129" s="560">
        <f>[2]Saisie_BDP!E29/1000</f>
        <v>73.562119359233208</v>
      </c>
      <c r="D129" s="561">
        <f>[2]Saisie_BDP!F29/1000</f>
        <v>65.435349201418774</v>
      </c>
      <c r="E129" s="560">
        <f>[2]Saisie_BDP!G29/1000</f>
        <v>32.118119359233219</v>
      </c>
      <c r="F129" s="561">
        <f>[2]Saisie_BDP!H29/1000</f>
        <v>34.24488951704766</v>
      </c>
      <c r="G129" s="562"/>
      <c r="H129" s="563">
        <f t="shared" si="3"/>
        <v>6.6217144722175103</v>
      </c>
      <c r="I129" s="563">
        <f t="shared" si="0"/>
        <v>-200.03423081826179</v>
      </c>
      <c r="L129" s="569"/>
      <c r="M129" s="569"/>
      <c r="N129" s="575"/>
      <c r="O129" s="575"/>
      <c r="P129" s="576">
        <f t="shared" si="1"/>
        <v>68.478060739468916</v>
      </c>
      <c r="Q129" s="576">
        <f t="shared" si="2"/>
        <v>2.1267701578144411</v>
      </c>
    </row>
    <row r="130" spans="1:17">
      <c r="A130" s="565" t="s">
        <v>299</v>
      </c>
      <c r="B130" s="556">
        <f>[2]Saisie_BDP!D30/1000</f>
        <v>-88.641506630238212</v>
      </c>
      <c r="C130" s="555">
        <f>[2]Saisie_BDP!E30/1000</f>
        <v>-72.467344836432673</v>
      </c>
      <c r="D130" s="556">
        <f>[2]Saisie_BDP!F30/1000</f>
        <v>-73.700198169794461</v>
      </c>
      <c r="E130" s="555">
        <f>[2]Saisie_BDP!G30/1000</f>
        <v>-72.129679423276002</v>
      </c>
      <c r="F130" s="556">
        <f>[2]Saisie_BDP!H30/1000</f>
        <v>-71.634747021961857</v>
      </c>
      <c r="G130" s="557"/>
      <c r="H130" s="558">
        <f t="shared" si="3"/>
        <v>-0.68617024957196016</v>
      </c>
      <c r="I130" s="558">
        <f t="shared" si="0"/>
        <v>-19.186000164932725</v>
      </c>
      <c r="L130" s="569"/>
      <c r="M130" s="569"/>
      <c r="N130" s="575"/>
      <c r="O130" s="575"/>
      <c r="P130" s="576">
        <f t="shared" si="1"/>
        <v>17.006759608276354</v>
      </c>
      <c r="Q130" s="576">
        <f t="shared" si="2"/>
        <v>0.49493240131414495</v>
      </c>
    </row>
    <row r="131" spans="1:17">
      <c r="A131" s="554" t="s">
        <v>297</v>
      </c>
      <c r="B131" s="556">
        <f>[2]Saisie_BDP!D31/1000</f>
        <v>41.305122877844973</v>
      </c>
      <c r="C131" s="555">
        <f>[2]Saisie_BDP!E31/1000</f>
        <v>-5.1365927919032828</v>
      </c>
      <c r="D131" s="556">
        <f>[2]Saisie_BDP!F31/1000</f>
        <v>-6.3369894519661223</v>
      </c>
      <c r="E131" s="555">
        <f>[2]Saisie_BDP!G31/1000</f>
        <v>-5.795962495109813</v>
      </c>
      <c r="F131" s="556">
        <f>[2]Saisie_BDP!H31/1000</f>
        <v>-3.6898594747339155</v>
      </c>
      <c r="G131" s="557"/>
      <c r="H131" s="558">
        <f t="shared" si="3"/>
        <v>-36.337416298895398</v>
      </c>
      <c r="I131" s="558">
        <f t="shared" si="0"/>
        <v>-108.93317636566834</v>
      </c>
      <c r="L131" s="569"/>
      <c r="M131" s="569"/>
      <c r="N131" s="575"/>
      <c r="O131" s="575"/>
      <c r="P131" s="576">
        <f t="shared" si="1"/>
        <v>-44.994982352578887</v>
      </c>
      <c r="Q131" s="576">
        <f t="shared" si="2"/>
        <v>2.1061030203758975</v>
      </c>
    </row>
    <row r="132" spans="1:17" ht="28.5">
      <c r="A132" s="559" t="s">
        <v>300</v>
      </c>
      <c r="B132" s="561">
        <f>[2]Saisie_BDP!D32/1000</f>
        <v>-88.641506630238212</v>
      </c>
      <c r="C132" s="560">
        <f>[2]Saisie_BDP!E32/1000</f>
        <v>-68.325793393775996</v>
      </c>
      <c r="D132" s="561">
        <f>[2]Saisie_BDP!F32/1000</f>
        <v>-69.883474291267717</v>
      </c>
      <c r="E132" s="560">
        <f>[2]Saisie_BDP!G32/1000</f>
        <v>-68.049033148893685</v>
      </c>
      <c r="F132" s="561">
        <f>[2]Saisie_BDP!H32/1000</f>
        <v>-67.432290411030806</v>
      </c>
      <c r="G132" s="562"/>
      <c r="H132" s="563">
        <f t="shared" si="3"/>
        <v>-0.90632108837376268</v>
      </c>
      <c r="I132" s="563">
        <f t="shared" si="0"/>
        <v>-23.926958177369606</v>
      </c>
      <c r="L132" s="569"/>
      <c r="M132" s="569"/>
      <c r="N132" s="575"/>
      <c r="O132" s="575"/>
      <c r="P132" s="576">
        <f t="shared" si="1"/>
        <v>21.209216219207406</v>
      </c>
      <c r="Q132" s="576">
        <f t="shared" si="2"/>
        <v>0.6167427378628787</v>
      </c>
    </row>
    <row r="133" spans="1:17">
      <c r="A133" s="565" t="s">
        <v>301</v>
      </c>
      <c r="B133" s="556">
        <f>[2]Saisie_BDP!D33/1000</f>
        <v>-213.07583824224992</v>
      </c>
      <c r="C133" s="555">
        <f>[2]Saisie_BDP!E33/1000</f>
        <v>32.915521999999996</v>
      </c>
      <c r="D133" s="556">
        <f>[2]Saisie_BDP!F33/1000</f>
        <v>329.80691796907979</v>
      </c>
      <c r="E133" s="555">
        <f>[2]Saisie_BDP!G33/1000</f>
        <v>258.53495023177993</v>
      </c>
      <c r="F133" s="556">
        <f>[2]Saisie_BDP!H33/1000</f>
        <v>271.14806576581964</v>
      </c>
      <c r="G133" s="557"/>
      <c r="H133" s="558">
        <f t="shared" si="3"/>
        <v>4.8786887508756038</v>
      </c>
      <c r="I133" s="558">
        <f t="shared" si="0"/>
        <v>-227.25425275931394</v>
      </c>
      <c r="L133" s="569"/>
      <c r="M133" s="569"/>
      <c r="N133" s="575"/>
      <c r="O133" s="575"/>
      <c r="P133" s="576">
        <f t="shared" si="1"/>
        <v>484.22390400806955</v>
      </c>
      <c r="Q133" s="576">
        <f t="shared" si="2"/>
        <v>12.613115534039707</v>
      </c>
    </row>
    <row r="134" spans="1:17">
      <c r="A134" s="554" t="s">
        <v>288</v>
      </c>
      <c r="B134" s="556">
        <f>[2]Saisie_BDP!D34/1000</f>
        <v>57.84601968182487</v>
      </c>
      <c r="C134" s="555">
        <f>[2]Saisie_BDP!E34/1000</f>
        <v>48.173918975146407</v>
      </c>
      <c r="D134" s="556">
        <f>[2]Saisie_BDP!F34/1000</f>
        <v>50.6869441517727</v>
      </c>
      <c r="E134" s="555">
        <f>[2]Saisie_BDP!G34/1000</f>
        <v>51.001530228130306</v>
      </c>
      <c r="F134" s="556">
        <f>[2]Saisie_BDP!H34/1000</f>
        <v>47.463293725911612</v>
      </c>
      <c r="G134" s="557"/>
      <c r="H134" s="558">
        <f t="shared" si="3"/>
        <v>-6.9375104754546228</v>
      </c>
      <c r="I134" s="558">
        <f t="shared" si="0"/>
        <v>-17.948902989388383</v>
      </c>
      <c r="L134" s="569"/>
      <c r="M134" s="569"/>
      <c r="N134" s="575"/>
      <c r="O134" s="575"/>
      <c r="P134" s="576">
        <f t="shared" si="1"/>
        <v>-10.382725955913259</v>
      </c>
      <c r="Q134" s="576">
        <f t="shared" si="2"/>
        <v>-3.5382365022186946</v>
      </c>
    </row>
    <row r="135" spans="1:17">
      <c r="A135" s="566" t="s">
        <v>302</v>
      </c>
      <c r="B135" s="561">
        <f>[2]Saisie_BDP!D37/1000</f>
        <v>266.32277519799948</v>
      </c>
      <c r="C135" s="560">
        <f>[2]Saisie_BDP!E37/1000</f>
        <v>270.61550905400009</v>
      </c>
      <c r="D135" s="561">
        <f>[2]Saisie_BDP!F37/1000</f>
        <v>89.382690635000273</v>
      </c>
      <c r="E135" s="560">
        <f>[2]Saisie_BDP!G37/1000</f>
        <v>24.472606704000064</v>
      </c>
      <c r="F135" s="561">
        <f>[2]Saisie_BDP!H37/1000</f>
        <v>640.72261578400082</v>
      </c>
      <c r="G135" s="562"/>
      <c r="H135" s="563">
        <f t="shared" si="3"/>
        <v>2518.1216555050273</v>
      </c>
      <c r="I135" s="563">
        <f t="shared" si="0"/>
        <v>140.58123279454838</v>
      </c>
      <c r="L135" s="569"/>
      <c r="M135" s="569"/>
      <c r="N135" s="575"/>
      <c r="O135" s="575"/>
      <c r="P135" s="576">
        <f t="shared" si="1"/>
        <v>374.39984058600135</v>
      </c>
      <c r="Q135" s="576">
        <f t="shared" si="2"/>
        <v>616.25000908000072</v>
      </c>
    </row>
    <row r="136" spans="1:17">
      <c r="L136" s="569"/>
      <c r="M136" s="569"/>
    </row>
    <row r="137" spans="1:17">
      <c r="L137" s="569"/>
      <c r="M137" s="569"/>
    </row>
    <row r="138" spans="1:17">
      <c r="L138" s="569"/>
      <c r="M138" s="569"/>
    </row>
    <row r="139" spans="1:17">
      <c r="L139" s="569"/>
      <c r="M139" s="569"/>
    </row>
    <row r="140" spans="1:17">
      <c r="L140" s="569"/>
      <c r="M140" s="569"/>
    </row>
  </sheetData>
  <mergeCells count="2">
    <mergeCell ref="A108:A109"/>
    <mergeCell ref="H108:I108"/>
  </mergeCells>
  <pageMargins left="0.98425196850393704" right="0.78740157480314965" top="0.9055118110236221" bottom="0.78740157480314965" header="0.31496062992125984" footer="0.31496062992125984"/>
  <pageSetup paperSize="9" scale="61" firstPageNumber="27" orientation="portrait" useFirstPageNumber="1" r:id="rId1"/>
  <headerFooter>
    <oddHeader>&amp;LComité de Prévision et de Conjoncture&amp;RTableau de bord de l’économie 4ème trimestre 2025</oddHeader>
    <oddFooter>&amp;C&amp;"Arial,Normal"&amp;P</oddFooter>
  </headerFooter>
  <rowBreaks count="2" manualBreakCount="2">
    <brk id="53" max="12" man="1"/>
    <brk id="107" max="12"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DCC5-CA33-431C-AD02-B51A9DAC8768}">
  <sheetPr>
    <tabColor rgb="FF00B050"/>
  </sheetPr>
  <dimension ref="A1:O195"/>
  <sheetViews>
    <sheetView view="pageBreakPreview" topLeftCell="A184" zoomScale="120" zoomScaleNormal="40" zoomScaleSheetLayoutView="120" zoomScalePageLayoutView="60" workbookViewId="0">
      <selection activeCell="F123" sqref="F123"/>
    </sheetView>
  </sheetViews>
  <sheetFormatPr baseColWidth="10" defaultColWidth="12.5703125" defaultRowHeight="15"/>
  <cols>
    <col min="1" max="1" width="27.85546875" style="213" customWidth="1"/>
    <col min="2" max="4" width="10.28515625" style="213" customWidth="1"/>
    <col min="5" max="5" width="11.28515625" style="213" customWidth="1"/>
    <col min="6" max="6" width="11.140625" style="213" customWidth="1"/>
    <col min="7" max="7" width="1.85546875" style="213" customWidth="1"/>
    <col min="8" max="8" width="10.42578125" style="213" customWidth="1"/>
    <col min="9" max="15" width="8.28515625" style="213" customWidth="1"/>
    <col min="16" max="16" width="3.42578125" style="213" customWidth="1"/>
    <col min="17" max="16384" width="12.5703125" style="213"/>
  </cols>
  <sheetData>
    <row r="1" spans="1:15" ht="7.5" customHeight="1">
      <c r="A1" s="582"/>
      <c r="B1" s="583"/>
      <c r="C1" s="583"/>
      <c r="D1" s="583"/>
      <c r="E1" s="583"/>
      <c r="F1" s="583"/>
      <c r="G1" s="583"/>
      <c r="H1" s="583"/>
      <c r="I1" s="583"/>
      <c r="J1" s="583"/>
      <c r="K1" s="583"/>
      <c r="L1" s="583"/>
      <c r="M1" s="583"/>
      <c r="N1" s="583"/>
      <c r="O1" s="584"/>
    </row>
    <row r="2" spans="1:15" s="186" customFormat="1" ht="20.100000000000001" customHeight="1">
      <c r="A2" s="585"/>
      <c r="O2" s="586"/>
    </row>
    <row r="3" spans="1:15" s="186" customFormat="1" ht="32.25" customHeight="1">
      <c r="A3" s="585"/>
      <c r="O3" s="586"/>
    </row>
    <row r="4" spans="1:15" s="186" customFormat="1" ht="10.5" customHeight="1">
      <c r="A4" s="585"/>
      <c r="B4" s="432"/>
      <c r="O4" s="586"/>
    </row>
    <row r="5" spans="1:15" ht="15" customHeight="1">
      <c r="A5" s="587"/>
      <c r="D5" s="588"/>
      <c r="E5" s="589"/>
      <c r="F5" s="589"/>
      <c r="G5" s="589"/>
      <c r="H5" s="589"/>
      <c r="I5" s="589"/>
      <c r="O5" s="590"/>
    </row>
    <row r="6" spans="1:15" s="186" customFormat="1" ht="7.15" customHeight="1">
      <c r="A6" s="585"/>
      <c r="I6" s="591"/>
      <c r="O6" s="586"/>
    </row>
    <row r="7" spans="1:15" s="186" customFormat="1" ht="19.5" customHeight="1">
      <c r="A7" s="933" t="s">
        <v>305</v>
      </c>
      <c r="B7" s="934"/>
      <c r="C7" s="934"/>
      <c r="D7" s="934"/>
      <c r="E7" s="934"/>
      <c r="F7" s="934"/>
      <c r="G7" s="934"/>
      <c r="H7" s="934"/>
      <c r="I7" s="934"/>
      <c r="J7" s="934"/>
      <c r="K7" s="934"/>
      <c r="L7" s="934"/>
      <c r="M7" s="934"/>
      <c r="N7" s="934"/>
      <c r="O7" s="935"/>
    </row>
    <row r="8" spans="1:15" s="186" customFormat="1" ht="7.15" customHeight="1">
      <c r="A8" s="936"/>
      <c r="B8" s="934"/>
      <c r="C8" s="934"/>
      <c r="D8" s="934"/>
      <c r="E8" s="934"/>
      <c r="F8" s="934"/>
      <c r="G8" s="934"/>
      <c r="H8" s="934"/>
      <c r="I8" s="934"/>
      <c r="J8" s="934"/>
      <c r="K8" s="934"/>
      <c r="L8" s="934"/>
      <c r="M8" s="934"/>
      <c r="N8" s="934"/>
      <c r="O8" s="935"/>
    </row>
    <row r="9" spans="1:15" s="186" customFormat="1" ht="7.15" customHeight="1">
      <c r="A9" s="936"/>
      <c r="B9" s="934"/>
      <c r="C9" s="934"/>
      <c r="D9" s="934"/>
      <c r="E9" s="934"/>
      <c r="F9" s="934"/>
      <c r="G9" s="934"/>
      <c r="H9" s="934"/>
      <c r="I9" s="934"/>
      <c r="J9" s="934"/>
      <c r="K9" s="934"/>
      <c r="L9" s="934"/>
      <c r="M9" s="934"/>
      <c r="N9" s="934"/>
      <c r="O9" s="935"/>
    </row>
    <row r="10" spans="1:15" s="186" customFormat="1" ht="7.15" customHeight="1">
      <c r="A10" s="936"/>
      <c r="B10" s="934"/>
      <c r="C10" s="934"/>
      <c r="D10" s="934"/>
      <c r="E10" s="934"/>
      <c r="F10" s="934"/>
      <c r="G10" s="934"/>
      <c r="H10" s="934"/>
      <c r="I10" s="934"/>
      <c r="J10" s="934"/>
      <c r="K10" s="934"/>
      <c r="L10" s="934"/>
      <c r="M10" s="934"/>
      <c r="N10" s="934"/>
      <c r="O10" s="935"/>
    </row>
    <row r="11" spans="1:15" s="186" customFormat="1" ht="7.15" customHeight="1">
      <c r="A11" s="585"/>
      <c r="O11" s="586"/>
    </row>
    <row r="12" spans="1:15" s="186" customFormat="1" ht="7.15" customHeight="1">
      <c r="A12" s="585"/>
      <c r="O12" s="586"/>
    </row>
    <row r="13" spans="1:15" ht="15" customHeight="1">
      <c r="A13" s="587"/>
      <c r="D13" s="588"/>
      <c r="E13" s="589"/>
      <c r="F13" s="589"/>
      <c r="G13" s="589"/>
      <c r="H13" s="589"/>
      <c r="I13" s="589"/>
      <c r="O13" s="590"/>
    </row>
    <row r="14" spans="1:15" ht="15" customHeight="1">
      <c r="A14" s="587"/>
      <c r="D14" s="588"/>
      <c r="E14" s="589"/>
      <c r="F14" s="589"/>
      <c r="G14" s="589"/>
      <c r="H14" s="589"/>
      <c r="I14" s="589"/>
      <c r="O14" s="590"/>
    </row>
    <row r="15" spans="1:15" ht="15" customHeight="1">
      <c r="A15" s="587"/>
      <c r="D15" s="588"/>
      <c r="E15" s="589"/>
      <c r="F15" s="589"/>
      <c r="G15" s="589"/>
      <c r="H15" s="589"/>
      <c r="I15" s="589"/>
      <c r="O15" s="590"/>
    </row>
    <row r="16" spans="1:15" ht="15" customHeight="1">
      <c r="A16" s="587"/>
      <c r="D16" s="588"/>
      <c r="E16" s="589"/>
      <c r="F16" s="589"/>
      <c r="G16" s="589"/>
      <c r="H16" s="589"/>
      <c r="I16" s="589"/>
      <c r="O16" s="590"/>
    </row>
    <row r="17" spans="1:15" ht="15" customHeight="1">
      <c r="A17" s="587"/>
      <c r="D17" s="588"/>
      <c r="E17" s="589"/>
      <c r="F17" s="589"/>
      <c r="G17" s="589"/>
      <c r="H17" s="589"/>
      <c r="I17" s="589"/>
      <c r="O17" s="590"/>
    </row>
    <row r="18" spans="1:15" ht="15" customHeight="1">
      <c r="A18" s="587"/>
      <c r="D18" s="588"/>
      <c r="E18" s="589"/>
      <c r="F18" s="589"/>
      <c r="G18" s="589"/>
      <c r="H18" s="589"/>
      <c r="I18" s="589"/>
      <c r="O18" s="590"/>
    </row>
    <row r="19" spans="1:15" ht="15" customHeight="1">
      <c r="A19" s="587"/>
      <c r="D19" s="588"/>
      <c r="E19" s="589"/>
      <c r="F19" s="589"/>
      <c r="G19" s="589"/>
      <c r="H19" s="589"/>
      <c r="I19" s="589"/>
      <c r="O19" s="590"/>
    </row>
    <row r="20" spans="1:15" ht="15" customHeight="1">
      <c r="A20" s="587"/>
      <c r="D20" s="588"/>
      <c r="E20" s="589"/>
      <c r="F20" s="589"/>
      <c r="G20" s="589"/>
      <c r="H20" s="589"/>
      <c r="I20" s="589"/>
      <c r="O20" s="590"/>
    </row>
    <row r="21" spans="1:15" ht="15" customHeight="1">
      <c r="A21" s="587"/>
      <c r="D21" s="588"/>
      <c r="E21" s="589"/>
      <c r="F21" s="589"/>
      <c r="G21" s="589"/>
      <c r="H21" s="589"/>
      <c r="I21" s="589"/>
      <c r="O21" s="590"/>
    </row>
    <row r="22" spans="1:15" ht="15" customHeight="1">
      <c r="A22" s="587"/>
      <c r="D22" s="588"/>
      <c r="E22" s="589"/>
      <c r="F22" s="589"/>
      <c r="G22" s="589"/>
      <c r="H22" s="589"/>
      <c r="I22" s="589"/>
      <c r="O22" s="590"/>
    </row>
    <row r="23" spans="1:15" ht="19.149999999999999" customHeight="1">
      <c r="A23" s="587"/>
      <c r="D23" s="588"/>
      <c r="E23" s="589"/>
      <c r="F23" s="589"/>
      <c r="G23" s="589"/>
      <c r="H23" s="589"/>
      <c r="I23" s="589"/>
      <c r="O23" s="590"/>
    </row>
    <row r="24" spans="1:15" ht="19.149999999999999" customHeight="1">
      <c r="A24" s="587"/>
      <c r="D24" s="588"/>
      <c r="E24" s="589"/>
      <c r="F24" s="589"/>
      <c r="G24" s="589"/>
      <c r="H24" s="589"/>
      <c r="I24" s="589"/>
      <c r="O24" s="590"/>
    </row>
    <row r="25" spans="1:15" ht="19.149999999999999" customHeight="1">
      <c r="A25" s="587"/>
      <c r="D25" s="588"/>
      <c r="E25" s="589"/>
      <c r="F25" s="589"/>
      <c r="G25" s="589"/>
      <c r="H25" s="589"/>
      <c r="I25" s="589"/>
      <c r="O25" s="590"/>
    </row>
    <row r="26" spans="1:15" ht="19.149999999999999" customHeight="1">
      <c r="A26" s="587"/>
      <c r="D26" s="588"/>
      <c r="E26" s="589"/>
      <c r="F26" s="589"/>
      <c r="G26" s="589"/>
      <c r="H26" s="589"/>
      <c r="I26" s="589"/>
      <c r="O26" s="590"/>
    </row>
    <row r="27" spans="1:15" ht="19.149999999999999" customHeight="1">
      <c r="A27" s="587"/>
      <c r="D27" s="588"/>
      <c r="E27" s="589"/>
      <c r="F27" s="589"/>
      <c r="G27" s="589"/>
      <c r="H27" s="589"/>
      <c r="I27" s="589"/>
      <c r="O27" s="590"/>
    </row>
    <row r="28" spans="1:15" ht="19.149999999999999" customHeight="1">
      <c r="A28" s="587"/>
      <c r="D28" s="588"/>
      <c r="E28" s="589"/>
      <c r="F28" s="589"/>
      <c r="G28" s="589"/>
      <c r="H28" s="589"/>
      <c r="I28" s="589"/>
      <c r="O28" s="590"/>
    </row>
    <row r="29" spans="1:15" ht="19.149999999999999" customHeight="1">
      <c r="A29" s="587"/>
      <c r="D29" s="588"/>
      <c r="E29" s="589"/>
      <c r="F29" s="589"/>
      <c r="G29" s="589"/>
      <c r="H29" s="589"/>
      <c r="I29" s="589"/>
      <c r="O29" s="590"/>
    </row>
    <row r="30" spans="1:15" ht="15" customHeight="1">
      <c r="A30" s="587"/>
      <c r="D30" s="588"/>
      <c r="E30" s="589"/>
      <c r="F30" s="589"/>
      <c r="G30" s="589"/>
      <c r="H30" s="589"/>
      <c r="I30" s="589"/>
      <c r="O30" s="590"/>
    </row>
    <row r="31" spans="1:15" ht="15" customHeight="1">
      <c r="A31" s="587"/>
      <c r="D31" s="588"/>
      <c r="E31" s="589"/>
      <c r="F31" s="589"/>
      <c r="G31" s="589"/>
      <c r="H31" s="589"/>
      <c r="I31" s="589"/>
      <c r="O31" s="590"/>
    </row>
    <row r="32" spans="1:15" ht="15" customHeight="1">
      <c r="A32" s="587"/>
      <c r="D32" s="588"/>
      <c r="E32" s="589"/>
      <c r="F32" s="589"/>
      <c r="G32" s="589"/>
      <c r="H32" s="589"/>
      <c r="I32" s="589"/>
      <c r="O32" s="590"/>
    </row>
    <row r="33" spans="1:15" ht="15" customHeight="1">
      <c r="A33" s="587"/>
      <c r="D33" s="588"/>
      <c r="E33" s="589"/>
      <c r="F33" s="589"/>
      <c r="G33" s="589"/>
      <c r="H33" s="589"/>
      <c r="I33" s="589"/>
      <c r="O33" s="590"/>
    </row>
    <row r="34" spans="1:15" ht="15" customHeight="1">
      <c r="A34" s="587"/>
      <c r="D34" s="588"/>
      <c r="E34" s="589"/>
      <c r="F34" s="589"/>
      <c r="G34" s="589"/>
      <c r="H34" s="589"/>
      <c r="I34" s="589"/>
      <c r="O34" s="590"/>
    </row>
    <row r="35" spans="1:15" ht="15" customHeight="1">
      <c r="A35" s="587"/>
      <c r="D35" s="588"/>
      <c r="E35" s="589"/>
      <c r="F35" s="589"/>
      <c r="G35" s="589"/>
      <c r="H35" s="589"/>
      <c r="I35" s="589"/>
      <c r="O35" s="590"/>
    </row>
    <row r="36" spans="1:15" ht="15" customHeight="1">
      <c r="A36" s="587"/>
      <c r="G36" s="589"/>
      <c r="H36" s="589"/>
      <c r="I36" s="589"/>
      <c r="O36" s="590"/>
    </row>
    <row r="37" spans="1:15" ht="15" customHeight="1">
      <c r="A37" s="587"/>
      <c r="G37" s="589"/>
      <c r="H37" s="589"/>
      <c r="I37" s="589"/>
      <c r="O37" s="590"/>
    </row>
    <row r="38" spans="1:15" ht="15" customHeight="1">
      <c r="A38" s="587"/>
      <c r="G38" s="589"/>
      <c r="H38" s="589"/>
      <c r="I38" s="589"/>
      <c r="O38" s="590"/>
    </row>
    <row r="39" spans="1:15" ht="15" customHeight="1">
      <c r="A39" s="587"/>
      <c r="G39" s="589"/>
      <c r="H39" s="589"/>
      <c r="I39" s="589"/>
      <c r="O39" s="590"/>
    </row>
    <row r="40" spans="1:15" ht="15" customHeight="1">
      <c r="A40" s="587"/>
      <c r="G40" s="589"/>
      <c r="H40" s="589"/>
      <c r="I40" s="589"/>
      <c r="O40" s="590"/>
    </row>
    <row r="41" spans="1:15" ht="15" customHeight="1">
      <c r="A41" s="587"/>
      <c r="G41" s="589"/>
      <c r="H41" s="589"/>
      <c r="I41" s="589"/>
      <c r="O41" s="590"/>
    </row>
    <row r="42" spans="1:15" ht="15" customHeight="1">
      <c r="A42" s="587"/>
      <c r="G42" s="589"/>
      <c r="H42" s="589"/>
      <c r="I42" s="589"/>
      <c r="O42" s="590"/>
    </row>
    <row r="43" spans="1:15" ht="15" customHeight="1">
      <c r="A43" s="587"/>
      <c r="G43" s="589"/>
      <c r="H43" s="589"/>
      <c r="I43" s="589"/>
      <c r="O43" s="590"/>
    </row>
    <row r="44" spans="1:15" ht="15" customHeight="1">
      <c r="A44" s="587"/>
      <c r="G44" s="589"/>
      <c r="H44" s="589"/>
      <c r="I44" s="589"/>
      <c r="O44" s="590"/>
    </row>
    <row r="45" spans="1:15" ht="15" customHeight="1">
      <c r="A45" s="587"/>
      <c r="G45" s="589"/>
      <c r="H45" s="589"/>
      <c r="I45" s="589"/>
      <c r="O45" s="590"/>
    </row>
    <row r="46" spans="1:15" ht="15" customHeight="1">
      <c r="A46" s="587"/>
      <c r="G46" s="589"/>
      <c r="H46" s="589"/>
      <c r="I46" s="589"/>
      <c r="O46" s="590"/>
    </row>
    <row r="47" spans="1:15" ht="15" customHeight="1">
      <c r="A47" s="587"/>
      <c r="G47" s="589"/>
      <c r="H47" s="589"/>
      <c r="I47" s="589"/>
      <c r="O47" s="590"/>
    </row>
    <row r="48" spans="1:15" ht="15" customHeight="1">
      <c r="A48" s="587"/>
      <c r="G48" s="589"/>
      <c r="H48" s="589"/>
      <c r="I48" s="589"/>
      <c r="O48" s="590"/>
    </row>
    <row r="49" spans="1:15" ht="15" customHeight="1">
      <c r="A49" s="587"/>
      <c r="G49" s="589"/>
      <c r="H49" s="589"/>
      <c r="I49" s="589"/>
      <c r="O49" s="590"/>
    </row>
    <row r="50" spans="1:15" ht="15" customHeight="1">
      <c r="A50" s="587"/>
      <c r="G50" s="589"/>
      <c r="H50" s="589"/>
      <c r="I50" s="589"/>
      <c r="O50" s="590"/>
    </row>
    <row r="51" spans="1:15" ht="15" customHeight="1">
      <c r="A51" s="587"/>
      <c r="G51" s="589"/>
      <c r="H51" s="589"/>
      <c r="I51" s="589"/>
      <c r="O51" s="590"/>
    </row>
    <row r="52" spans="1:15" ht="15" customHeight="1">
      <c r="A52" s="587"/>
      <c r="G52" s="589"/>
      <c r="H52" s="589"/>
      <c r="I52" s="589"/>
      <c r="O52" s="590"/>
    </row>
    <row r="53" spans="1:15" ht="15" customHeight="1">
      <c r="A53" s="587"/>
      <c r="G53" s="589"/>
      <c r="H53" s="589"/>
      <c r="I53" s="589"/>
      <c r="O53" s="590"/>
    </row>
    <row r="54" spans="1:15" ht="15" customHeight="1">
      <c r="A54" s="587"/>
      <c r="G54" s="589"/>
      <c r="H54" s="589"/>
      <c r="I54" s="589"/>
      <c r="O54" s="590"/>
    </row>
    <row r="55" spans="1:15" ht="15" customHeight="1">
      <c r="A55" s="587"/>
      <c r="G55" s="589"/>
      <c r="H55" s="589"/>
      <c r="I55" s="589"/>
      <c r="O55" s="590"/>
    </row>
    <row r="56" spans="1:15" ht="15" customHeight="1">
      <c r="A56" s="587"/>
      <c r="G56" s="589"/>
      <c r="H56" s="589"/>
      <c r="I56" s="589"/>
      <c r="O56" s="590"/>
    </row>
    <row r="57" spans="1:15" ht="15" customHeight="1">
      <c r="A57" s="587"/>
      <c r="G57" s="589"/>
      <c r="H57" s="589"/>
      <c r="I57" s="589"/>
      <c r="O57" s="590"/>
    </row>
    <row r="58" spans="1:15" ht="15" customHeight="1">
      <c r="A58" s="587"/>
      <c r="G58" s="589"/>
      <c r="H58" s="589"/>
      <c r="I58" s="589"/>
      <c r="O58" s="590"/>
    </row>
    <row r="59" spans="1:15" ht="15" customHeight="1">
      <c r="A59" s="587"/>
      <c r="G59" s="589"/>
      <c r="H59" s="589"/>
      <c r="I59" s="589"/>
      <c r="O59" s="590"/>
    </row>
    <row r="60" spans="1:15" ht="15" customHeight="1">
      <c r="A60" s="587"/>
      <c r="G60" s="589"/>
      <c r="H60" s="589"/>
      <c r="I60" s="589"/>
      <c r="O60" s="590"/>
    </row>
    <row r="61" spans="1:15" ht="15" customHeight="1">
      <c r="A61" s="587"/>
      <c r="G61" s="589"/>
      <c r="H61" s="589"/>
      <c r="I61" s="589"/>
      <c r="O61" s="590"/>
    </row>
    <row r="62" spans="1:15" ht="15" customHeight="1">
      <c r="A62" s="587"/>
      <c r="G62" s="589"/>
      <c r="H62" s="589"/>
      <c r="I62" s="589"/>
      <c r="O62" s="590"/>
    </row>
    <row r="63" spans="1:15" ht="15" customHeight="1">
      <c r="A63" s="587"/>
      <c r="G63" s="589"/>
      <c r="H63" s="589"/>
      <c r="I63" s="589"/>
      <c r="O63" s="590"/>
    </row>
    <row r="64" spans="1:15" ht="15" customHeight="1">
      <c r="A64" s="587"/>
      <c r="G64" s="589"/>
      <c r="H64" s="589"/>
      <c r="I64" s="589"/>
      <c r="O64" s="590"/>
    </row>
    <row r="65" spans="1:15" ht="15" customHeight="1">
      <c r="A65" s="587"/>
      <c r="G65" s="589"/>
      <c r="H65" s="589"/>
      <c r="I65" s="589"/>
      <c r="O65" s="590"/>
    </row>
    <row r="66" spans="1:15" ht="15" customHeight="1">
      <c r="A66" s="587"/>
      <c r="G66" s="589"/>
      <c r="H66" s="589"/>
      <c r="I66" s="589"/>
      <c r="O66" s="590"/>
    </row>
    <row r="67" spans="1:15" ht="15" customHeight="1">
      <c r="A67" s="587"/>
      <c r="G67" s="589"/>
      <c r="H67" s="589"/>
      <c r="I67" s="589"/>
      <c r="O67" s="590"/>
    </row>
    <row r="68" spans="1:15" ht="15" customHeight="1">
      <c r="A68" s="587"/>
      <c r="G68" s="589"/>
      <c r="H68" s="589"/>
      <c r="I68" s="589"/>
      <c r="O68" s="590"/>
    </row>
    <row r="69" spans="1:15" ht="15" customHeight="1">
      <c r="A69" s="587"/>
      <c r="G69" s="589"/>
      <c r="H69" s="589"/>
      <c r="I69" s="589"/>
      <c r="O69" s="590"/>
    </row>
    <row r="70" spans="1:15" ht="15" customHeight="1">
      <c r="A70" s="587"/>
      <c r="G70" s="589"/>
      <c r="H70" s="589"/>
      <c r="I70" s="589"/>
      <c r="O70" s="590"/>
    </row>
    <row r="71" spans="1:15" ht="15" customHeight="1">
      <c r="A71" s="587"/>
      <c r="G71" s="589"/>
      <c r="H71" s="589"/>
      <c r="I71" s="589"/>
      <c r="O71" s="590"/>
    </row>
    <row r="72" spans="1:15" ht="15" customHeight="1">
      <c r="A72" s="587"/>
      <c r="G72" s="589"/>
      <c r="H72" s="589"/>
      <c r="I72" s="589"/>
      <c r="O72" s="590"/>
    </row>
    <row r="73" spans="1:15" ht="15" customHeight="1">
      <c r="A73" s="587"/>
      <c r="G73" s="589"/>
      <c r="H73" s="589"/>
      <c r="I73" s="589"/>
      <c r="O73" s="590"/>
    </row>
    <row r="74" spans="1:15" ht="15" customHeight="1">
      <c r="A74" s="587"/>
      <c r="G74" s="589"/>
      <c r="H74" s="589"/>
      <c r="I74" s="589"/>
      <c r="O74" s="590"/>
    </row>
    <row r="75" spans="1:15" ht="19.5" customHeight="1">
      <c r="A75" s="592" t="s">
        <v>36</v>
      </c>
      <c r="C75" s="215"/>
      <c r="D75" s="215"/>
      <c r="E75" s="214"/>
      <c r="F75" s="216"/>
      <c r="H75" s="215"/>
      <c r="I75" s="215"/>
    </row>
    <row r="76" spans="1:15" ht="15" customHeight="1">
      <c r="A76" s="587"/>
      <c r="D76" s="588"/>
      <c r="E76" s="589"/>
      <c r="F76" s="589"/>
      <c r="G76" s="589"/>
      <c r="H76" s="589"/>
      <c r="I76" s="589"/>
      <c r="O76" s="590"/>
    </row>
    <row r="77" spans="1:15" ht="15" customHeight="1">
      <c r="A77" s="587"/>
      <c r="D77" s="588"/>
      <c r="E77" s="589"/>
      <c r="F77" s="589"/>
      <c r="G77" s="589"/>
      <c r="H77" s="589"/>
      <c r="I77" s="589"/>
      <c r="O77" s="590"/>
    </row>
    <row r="78" spans="1:15" ht="15" customHeight="1">
      <c r="A78" s="593"/>
      <c r="B78" s="594"/>
      <c r="C78" s="594"/>
      <c r="D78" s="594"/>
      <c r="E78" s="594"/>
      <c r="F78" s="589"/>
      <c r="G78" s="589"/>
      <c r="H78" s="589"/>
      <c r="I78" s="589"/>
      <c r="O78" s="590"/>
    </row>
    <row r="79" spans="1:15" ht="15" customHeight="1">
      <c r="A79" s="593"/>
      <c r="B79" s="595"/>
      <c r="C79" s="596"/>
      <c r="D79" s="595"/>
      <c r="E79" s="595"/>
      <c r="F79" s="589"/>
      <c r="G79" s="589"/>
      <c r="H79" s="589"/>
      <c r="I79" s="589"/>
      <c r="O79" s="590"/>
    </row>
    <row r="80" spans="1:15" ht="15" customHeight="1">
      <c r="A80" s="593"/>
      <c r="B80" s="595"/>
      <c r="C80" s="596"/>
      <c r="D80" s="595"/>
      <c r="E80" s="595"/>
      <c r="F80" s="589"/>
      <c r="G80" s="589"/>
      <c r="H80" s="589"/>
      <c r="I80" s="589"/>
      <c r="O80" s="590"/>
    </row>
    <row r="81" spans="1:15" ht="15" customHeight="1">
      <c r="A81" s="593"/>
      <c r="B81" s="595"/>
      <c r="C81" s="596"/>
      <c r="D81" s="595"/>
      <c r="E81" s="595"/>
      <c r="F81" s="589"/>
      <c r="G81" s="589"/>
      <c r="H81" s="589"/>
      <c r="I81" s="589"/>
      <c r="O81" s="590"/>
    </row>
    <row r="82" spans="1:15" ht="15" customHeight="1">
      <c r="A82" s="593"/>
      <c r="B82" s="595"/>
      <c r="C82" s="596"/>
      <c r="D82" s="595"/>
      <c r="E82" s="595"/>
      <c r="F82" s="589"/>
      <c r="G82" s="589"/>
      <c r="H82" s="589"/>
      <c r="I82" s="589"/>
      <c r="O82" s="590"/>
    </row>
    <row r="83" spans="1:15" ht="15" customHeight="1">
      <c r="A83" s="593"/>
      <c r="B83" s="595"/>
      <c r="C83" s="596"/>
      <c r="D83" s="595"/>
      <c r="E83" s="595"/>
      <c r="F83" s="589"/>
      <c r="G83" s="589"/>
      <c r="H83" s="589"/>
      <c r="I83" s="589"/>
      <c r="O83" s="590"/>
    </row>
    <row r="84" spans="1:15" ht="15" customHeight="1">
      <c r="A84" s="593"/>
      <c r="B84" s="595"/>
      <c r="C84" s="596"/>
      <c r="D84" s="595"/>
      <c r="E84" s="595"/>
      <c r="F84" s="589"/>
      <c r="G84" s="589"/>
      <c r="H84" s="589"/>
      <c r="I84" s="589"/>
      <c r="O84" s="590"/>
    </row>
    <row r="85" spans="1:15" ht="15" customHeight="1">
      <c r="A85" s="593"/>
      <c r="B85" s="595"/>
      <c r="C85" s="596"/>
      <c r="D85" s="595"/>
      <c r="E85" s="595"/>
      <c r="F85" s="589"/>
      <c r="G85" s="589"/>
      <c r="H85" s="589"/>
      <c r="I85" s="589"/>
      <c r="O85" s="590"/>
    </row>
    <row r="86" spans="1:15" ht="15" customHeight="1">
      <c r="A86" s="593"/>
      <c r="B86" s="595"/>
      <c r="C86" s="596"/>
      <c r="D86" s="595"/>
      <c r="E86" s="595"/>
      <c r="F86" s="589"/>
      <c r="G86" s="589"/>
      <c r="H86" s="589"/>
      <c r="I86" s="589"/>
      <c r="O86" s="590"/>
    </row>
    <row r="87" spans="1:15" ht="15" customHeight="1">
      <c r="A87" s="587"/>
      <c r="F87" s="589"/>
      <c r="G87" s="589"/>
      <c r="H87" s="589"/>
      <c r="I87" s="589"/>
      <c r="O87" s="590"/>
    </row>
    <row r="88" spans="1:15" ht="18" customHeight="1">
      <c r="A88" s="597"/>
      <c r="B88" s="598"/>
      <c r="C88" s="598"/>
      <c r="D88" s="598"/>
      <c r="E88" s="598"/>
      <c r="F88" s="589"/>
      <c r="G88" s="589"/>
      <c r="H88" s="589"/>
      <c r="I88" s="589"/>
      <c r="O88" s="590"/>
    </row>
    <row r="89" spans="1:15" ht="15" customHeight="1">
      <c r="A89" s="599"/>
      <c r="C89" s="215"/>
      <c r="D89" s="215"/>
      <c r="E89" s="214"/>
      <c r="F89" s="216"/>
      <c r="H89" s="215"/>
      <c r="I89" s="215"/>
      <c r="O89" s="590"/>
    </row>
    <row r="90" spans="1:15" ht="28.15" customHeight="1">
      <c r="A90" s="937" t="s">
        <v>306</v>
      </c>
      <c r="B90" s="938"/>
      <c r="C90" s="938"/>
      <c r="D90" s="938"/>
      <c r="E90" s="938"/>
      <c r="F90" s="938"/>
      <c r="G90" s="938"/>
      <c r="H90" s="938"/>
      <c r="I90" s="938"/>
      <c r="J90" s="938"/>
      <c r="K90" s="938"/>
      <c r="L90" s="938"/>
      <c r="M90" s="938"/>
      <c r="N90" s="938"/>
      <c r="O90" s="939"/>
    </row>
    <row r="91" spans="1:15" ht="15" customHeight="1">
      <c r="A91" s="599"/>
      <c r="C91" s="215"/>
      <c r="D91" s="215"/>
      <c r="E91" s="214"/>
      <c r="F91" s="216"/>
      <c r="H91" s="215"/>
      <c r="I91" s="215"/>
      <c r="O91" s="590"/>
    </row>
    <row r="92" spans="1:15" ht="15" customHeight="1">
      <c r="A92" s="599"/>
      <c r="C92" s="215"/>
      <c r="D92" s="215"/>
      <c r="E92" s="214"/>
      <c r="F92" s="216"/>
      <c r="H92" s="215"/>
      <c r="I92" s="215"/>
      <c r="O92" s="590"/>
    </row>
    <row r="93" spans="1:15" ht="15" customHeight="1">
      <c r="A93" s="599"/>
      <c r="C93" s="215"/>
      <c r="D93" s="215"/>
      <c r="E93" s="214"/>
      <c r="F93" s="216"/>
      <c r="H93" s="215"/>
      <c r="I93" s="215"/>
      <c r="O93" s="590"/>
    </row>
    <row r="94" spans="1:15" ht="15" customHeight="1">
      <c r="A94" s="599"/>
      <c r="C94" s="215"/>
      <c r="D94" s="215"/>
      <c r="E94" s="214"/>
      <c r="F94" s="216"/>
      <c r="H94" s="215"/>
      <c r="I94" s="215"/>
      <c r="O94" s="590"/>
    </row>
    <row r="95" spans="1:15" ht="15" customHeight="1">
      <c r="A95" s="599"/>
      <c r="C95" s="215"/>
      <c r="D95" s="215"/>
      <c r="E95" s="214"/>
      <c r="F95" s="216"/>
      <c r="H95" s="215"/>
      <c r="I95" s="215"/>
      <c r="O95" s="590"/>
    </row>
    <row r="96" spans="1:15" ht="15" customHeight="1">
      <c r="A96" s="599"/>
      <c r="C96" s="215"/>
      <c r="D96" s="215"/>
      <c r="E96" s="214"/>
      <c r="F96" s="216"/>
      <c r="H96" s="215"/>
      <c r="I96" s="215"/>
      <c r="O96" s="590"/>
    </row>
    <row r="97" spans="1:15" ht="15" customHeight="1">
      <c r="A97" s="599"/>
      <c r="C97" s="215"/>
      <c r="D97" s="215"/>
      <c r="E97" s="214"/>
      <c r="F97" s="216"/>
      <c r="H97" s="215"/>
      <c r="I97" s="215"/>
      <c r="O97" s="590"/>
    </row>
    <row r="98" spans="1:15" ht="15" customHeight="1">
      <c r="A98" s="599"/>
      <c r="C98" s="215"/>
      <c r="D98" s="215"/>
      <c r="E98" s="214"/>
      <c r="F98" s="216"/>
      <c r="H98" s="215"/>
      <c r="I98" s="215"/>
      <c r="O98" s="590"/>
    </row>
    <row r="99" spans="1:15" ht="15" customHeight="1">
      <c r="A99" s="599"/>
      <c r="C99" s="215"/>
      <c r="D99" s="215"/>
      <c r="E99" s="214"/>
      <c r="F99" s="216"/>
      <c r="H99" s="215"/>
      <c r="I99" s="215"/>
      <c r="O99" s="590"/>
    </row>
    <row r="100" spans="1:15" ht="15" customHeight="1">
      <c r="A100" s="599"/>
      <c r="C100" s="215"/>
      <c r="D100" s="215"/>
      <c r="E100" s="214"/>
      <c r="F100" s="216"/>
      <c r="H100" s="215"/>
      <c r="I100" s="215"/>
      <c r="O100" s="590"/>
    </row>
    <row r="101" spans="1:15" ht="15" customHeight="1">
      <c r="A101" s="599"/>
      <c r="C101" s="215"/>
      <c r="D101" s="215"/>
      <c r="E101" s="214"/>
      <c r="F101" s="216"/>
      <c r="H101" s="215"/>
      <c r="I101" s="215"/>
      <c r="O101" s="590"/>
    </row>
    <row r="102" spans="1:15" ht="15" customHeight="1">
      <c r="A102" s="599"/>
      <c r="C102" s="215"/>
      <c r="D102" s="215"/>
      <c r="E102" s="214"/>
      <c r="F102" s="216"/>
      <c r="H102" s="215"/>
      <c r="I102" s="215"/>
      <c r="O102" s="590"/>
    </row>
    <row r="103" spans="1:15" ht="15" customHeight="1">
      <c r="A103" s="599"/>
      <c r="C103" s="215"/>
      <c r="D103" s="215"/>
      <c r="E103" s="214"/>
      <c r="F103" s="216"/>
      <c r="H103" s="215"/>
      <c r="I103" s="215"/>
      <c r="O103" s="590"/>
    </row>
    <row r="104" spans="1:15" ht="15.6" customHeight="1">
      <c r="A104" s="940" t="s">
        <v>306</v>
      </c>
      <c r="B104" s="600" t="str">
        <f>[2]Saisie_COMEXT!U8</f>
        <v>4. TRIM.</v>
      </c>
      <c r="C104" s="600" t="str">
        <f>[2]Saisie_COMEXT!V8</f>
        <v>1. TRIM.</v>
      </c>
      <c r="D104" s="600" t="str">
        <f>[2]Saisie_COMEXT!W8</f>
        <v>2. TRIM.</v>
      </c>
      <c r="E104" s="600" t="str">
        <f>[2]Saisie_COMEXT!X8</f>
        <v>3. TRIM.</v>
      </c>
      <c r="F104" s="600" t="str">
        <f>[2]Saisie_COMEXT!Y8</f>
        <v>4. TRIM.</v>
      </c>
      <c r="G104" s="319"/>
      <c r="H104" s="942" t="s">
        <v>39</v>
      </c>
      <c r="I104" s="943"/>
      <c r="O104" s="590"/>
    </row>
    <row r="105" spans="1:15" ht="26.65" customHeight="1">
      <c r="A105" s="941"/>
      <c r="B105" s="601">
        <f>[2]Saisie_COMEXT!U9</f>
        <v>2024</v>
      </c>
      <c r="C105" s="601">
        <f>[2]Saisie_COMEXT!V9</f>
        <v>2025</v>
      </c>
      <c r="D105" s="601">
        <f>[2]Saisie_COMEXT!W9</f>
        <v>2025</v>
      </c>
      <c r="E105" s="601">
        <f>[2]Saisie_COMEXT!X9</f>
        <v>2025</v>
      </c>
      <c r="F105" s="601">
        <f>[2]Saisie_COMEXT!Y9</f>
        <v>2025</v>
      </c>
      <c r="G105" s="319"/>
      <c r="H105" s="602" t="s">
        <v>42</v>
      </c>
      <c r="I105" s="603" t="s">
        <v>43</v>
      </c>
      <c r="O105" s="590"/>
    </row>
    <row r="106" spans="1:15">
      <c r="A106" s="944" t="s">
        <v>307</v>
      </c>
      <c r="B106" s="944"/>
      <c r="C106" s="944"/>
      <c r="D106" s="944"/>
      <c r="E106" s="944"/>
      <c r="F106" s="944"/>
      <c r="G106" s="319"/>
      <c r="H106" s="604" t="str">
        <f>IF(E106="","",F106/E106-1)</f>
        <v/>
      </c>
      <c r="I106" s="604" t="str">
        <f>IF(B106="","",F106/B106-1)</f>
        <v/>
      </c>
      <c r="O106" s="590"/>
    </row>
    <row r="107" spans="1:15">
      <c r="A107" s="605" t="s">
        <v>308</v>
      </c>
      <c r="B107" s="606">
        <f>[2]Saisie_COMEXT!U10</f>
        <v>358320.5422425</v>
      </c>
      <c r="C107" s="607">
        <f>[2]Saisie_COMEXT!V10</f>
        <v>292708.25826390996</v>
      </c>
      <c r="D107" s="606">
        <f>[2]Saisie_COMEXT!W10</f>
        <v>310658.2366607</v>
      </c>
      <c r="E107" s="607">
        <f>[2]Saisie_COMEXT!X10</f>
        <v>333287.36334849003</v>
      </c>
      <c r="F107" s="606">
        <f>[2]Saisie_COMEXT!Y10</f>
        <v>311020.54470150999</v>
      </c>
      <c r="G107" s="319"/>
      <c r="H107" s="608">
        <f>IF(E107="","",F107/E107-1)*100</f>
        <v>-6.680966965944501</v>
      </c>
      <c r="I107" s="608">
        <f>IF(B107="","",F107/B107-1)*100</f>
        <v>-13.200470518650553</v>
      </c>
      <c r="O107" s="590"/>
    </row>
    <row r="108" spans="1:15">
      <c r="A108" s="605" t="s">
        <v>309</v>
      </c>
      <c r="B108" s="606">
        <f>[2]Saisie_COMEXT!U11</f>
        <v>307240.45305350004</v>
      </c>
      <c r="C108" s="607">
        <f>[2]Saisie_COMEXT!V11</f>
        <v>250211.20068155002</v>
      </c>
      <c r="D108" s="606">
        <f>[2]Saisie_COMEXT!W11</f>
        <v>262862.8732947</v>
      </c>
      <c r="E108" s="607">
        <f>[2]Saisie_COMEXT!X11</f>
        <v>272758.75409625005</v>
      </c>
      <c r="F108" s="606">
        <f>[2]Saisie_COMEXT!Y11</f>
        <v>239204.34793870998</v>
      </c>
      <c r="G108" s="319"/>
      <c r="H108" s="608">
        <f t="shared" ref="H108:H121" si="0">IF(E108="","",F108/E108-1)*100</f>
        <v>-12.30186223306311</v>
      </c>
      <c r="I108" s="608">
        <f t="shared" ref="I108:I121" si="1">IF(B108="","",F108/B108-1)*100</f>
        <v>-22.144253609384855</v>
      </c>
      <c r="O108" s="590"/>
    </row>
    <row r="109" spans="1:15">
      <c r="A109" s="605" t="s">
        <v>310</v>
      </c>
      <c r="B109" s="606">
        <f>[2]Saisie_COMEXT!U12</f>
        <v>205474.668064</v>
      </c>
      <c r="C109" s="607">
        <f>[2]Saisie_COMEXT!V12</f>
        <v>171810.58708170001</v>
      </c>
      <c r="D109" s="606">
        <f>[2]Saisie_COMEXT!W12</f>
        <v>179835.50851908</v>
      </c>
      <c r="E109" s="607">
        <f>[2]Saisie_COMEXT!X12</f>
        <v>180819.90690388001</v>
      </c>
      <c r="F109" s="606">
        <f>[2]Saisie_COMEXT!Y12</f>
        <v>125816.46645271001</v>
      </c>
      <c r="G109" s="319"/>
      <c r="H109" s="608">
        <f t="shared" si="0"/>
        <v>-30.418907626364756</v>
      </c>
      <c r="I109" s="608">
        <f t="shared" si="1"/>
        <v>-38.767894048369278</v>
      </c>
      <c r="O109" s="590"/>
    </row>
    <row r="110" spans="1:15">
      <c r="A110" s="605" t="s">
        <v>311</v>
      </c>
      <c r="B110" s="606">
        <f>[2]Saisie_COMEXT!U13</f>
        <v>54050.154901031005</v>
      </c>
      <c r="C110" s="607">
        <f>[2]Saisie_COMEXT!V13</f>
        <v>80902.81044465999</v>
      </c>
      <c r="D110" s="606">
        <f>[2]Saisie_COMEXT!W13</f>
        <v>96609.046368539988</v>
      </c>
      <c r="E110" s="607">
        <f>[2]Saisie_COMEXT!X13</f>
        <v>61701.840768250004</v>
      </c>
      <c r="F110" s="606">
        <f>[2]Saisie_COMEXT!Y13</f>
        <v>60825.462714580004</v>
      </c>
      <c r="G110" s="319"/>
      <c r="H110" s="608">
        <f t="shared" si="0"/>
        <v>-1.4203434496576017</v>
      </c>
      <c r="I110" s="608">
        <f t="shared" si="1"/>
        <v>12.535223675038454</v>
      </c>
      <c r="O110" s="590"/>
    </row>
    <row r="111" spans="1:15">
      <c r="A111" s="605" t="s">
        <v>312</v>
      </c>
      <c r="B111" s="606">
        <f>[2]Saisie_COMEXT!U14</f>
        <v>350355.88837079896</v>
      </c>
      <c r="C111" s="607">
        <f>[2]Saisie_COMEXT!V14</f>
        <v>358846.80206533999</v>
      </c>
      <c r="D111" s="606">
        <f>[2]Saisie_COMEXT!W14</f>
        <v>387187.47076677997</v>
      </c>
      <c r="E111" s="607">
        <f>[2]Saisie_COMEXT!X14</f>
        <v>399765.98709692003</v>
      </c>
      <c r="F111" s="606">
        <f>[2]Saisie_COMEXT!Y14</f>
        <v>444075.14195319999</v>
      </c>
      <c r="G111" s="319"/>
      <c r="H111" s="608">
        <f t="shared" si="0"/>
        <v>11.083773078858151</v>
      </c>
      <c r="I111" s="608">
        <f t="shared" si="1"/>
        <v>26.749729829918923</v>
      </c>
      <c r="O111" s="590"/>
    </row>
    <row r="112" spans="1:15">
      <c r="A112" s="609" t="s">
        <v>313</v>
      </c>
      <c r="B112" s="606">
        <f>[2]Saisie_COMEXT!U15</f>
        <v>292414.30533470993</v>
      </c>
      <c r="C112" s="607">
        <f>[2]Saisie_COMEXT!V15</f>
        <v>228417.22460242</v>
      </c>
      <c r="D112" s="606">
        <f>[2]Saisie_COMEXT!W15</f>
        <v>269070.89792600001</v>
      </c>
      <c r="E112" s="607">
        <f>[2]Saisie_COMEXT!X15</f>
        <v>321629.27321727999</v>
      </c>
      <c r="F112" s="606">
        <f>[2]Saisie_COMEXT!Y15</f>
        <v>312396.18236543995</v>
      </c>
      <c r="G112" s="319"/>
      <c r="H112" s="608">
        <f t="shared" si="0"/>
        <v>-2.8707246574544598</v>
      </c>
      <c r="I112" s="608">
        <f t="shared" si="1"/>
        <v>6.833412957638263</v>
      </c>
      <c r="O112" s="590"/>
    </row>
    <row r="113" spans="1:15">
      <c r="A113" s="609" t="s">
        <v>314</v>
      </c>
      <c r="B113" s="606">
        <f>[2]Saisie_COMEXT!U16</f>
        <v>8332.0281580850005</v>
      </c>
      <c r="C113" s="607">
        <f>[2]Saisie_COMEXT!V16</f>
        <v>8227.2671959999989</v>
      </c>
      <c r="D113" s="606">
        <f>[2]Saisie_COMEXT!W16</f>
        <v>7241.4422599999998</v>
      </c>
      <c r="E113" s="607">
        <f>[2]Saisie_COMEXT!X16</f>
        <v>9815.6237864000013</v>
      </c>
      <c r="F113" s="606">
        <f>[2]Saisie_COMEXT!Y16</f>
        <v>7279.1866275299999</v>
      </c>
      <c r="G113" s="319"/>
      <c r="H113" s="608">
        <f t="shared" si="0"/>
        <v>-25.840814746632322</v>
      </c>
      <c r="I113" s="608">
        <f t="shared" si="1"/>
        <v>-12.636077442121628</v>
      </c>
      <c r="O113" s="590"/>
    </row>
    <row r="114" spans="1:15">
      <c r="A114" s="610" t="s">
        <v>315</v>
      </c>
      <c r="B114" s="611">
        <f>B107+SUM(B110:B113)</f>
        <v>1063472.9190071248</v>
      </c>
      <c r="C114" s="612">
        <f>C107+SUM(C110:C113)</f>
        <v>969102.36257232993</v>
      </c>
      <c r="D114" s="611">
        <f>D107+SUM(D110:D113)</f>
        <v>1070767.0939820199</v>
      </c>
      <c r="E114" s="612">
        <f>E107+SUM(E110:E113)</f>
        <v>1126200.0882173399</v>
      </c>
      <c r="F114" s="611">
        <f>F107+SUM(F110:F113)</f>
        <v>1135596.51836226</v>
      </c>
      <c r="G114" s="613"/>
      <c r="H114" s="614">
        <f>IF(E114="","",F114/E114-1)*100</f>
        <v>0.83434819826675444</v>
      </c>
      <c r="I114" s="614">
        <f>IF(B114="","",F114/B114-1)*100</f>
        <v>6.781893367108105</v>
      </c>
      <c r="O114" s="590"/>
    </row>
    <row r="115" spans="1:15">
      <c r="A115" s="944" t="s">
        <v>316</v>
      </c>
      <c r="B115" s="944"/>
      <c r="C115" s="944"/>
      <c r="D115" s="944"/>
      <c r="E115" s="944"/>
      <c r="F115" s="944"/>
      <c r="G115" s="319"/>
      <c r="H115" s="615"/>
      <c r="I115" s="615"/>
      <c r="O115" s="590"/>
    </row>
    <row r="116" spans="1:15">
      <c r="A116" s="605" t="s">
        <v>308</v>
      </c>
      <c r="B116" s="606">
        <f>[2]Saisie_COMEXT!AE10</f>
        <v>89619.482752999989</v>
      </c>
      <c r="C116" s="607">
        <f>[2]Saisie_COMEXT!AF10</f>
        <v>115972.20552267</v>
      </c>
      <c r="D116" s="606">
        <f>[2]Saisie_COMEXT!AG10</f>
        <v>127473.282982</v>
      </c>
      <c r="E116" s="607">
        <f>[2]Saisie_COMEXT!AH10</f>
        <v>52033.112633800003</v>
      </c>
      <c r="F116" s="606">
        <f>[2]Saisie_COMEXT!AI10</f>
        <v>37083.435611000001</v>
      </c>
      <c r="G116" s="319"/>
      <c r="H116" s="608">
        <f t="shared" si="0"/>
        <v>-28.731083469892006</v>
      </c>
      <c r="I116" s="608">
        <f t="shared" si="1"/>
        <v>-58.621234499639371</v>
      </c>
      <c r="O116" s="590"/>
    </row>
    <row r="117" spans="1:15">
      <c r="A117" s="605" t="s">
        <v>309</v>
      </c>
      <c r="B117" s="606">
        <f>[2]Saisie_COMEXT!AE11</f>
        <v>48722.264454000004</v>
      </c>
      <c r="C117" s="607">
        <f>[2]Saisie_COMEXT!AF11</f>
        <v>83167.538976000011</v>
      </c>
      <c r="D117" s="606">
        <f>[2]Saisie_COMEXT!AG11</f>
        <v>98908.136728000012</v>
      </c>
      <c r="E117" s="607">
        <f>[2]Saisie_COMEXT!AH11</f>
        <v>27637.043136799999</v>
      </c>
      <c r="F117" s="606">
        <f>[2]Saisie_COMEXT!AI11</f>
        <v>20222.196719</v>
      </c>
      <c r="G117" s="319"/>
      <c r="H117" s="608">
        <f t="shared" si="0"/>
        <v>-26.829376721299059</v>
      </c>
      <c r="I117" s="608">
        <f t="shared" si="1"/>
        <v>-58.494957191301488</v>
      </c>
      <c r="O117" s="590"/>
    </row>
    <row r="118" spans="1:15">
      <c r="A118" s="605" t="s">
        <v>310</v>
      </c>
      <c r="B118" s="606">
        <f>[2]Saisie_COMEXT!AE12</f>
        <v>57458.812569000002</v>
      </c>
      <c r="C118" s="607">
        <f>[2]Saisie_COMEXT!AF12</f>
        <v>68219.887990000003</v>
      </c>
      <c r="D118" s="606">
        <f>[2]Saisie_COMEXT!AG12</f>
        <v>69543.712996000002</v>
      </c>
      <c r="E118" s="607">
        <f>[2]Saisie_COMEXT!AH12</f>
        <v>32774.034282000001</v>
      </c>
      <c r="F118" s="606">
        <f>[2]Saisie_COMEXT!AI12</f>
        <v>24265.977295999997</v>
      </c>
      <c r="G118" s="319"/>
      <c r="H118" s="608">
        <f t="shared" si="0"/>
        <v>-25.959748845056762</v>
      </c>
      <c r="I118" s="608">
        <f t="shared" si="1"/>
        <v>-57.768049475683213</v>
      </c>
      <c r="O118" s="590"/>
    </row>
    <row r="119" spans="1:15">
      <c r="A119" s="605" t="s">
        <v>311</v>
      </c>
      <c r="B119" s="606">
        <f>[2]Saisie_COMEXT!AE13</f>
        <v>259.163636</v>
      </c>
      <c r="C119" s="607">
        <f>[2]Saisie_COMEXT!AF13</f>
        <v>6239.11901296</v>
      </c>
      <c r="D119" s="606">
        <f>[2]Saisie_COMEXT!AG13</f>
        <v>2425.8876249999998</v>
      </c>
      <c r="E119" s="607">
        <f>[2]Saisie_COMEXT!AH13</f>
        <v>3512.9146520000004</v>
      </c>
      <c r="F119" s="606">
        <f>[2]Saisie_COMEXT!AI13</f>
        <v>919.04781900000012</v>
      </c>
      <c r="G119" s="319"/>
      <c r="H119" s="608">
        <f t="shared" si="0"/>
        <v>-73.838025968642285</v>
      </c>
      <c r="I119" s="608">
        <f t="shared" si="1"/>
        <v>254.62066869597405</v>
      </c>
      <c r="O119" s="590"/>
    </row>
    <row r="120" spans="1:15">
      <c r="A120" s="605" t="s">
        <v>312</v>
      </c>
      <c r="B120" s="606">
        <f>[2]Saisie_COMEXT!AE14</f>
        <v>325140.52777799999</v>
      </c>
      <c r="C120" s="607">
        <f>[2]Saisie_COMEXT!AF14</f>
        <v>650512.85754</v>
      </c>
      <c r="D120" s="606">
        <f>[2]Saisie_COMEXT!AG14</f>
        <v>861920.4636870001</v>
      </c>
      <c r="E120" s="607">
        <f>[2]Saisie_COMEXT!AH14</f>
        <v>831794.22249100008</v>
      </c>
      <c r="F120" s="606">
        <f>[2]Saisie_COMEXT!AI14</f>
        <v>1195890.6677890001</v>
      </c>
      <c r="G120" s="319"/>
      <c r="H120" s="608">
        <f t="shared" si="0"/>
        <v>43.77241815982191</v>
      </c>
      <c r="I120" s="608">
        <f t="shared" si="1"/>
        <v>267.80732194835224</v>
      </c>
      <c r="O120" s="590"/>
    </row>
    <row r="121" spans="1:15">
      <c r="A121" s="609" t="s">
        <v>313</v>
      </c>
      <c r="B121" s="606">
        <f>[2]Saisie_COMEXT!AE15</f>
        <v>536616.38112499996</v>
      </c>
      <c r="C121" s="607">
        <f>[2]Saisie_COMEXT!AF15</f>
        <v>598997.78792717005</v>
      </c>
      <c r="D121" s="606">
        <f>[2]Saisie_COMEXT!AG15</f>
        <v>570627.12218332</v>
      </c>
      <c r="E121" s="607">
        <f>[2]Saisie_COMEXT!AH15</f>
        <v>565076.74646316003</v>
      </c>
      <c r="F121" s="606">
        <f>[2]Saisie_COMEXT!AI15</f>
        <v>821397.41600308998</v>
      </c>
      <c r="G121" s="319"/>
      <c r="H121" s="608">
        <f t="shared" si="0"/>
        <v>45.360328688846629</v>
      </c>
      <c r="I121" s="608">
        <f t="shared" si="1"/>
        <v>53.069761732031971</v>
      </c>
      <c r="O121" s="590"/>
    </row>
    <row r="122" spans="1:15">
      <c r="A122" s="609" t="s">
        <v>314</v>
      </c>
      <c r="B122" s="606">
        <f>[2]Saisie_COMEXT!AE16</f>
        <v>13.933274000000001</v>
      </c>
      <c r="C122" s="607">
        <f>[2]Saisie_COMEXT!AF16</f>
        <v>123.81723600000001</v>
      </c>
      <c r="D122" s="606">
        <f>[2]Saisie_COMEXT!AG16</f>
        <v>238.167652</v>
      </c>
      <c r="E122" s="607">
        <f>[2]Saisie_COMEXT!AH16</f>
        <v>57.095563000000006</v>
      </c>
      <c r="F122" s="606">
        <f>[2]Saisie_COMEXT!AI16</f>
        <v>115.226651</v>
      </c>
      <c r="G122" s="319"/>
      <c r="H122" s="608">
        <f>IF(E122="","",F122/E122-1)*100</f>
        <v>101.81366982930004</v>
      </c>
      <c r="I122" s="608">
        <f>IF(B122="","",F122/B122-1)*100</f>
        <v>726.98905512085673</v>
      </c>
      <c r="O122" s="590"/>
    </row>
    <row r="123" spans="1:15">
      <c r="A123" s="610" t="s">
        <v>317</v>
      </c>
      <c r="B123" s="611">
        <f>B116+SUM(B119:B122)</f>
        <v>951649.4885659999</v>
      </c>
      <c r="C123" s="612">
        <f>C116+SUM(C119:C122)</f>
        <v>1371845.7872388</v>
      </c>
      <c r="D123" s="611">
        <f>D116+SUM(D119:D122)</f>
        <v>1562684.9241293198</v>
      </c>
      <c r="E123" s="612">
        <f>E116+SUM(E119:E122)</f>
        <v>1452474.09180296</v>
      </c>
      <c r="F123" s="611">
        <f>F116+SUM(F119:F122)</f>
        <v>2055405.7938730903</v>
      </c>
      <c r="G123" s="616"/>
      <c r="H123" s="614">
        <f>IF(E123="","",F123/E123-1)*100</f>
        <v>41.510668277856119</v>
      </c>
      <c r="I123" s="614">
        <f>IF(B123="","",F123/B123-1)*100</f>
        <v>115.98349167089803</v>
      </c>
      <c r="O123" s="590"/>
    </row>
    <row r="124" spans="1:15">
      <c r="A124" s="46" t="s">
        <v>318</v>
      </c>
      <c r="B124" s="47"/>
      <c r="C124" s="47"/>
      <c r="D124" s="47"/>
      <c r="E124" s="47"/>
      <c r="F124" s="47"/>
      <c r="G124" s="47"/>
      <c r="H124" s="47"/>
      <c r="I124" s="47"/>
      <c r="J124" s="47"/>
      <c r="K124" s="47"/>
      <c r="L124" s="47"/>
      <c r="M124" s="47"/>
      <c r="N124" s="47"/>
      <c r="O124" s="48"/>
    </row>
    <row r="125" spans="1:15" ht="18.75">
      <c r="A125" s="212"/>
    </row>
    <row r="126" spans="1:15" ht="20.25">
      <c r="A126" s="925" t="s">
        <v>319</v>
      </c>
      <c r="B126" s="926"/>
      <c r="C126" s="926"/>
      <c r="D126" s="926"/>
      <c r="E126" s="926"/>
      <c r="F126" s="926"/>
      <c r="G126" s="926"/>
      <c r="H126" s="926"/>
      <c r="I126" s="926"/>
      <c r="J126" s="926"/>
      <c r="K126" s="926"/>
      <c r="L126" s="926"/>
      <c r="M126" s="926"/>
      <c r="N126" s="926"/>
      <c r="O126" s="927"/>
    </row>
    <row r="127" spans="1:15">
      <c r="A127" s="587"/>
      <c r="O127" s="590"/>
    </row>
    <row r="128" spans="1:15">
      <c r="A128" s="587"/>
      <c r="O128" s="590"/>
    </row>
    <row r="129" spans="1:15">
      <c r="A129" s="587"/>
      <c r="O129" s="590"/>
    </row>
    <row r="130" spans="1:15">
      <c r="A130" s="587"/>
      <c r="O130" s="590"/>
    </row>
    <row r="131" spans="1:15">
      <c r="A131" s="587"/>
      <c r="O131" s="590"/>
    </row>
    <row r="132" spans="1:15">
      <c r="A132" s="587"/>
      <c r="O132" s="590"/>
    </row>
    <row r="133" spans="1:15">
      <c r="A133" s="587"/>
      <c r="O133" s="590"/>
    </row>
    <row r="134" spans="1:15">
      <c r="A134" s="587"/>
      <c r="O134" s="590"/>
    </row>
    <row r="135" spans="1:15" ht="38.25">
      <c r="A135" s="617" t="s">
        <v>319</v>
      </c>
      <c r="B135" s="618" t="str">
        <f>[2]Saisie_COMEXT!AM8</f>
        <v>4. TRIM.</v>
      </c>
      <c r="C135" s="618" t="str">
        <f>[2]Saisie_COMEXT!AN8</f>
        <v>1. TRIM.</v>
      </c>
      <c r="D135" s="618" t="str">
        <f>[2]Saisie_COMEXT!AO8</f>
        <v>2. TRIM.</v>
      </c>
      <c r="E135" s="618" t="str">
        <f>[2]Saisie_COMEXT!AP8</f>
        <v>3. TRIM.</v>
      </c>
      <c r="F135" s="618" t="str">
        <f>[2]Saisie_COMEXT!AQ8</f>
        <v>4.TRIM.</v>
      </c>
      <c r="G135" s="619"/>
      <c r="H135" s="928" t="s">
        <v>39</v>
      </c>
      <c r="I135" s="929"/>
      <c r="O135" s="590"/>
    </row>
    <row r="136" spans="1:15">
      <c r="A136" s="620"/>
      <c r="B136" s="601">
        <f>[2]Saisie_COMEXT!AM9</f>
        <v>2024</v>
      </c>
      <c r="C136" s="601">
        <f>[2]Saisie_COMEXT!AN9</f>
        <v>2025</v>
      </c>
      <c r="D136" s="601">
        <f>[2]Saisie_COMEXT!AO9</f>
        <v>2025</v>
      </c>
      <c r="E136" s="601">
        <f>[2]Saisie_COMEXT!AP9</f>
        <v>2025</v>
      </c>
      <c r="F136" s="601">
        <f>[2]Saisie_COMEXT!AQ9</f>
        <v>2025</v>
      </c>
      <c r="G136" s="319"/>
      <c r="H136" s="621" t="s">
        <v>42</v>
      </c>
      <c r="I136" s="603" t="s">
        <v>43</v>
      </c>
      <c r="O136" s="590"/>
    </row>
    <row r="137" spans="1:15">
      <c r="A137" s="622" t="s">
        <v>320</v>
      </c>
      <c r="B137" s="623">
        <f>[2]Saisie_COMEXT!AM10</f>
        <v>1713.4849059999999</v>
      </c>
      <c r="C137" s="622">
        <f>[2]Saisie_COMEXT!AN10</f>
        <v>1419.344333</v>
      </c>
      <c r="D137" s="623">
        <f>[2]Saisie_COMEXT!AO10</f>
        <v>10620.698926999999</v>
      </c>
      <c r="E137" s="622">
        <f>[2]Saisie_COMEXT!AP10</f>
        <v>16995.451647800001</v>
      </c>
      <c r="F137" s="623">
        <f>[2]Saisie_COMEXT!AQ10</f>
        <v>3254.873227</v>
      </c>
      <c r="G137" s="319"/>
      <c r="H137" s="624">
        <f>IF(E137="","",F137/E137-1)*100</f>
        <v>-80.848562930533646</v>
      </c>
      <c r="I137" s="624">
        <f>IF(B137="","",F137/B137-1)*100</f>
        <v>89.956340765105054</v>
      </c>
      <c r="O137" s="590"/>
    </row>
    <row r="138" spans="1:15">
      <c r="A138" s="622" t="s">
        <v>321</v>
      </c>
      <c r="B138" s="623">
        <f>[2]Saisie_COMEXT!AM11</f>
        <v>2.91</v>
      </c>
      <c r="C138" s="622">
        <f>[2]Saisie_COMEXT!AN11</f>
        <v>429.22444300000001</v>
      </c>
      <c r="D138" s="623">
        <f>[2]Saisie_COMEXT!AO11</f>
        <v>213.5</v>
      </c>
      <c r="E138" s="622">
        <f>[2]Saisie_COMEXT!AP11</f>
        <v>0</v>
      </c>
      <c r="F138" s="623">
        <f>[2]Saisie_COMEXT!AQ11</f>
        <v>0</v>
      </c>
      <c r="G138" s="319"/>
      <c r="H138" s="624"/>
      <c r="I138" s="624"/>
      <c r="O138" s="590"/>
    </row>
    <row r="139" spans="1:15">
      <c r="A139" s="622" t="s">
        <v>322</v>
      </c>
      <c r="B139" s="623">
        <f>[2]Saisie_COMEXT!AM12</f>
        <v>3574.0918869999996</v>
      </c>
      <c r="C139" s="622">
        <f>[2]Saisie_COMEXT!AN12</f>
        <v>7875.0115349999996</v>
      </c>
      <c r="D139" s="623">
        <f>[2]Saisie_COMEXT!AO12</f>
        <v>8925.2660369999994</v>
      </c>
      <c r="E139" s="622">
        <f>[2]Saisie_COMEXT!AP12</f>
        <v>5986.6488069999996</v>
      </c>
      <c r="F139" s="623">
        <f>[2]Saisie_COMEXT!AQ12</f>
        <v>10818.775355</v>
      </c>
      <c r="G139" s="319"/>
      <c r="H139" s="624">
        <f t="shared" ref="H139:H145" si="2">IF(E139="","",F139/E139-1)*100</f>
        <v>80.715049500647964</v>
      </c>
      <c r="I139" s="624">
        <f t="shared" ref="I139:I145" si="3">IF(B139="","",F139/B139-1)*100</f>
        <v>202.69997798184761</v>
      </c>
      <c r="O139" s="590"/>
    </row>
    <row r="140" spans="1:15">
      <c r="A140" s="622" t="s">
        <v>323</v>
      </c>
      <c r="B140" s="623">
        <f>[2]Saisie_COMEXT!AM13</f>
        <v>3428.9364999999998</v>
      </c>
      <c r="C140" s="622">
        <f>[2]Saisie_COMEXT!AN13</f>
        <v>2752.47325</v>
      </c>
      <c r="D140" s="623">
        <f>[2]Saisie_COMEXT!AO13</f>
        <v>4151.0464090000005</v>
      </c>
      <c r="E140" s="622">
        <f>[2]Saisie_COMEXT!AP13</f>
        <v>2054.2674999999999</v>
      </c>
      <c r="F140" s="623">
        <f>[2]Saisie_COMEXT!AQ13</f>
        <v>1624.7642350000001</v>
      </c>
      <c r="G140" s="319"/>
      <c r="H140" s="624">
        <f t="shared" si="2"/>
        <v>-20.907854746278165</v>
      </c>
      <c r="I140" s="624">
        <f t="shared" si="3"/>
        <v>-52.616088545238441</v>
      </c>
      <c r="O140" s="590"/>
    </row>
    <row r="141" spans="1:15">
      <c r="A141" s="622" t="s">
        <v>324</v>
      </c>
      <c r="B141" s="623">
        <f>[2]Saisie_COMEXT!AM14</f>
        <v>127.06254200000001</v>
      </c>
      <c r="C141" s="622">
        <f>[2]Saisie_COMEXT!AN14</f>
        <v>320.00933099999997</v>
      </c>
      <c r="D141" s="623">
        <f>[2]Saisie_COMEXT!AO14</f>
        <v>142.88765799999999</v>
      </c>
      <c r="E141" s="622">
        <f>[2]Saisie_COMEXT!AP14</f>
        <v>213.53796499999999</v>
      </c>
      <c r="F141" s="623">
        <f>[2]Saisie_COMEXT!AQ14</f>
        <v>125.774146</v>
      </c>
      <c r="G141" s="319"/>
      <c r="H141" s="624">
        <f t="shared" si="2"/>
        <v>-41.09986671456759</v>
      </c>
      <c r="I141" s="624">
        <f t="shared" si="3"/>
        <v>-1.0139856953279014</v>
      </c>
      <c r="O141" s="590"/>
    </row>
    <row r="142" spans="1:15" ht="15.6" customHeight="1">
      <c r="A142" s="622" t="s">
        <v>325</v>
      </c>
      <c r="B142" s="623">
        <f>[2]Saisie_COMEXT!AM15</f>
        <v>1988.0598340000001</v>
      </c>
      <c r="C142" s="622">
        <f>[2]Saisie_COMEXT!AN15</f>
        <v>24174.84008324</v>
      </c>
      <c r="D142" s="623">
        <f>[2]Saisie_COMEXT!AO15</f>
        <v>95057.908943229995</v>
      </c>
      <c r="E142" s="622">
        <f>[2]Saisie_COMEXT!AP15</f>
        <v>17495.057184459998</v>
      </c>
      <c r="F142" s="623">
        <f>[2]Saisie_COMEXT!AQ15</f>
        <v>3457.9586830899998</v>
      </c>
      <c r="G142" s="319"/>
      <c r="H142" s="624">
        <f t="shared" si="2"/>
        <v>-80.234653441650167</v>
      </c>
      <c r="I142" s="624">
        <f t="shared" si="3"/>
        <v>73.93634859231301</v>
      </c>
      <c r="O142" s="590"/>
    </row>
    <row r="143" spans="1:15" ht="16.5" customHeight="1">
      <c r="A143" s="622" t="s">
        <v>195</v>
      </c>
      <c r="B143" s="623">
        <f>[2]Saisie_COMEXT!AM16</f>
        <v>14703.479444000001</v>
      </c>
      <c r="C143" s="622">
        <f>[2]Saisie_COMEXT!AN16</f>
        <v>43666.021760999996</v>
      </c>
      <c r="D143" s="623">
        <f>[2]Saisie_COMEXT!AO16</f>
        <v>8214.6878300000008</v>
      </c>
      <c r="E143" s="622">
        <f>[2]Saisie_COMEXT!AP16</f>
        <v>1382</v>
      </c>
      <c r="F143" s="623">
        <f>[2]Saisie_COMEXT!AQ16</f>
        <v>5137.9050640000005</v>
      </c>
      <c r="G143" s="319"/>
      <c r="H143" s="624">
        <f t="shared" si="2"/>
        <v>271.77315947901593</v>
      </c>
      <c r="I143" s="624">
        <f t="shared" si="3"/>
        <v>-65.056535879358762</v>
      </c>
      <c r="O143" s="590"/>
    </row>
    <row r="144" spans="1:15">
      <c r="A144" s="622" t="s">
        <v>326</v>
      </c>
      <c r="B144" s="623">
        <f>[2]Saisie_COMEXT!AM17</f>
        <v>625.79999999999995</v>
      </c>
      <c r="C144" s="622">
        <f>[2]Saisie_COMEXT!AN17</f>
        <v>6936.76</v>
      </c>
      <c r="D144" s="623">
        <f>[2]Saisie_COMEXT!AO17</f>
        <v>3615.84</v>
      </c>
      <c r="E144" s="622">
        <f>[2]Saisie_COMEXT!AP17</f>
        <v>0</v>
      </c>
      <c r="F144" s="623">
        <f>[2]Saisie_COMEXT!AQ17</f>
        <v>0.5</v>
      </c>
      <c r="G144" s="319"/>
      <c r="H144" s="624"/>
      <c r="I144" s="624"/>
      <c r="O144" s="590"/>
    </row>
    <row r="145" spans="1:15">
      <c r="A145" s="622" t="s">
        <v>327</v>
      </c>
      <c r="B145" s="623">
        <f>[2]Saisie_COMEXT!AM18</f>
        <v>49398.723302000006</v>
      </c>
      <c r="C145" s="622">
        <f>[2]Saisie_COMEXT!AN18</f>
        <v>54101.661175670008</v>
      </c>
      <c r="D145" s="623">
        <f>[2]Saisie_COMEXT!AO18</f>
        <v>28060.908741490002</v>
      </c>
      <c r="E145" s="622">
        <f>[2]Saisie_COMEXT!AP18</f>
        <v>11741.938850999999</v>
      </c>
      <c r="F145" s="623">
        <f>[2]Saisie_COMEXT!AQ18</f>
        <v>2892.1999919999998</v>
      </c>
      <c r="G145" s="319"/>
      <c r="H145" s="624">
        <f t="shared" si="2"/>
        <v>-75.368633505073262</v>
      </c>
      <c r="I145" s="624">
        <f t="shared" si="3"/>
        <v>-94.145192833591096</v>
      </c>
      <c r="O145" s="590"/>
    </row>
    <row r="146" spans="1:15">
      <c r="A146" s="622" t="s">
        <v>328</v>
      </c>
      <c r="B146" s="623">
        <f>[2]Saisie_COMEXT!AM19</f>
        <v>0</v>
      </c>
      <c r="C146" s="622">
        <f>[2]Saisie_COMEXT!AN19</f>
        <v>0</v>
      </c>
      <c r="D146" s="623">
        <f>[2]Saisie_COMEXT!AO19</f>
        <v>0</v>
      </c>
      <c r="E146" s="622">
        <f>[2]Saisie_COMEXT!AP19</f>
        <v>0</v>
      </c>
      <c r="F146" s="623">
        <f>[2]Saisie_COMEXT!AQ19</f>
        <v>5.0000000000000001E-3</v>
      </c>
      <c r="G146" s="319"/>
      <c r="H146" s="624"/>
      <c r="I146" s="624"/>
      <c r="O146" s="590"/>
    </row>
    <row r="147" spans="1:15">
      <c r="A147" s="625"/>
      <c r="B147" s="626"/>
      <c r="C147" s="626"/>
      <c r="D147" s="626"/>
      <c r="E147" s="626"/>
      <c r="F147" s="626"/>
      <c r="G147" s="626"/>
      <c r="H147" s="626"/>
      <c r="I147" s="626"/>
      <c r="J147" s="627"/>
      <c r="K147" s="627"/>
      <c r="L147" s="627"/>
      <c r="M147" s="627"/>
      <c r="N147" s="627"/>
      <c r="O147" s="628"/>
    </row>
    <row r="148" spans="1:15" ht="24.75">
      <c r="A148" s="930" t="s">
        <v>329</v>
      </c>
      <c r="B148" s="931"/>
      <c r="C148" s="931"/>
      <c r="D148" s="931"/>
      <c r="E148" s="931"/>
      <c r="F148" s="931"/>
      <c r="G148" s="931"/>
      <c r="H148" s="931"/>
      <c r="I148" s="931"/>
      <c r="J148" s="931"/>
      <c r="K148" s="931"/>
      <c r="L148" s="931"/>
      <c r="M148" s="931"/>
      <c r="N148" s="931"/>
      <c r="O148" s="932"/>
    </row>
    <row r="149" spans="1:15">
      <c r="A149" s="587"/>
      <c r="O149" s="590"/>
    </row>
    <row r="150" spans="1:15">
      <c r="A150" s="587"/>
      <c r="O150" s="590"/>
    </row>
    <row r="151" spans="1:15">
      <c r="A151" s="587"/>
      <c r="O151" s="590"/>
    </row>
    <row r="152" spans="1:15">
      <c r="A152" s="629"/>
      <c r="B152" s="630"/>
      <c r="C152" s="630"/>
      <c r="D152" s="630"/>
      <c r="E152" s="630"/>
      <c r="F152" s="630"/>
      <c r="O152" s="590"/>
    </row>
    <row r="153" spans="1:15">
      <c r="A153" s="587"/>
      <c r="O153" s="590"/>
    </row>
    <row r="154" spans="1:15">
      <c r="A154" s="587"/>
      <c r="O154" s="590"/>
    </row>
    <row r="155" spans="1:15">
      <c r="A155" s="587"/>
      <c r="O155" s="590"/>
    </row>
    <row r="156" spans="1:15">
      <c r="A156" s="587"/>
      <c r="O156" s="590"/>
    </row>
    <row r="157" spans="1:15">
      <c r="A157" s="587"/>
      <c r="O157" s="590"/>
    </row>
    <row r="158" spans="1:15">
      <c r="A158" s="587"/>
      <c r="O158" s="590"/>
    </row>
    <row r="159" spans="1:15">
      <c r="A159" s="587"/>
      <c r="O159" s="590"/>
    </row>
    <row r="160" spans="1:15">
      <c r="A160" s="587"/>
      <c r="O160" s="590"/>
    </row>
    <row r="161" spans="1:15">
      <c r="A161" s="587"/>
      <c r="O161" s="590"/>
    </row>
    <row r="162" spans="1:15">
      <c r="A162" s="587"/>
      <c r="O162" s="590"/>
    </row>
    <row r="163" spans="1:15">
      <c r="A163" s="587"/>
      <c r="O163" s="590"/>
    </row>
    <row r="164" spans="1:15">
      <c r="A164" s="587"/>
      <c r="O164" s="590"/>
    </row>
    <row r="165" spans="1:15">
      <c r="A165" s="587"/>
      <c r="O165" s="590"/>
    </row>
    <row r="166" spans="1:15">
      <c r="A166" s="587"/>
      <c r="O166" s="590"/>
    </row>
    <row r="167" spans="1:15">
      <c r="A167" s="587"/>
      <c r="O167" s="590"/>
    </row>
    <row r="168" spans="1:15">
      <c r="A168" s="587"/>
      <c r="O168" s="590"/>
    </row>
    <row r="169" spans="1:15">
      <c r="A169" s="587"/>
      <c r="O169" s="590"/>
    </row>
    <row r="170" spans="1:15">
      <c r="A170" s="587"/>
      <c r="O170" s="590"/>
    </row>
    <row r="171" spans="1:15">
      <c r="A171" s="587"/>
      <c r="O171" s="590"/>
    </row>
    <row r="172" spans="1:15">
      <c r="A172" s="587"/>
      <c r="O172" s="590"/>
    </row>
    <row r="173" spans="1:15">
      <c r="A173" s="587"/>
      <c r="O173" s="590"/>
    </row>
    <row r="174" spans="1:15">
      <c r="A174" s="587"/>
      <c r="O174" s="590"/>
    </row>
    <row r="175" spans="1:15">
      <c r="A175" s="587"/>
      <c r="O175" s="590"/>
    </row>
    <row r="176" spans="1:15">
      <c r="A176" s="587"/>
      <c r="O176" s="590"/>
    </row>
    <row r="177" spans="1:15">
      <c r="A177" s="587"/>
      <c r="O177" s="590"/>
    </row>
    <row r="178" spans="1:15">
      <c r="A178" s="587"/>
      <c r="O178" s="590"/>
    </row>
    <row r="179" spans="1:15">
      <c r="A179" s="587"/>
      <c r="O179" s="590"/>
    </row>
    <row r="180" spans="1:15">
      <c r="A180" s="587"/>
      <c r="O180" s="590"/>
    </row>
    <row r="181" spans="1:15">
      <c r="A181" s="587"/>
      <c r="O181" s="590"/>
    </row>
    <row r="182" spans="1:15">
      <c r="A182" s="587"/>
      <c r="O182" s="590"/>
    </row>
    <row r="183" spans="1:15">
      <c r="A183" s="587"/>
      <c r="O183" s="590"/>
    </row>
    <row r="184" spans="1:15">
      <c r="A184" s="587"/>
      <c r="O184" s="590"/>
    </row>
    <row r="185" spans="1:15">
      <c r="A185" s="587"/>
      <c r="O185" s="590"/>
    </row>
    <row r="186" spans="1:15">
      <c r="A186" s="587"/>
      <c r="O186" s="590"/>
    </row>
    <row r="187" spans="1:15">
      <c r="A187" s="587"/>
      <c r="O187" s="590"/>
    </row>
    <row r="188" spans="1:15">
      <c r="A188" s="587"/>
      <c r="O188" s="590"/>
    </row>
    <row r="189" spans="1:15">
      <c r="A189" s="587"/>
      <c r="O189" s="590"/>
    </row>
    <row r="190" spans="1:15">
      <c r="A190" s="587"/>
      <c r="O190" s="590"/>
    </row>
    <row r="191" spans="1:15">
      <c r="A191" s="587"/>
      <c r="O191" s="590"/>
    </row>
    <row r="192" spans="1:15">
      <c r="A192" s="587"/>
      <c r="O192" s="590"/>
    </row>
    <row r="193" spans="1:15">
      <c r="A193" s="587"/>
      <c r="O193" s="590"/>
    </row>
    <row r="194" spans="1:15">
      <c r="A194" s="587"/>
      <c r="O194" s="590"/>
    </row>
    <row r="195" spans="1:15">
      <c r="A195" s="625"/>
      <c r="B195" s="627"/>
      <c r="C195" s="627"/>
      <c r="D195" s="627"/>
      <c r="E195" s="627"/>
      <c r="F195" s="627"/>
      <c r="G195" s="627"/>
      <c r="H195" s="627"/>
      <c r="I195" s="627"/>
      <c r="J195" s="627"/>
      <c r="K195" s="627"/>
      <c r="L195" s="627"/>
      <c r="M195" s="627"/>
      <c r="N195" s="627"/>
      <c r="O195" s="628"/>
    </row>
  </sheetData>
  <mergeCells count="9">
    <mergeCell ref="A126:O126"/>
    <mergeCell ref="H135:I135"/>
    <mergeCell ref="A148:O148"/>
    <mergeCell ref="A7:O10"/>
    <mergeCell ref="A90:O90"/>
    <mergeCell ref="A104:A105"/>
    <mergeCell ref="H104:I104"/>
    <mergeCell ref="A106:F106"/>
    <mergeCell ref="A115:F115"/>
  </mergeCells>
  <pageMargins left="0.98425196850393704" right="0.78740157480314965" top="0.9055118110236221" bottom="0.78740157480314965" header="0.31496062992125984" footer="0.31496062992125984"/>
  <pageSetup paperSize="9" scale="49" firstPageNumber="29" fitToWidth="0" fitToHeight="0" orientation="portrait" useFirstPageNumber="1" r:id="rId1"/>
  <headerFooter>
    <oddHeader>&amp;LComité de Prévision et de Conjoncture&amp;RTableau de bord de l’économie 4ème trimestre 2025</oddHeader>
    <oddFooter>&amp;C&amp;"Arial,Normal"&amp;P</oddFooter>
  </headerFooter>
  <rowBreaks count="2" manualBreakCount="2">
    <brk id="75" max="14" man="1"/>
    <brk id="147" max="14"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A422-2261-457B-AAFA-4D24AA099659}">
  <sheetPr>
    <tabColor rgb="FF00B050"/>
  </sheetPr>
  <dimension ref="A1:I79"/>
  <sheetViews>
    <sheetView showGridLines="0" tabSelected="1" view="pageBreakPreview" topLeftCell="A28" zoomScale="130" zoomScaleNormal="100" zoomScaleSheetLayoutView="130" zoomScalePageLayoutView="140" workbookViewId="0">
      <selection activeCell="M37" sqref="M37"/>
    </sheetView>
  </sheetViews>
  <sheetFormatPr baseColWidth="10" defaultColWidth="11.42578125" defaultRowHeight="14.25"/>
  <cols>
    <col min="1" max="1" width="34.5703125" style="632" customWidth="1"/>
    <col min="2" max="2" width="6.7109375" style="632" customWidth="1"/>
    <col min="3" max="6" width="6.42578125" style="632" customWidth="1"/>
    <col min="7" max="7" width="2.28515625" style="632" customWidth="1"/>
    <col min="8" max="8" width="9.42578125" style="632" customWidth="1"/>
    <col min="9" max="9" width="6.140625" style="632" customWidth="1"/>
    <col min="10" max="10" width="2.28515625" style="632" customWidth="1"/>
    <col min="11" max="16384" width="11.42578125" style="632"/>
  </cols>
  <sheetData>
    <row r="1" spans="3:3">
      <c r="C1" s="631"/>
    </row>
    <row r="68" spans="1:9" ht="16.149999999999999" customHeight="1">
      <c r="A68" s="633" t="s">
        <v>330</v>
      </c>
      <c r="B68" s="634" t="str">
        <f>[2]Saisie_MatPrem!C8</f>
        <v>4. TRIM.</v>
      </c>
      <c r="C68" s="634" t="str">
        <f>[2]Saisie_MatPrem!D8</f>
        <v>1. TRIM.</v>
      </c>
      <c r="D68" s="634" t="str">
        <f>[2]Saisie_MatPrem!E8</f>
        <v>2. TRIM.</v>
      </c>
      <c r="E68" s="634" t="str">
        <f>[2]Saisie_MatPrem!F8</f>
        <v>3. TRIM.</v>
      </c>
      <c r="F68" s="634" t="str">
        <f>[2]Saisie_MatPrem!G8</f>
        <v>4.TRIM</v>
      </c>
      <c r="G68" s="50"/>
      <c r="H68" s="945" t="s">
        <v>39</v>
      </c>
      <c r="I68" s="945"/>
    </row>
    <row r="69" spans="1:9" ht="13.9" customHeight="1">
      <c r="A69" s="635" t="s">
        <v>331</v>
      </c>
      <c r="B69" s="636">
        <f>[2]Saisie_MatPrem!C9</f>
        <v>2024</v>
      </c>
      <c r="C69" s="636">
        <f>[2]Saisie_MatPrem!D9</f>
        <v>2025</v>
      </c>
      <c r="D69" s="636">
        <f>[2]Saisie_MatPrem!E9</f>
        <v>2025</v>
      </c>
      <c r="E69" s="636">
        <f>[2]Saisie_MatPrem!F9</f>
        <v>2025</v>
      </c>
      <c r="F69" s="636">
        <f>[2]Saisie_MatPrem!G9</f>
        <v>2025</v>
      </c>
      <c r="G69" s="50"/>
      <c r="H69" s="637" t="s">
        <v>332</v>
      </c>
      <c r="I69" s="637" t="s">
        <v>333</v>
      </c>
    </row>
    <row r="70" spans="1:9" ht="10.9" customHeight="1">
      <c r="A70" s="443"/>
      <c r="B70" s="444"/>
      <c r="C70" s="444"/>
      <c r="D70" s="444"/>
      <c r="E70" s="444"/>
      <c r="F70" s="446"/>
      <c r="G70" s="50"/>
      <c r="H70" s="443"/>
      <c r="I70" s="446"/>
    </row>
    <row r="71" spans="1:9">
      <c r="A71" s="638" t="s">
        <v>334</v>
      </c>
      <c r="B71" s="639">
        <f>[2]Saisie_MatPrem!C10</f>
        <v>614.9268561765515</v>
      </c>
      <c r="C71" s="640">
        <f>[2]Saisie_MatPrem!D10</f>
        <v>623.54211874004056</v>
      </c>
      <c r="D71" s="639">
        <f>[2]Saisie_MatPrem!E10</f>
        <v>578.81628496145777</v>
      </c>
      <c r="E71" s="640">
        <f>[2]Saisie_MatPrem!F10</f>
        <v>561.62170058787387</v>
      </c>
      <c r="F71" s="639">
        <f>[2]Saisie_MatPrem!G10</f>
        <v>563.89637144482731</v>
      </c>
      <c r="G71" s="50"/>
      <c r="H71" s="641">
        <f>(F71/E71-1)*100</f>
        <v>0.40501833432939893</v>
      </c>
      <c r="I71" s="641">
        <f>(F71/B71-1)*100</f>
        <v>-8.2986267747383717</v>
      </c>
    </row>
    <row r="72" spans="1:9">
      <c r="A72" s="642" t="s">
        <v>335</v>
      </c>
      <c r="B72" s="643">
        <f>[2]Saisie_MatPrem!C11</f>
        <v>74.63000000000001</v>
      </c>
      <c r="C72" s="644">
        <f>[2]Saisie_MatPrem!D11</f>
        <v>75.645666666666671</v>
      </c>
      <c r="D72" s="643">
        <f>[2]Saisie_MatPrem!E11</f>
        <v>67.800333333333342</v>
      </c>
      <c r="E72" s="644">
        <f>[2]Saisie_MatPrem!F11</f>
        <v>69.034999999999997</v>
      </c>
      <c r="F72" s="643">
        <f>[2]Saisie_MatPrem!G11</f>
        <v>63.66</v>
      </c>
      <c r="G72" s="50"/>
      <c r="H72" s="641">
        <f t="shared" ref="H72:H79" si="0">(F72/E72-1)*100</f>
        <v>-7.7859057000072447</v>
      </c>
      <c r="I72" s="641">
        <f t="shared" ref="I72:I79" si="1">(F72/B72-1)*100</f>
        <v>-14.699182634329377</v>
      </c>
    </row>
    <row r="73" spans="1:9">
      <c r="A73" s="642" t="s">
        <v>336</v>
      </c>
      <c r="B73" s="643">
        <f>[2]Saisie_MatPrem!C12</f>
        <v>1801.1010526666666</v>
      </c>
      <c r="C73" s="644">
        <f>[2]Saisie_MatPrem!D12</f>
        <v>1719.0891886666666</v>
      </c>
      <c r="D73" s="643">
        <f>[2]Saisie_MatPrem!E12</f>
        <v>1724.3802766666665</v>
      </c>
      <c r="E73" s="644">
        <f>[2]Saisie_MatPrem!F12</f>
        <v>1729.5243899999998</v>
      </c>
      <c r="F73" s="643">
        <f>[2]Saisie_MatPrem!G12</f>
        <v>1654.8612593333332</v>
      </c>
      <c r="G73" s="50"/>
      <c r="H73" s="641">
        <f t="shared" si="0"/>
        <v>-4.3169747185043512</v>
      </c>
      <c r="I73" s="641">
        <f t="shared" si="1"/>
        <v>-8.1194663184952489</v>
      </c>
    </row>
    <row r="74" spans="1:9">
      <c r="A74" s="642" t="s">
        <v>337</v>
      </c>
      <c r="B74" s="643">
        <f>[2]Saisie_MatPrem!C13</f>
        <v>85.637333486449236</v>
      </c>
      <c r="C74" s="644">
        <f>[2]Saisie_MatPrem!D13</f>
        <v>92.025667794156519</v>
      </c>
      <c r="D74" s="643">
        <f>[2]Saisie_MatPrem!E13</f>
        <v>105.51262185474404</v>
      </c>
      <c r="E74" s="644">
        <f>[2]Saisie_MatPrem!F13</f>
        <v>111.0253827595118</v>
      </c>
      <c r="F74" s="643">
        <f>[2]Saisie_MatPrem!G13</f>
        <v>133.36407567920219</v>
      </c>
      <c r="G74" s="50"/>
      <c r="H74" s="641">
        <f t="shared" si="0"/>
        <v>20.120347585810585</v>
      </c>
      <c r="I74" s="641">
        <f t="shared" si="1"/>
        <v>55.731233388186887</v>
      </c>
    </row>
    <row r="75" spans="1:9">
      <c r="A75" s="642" t="s">
        <v>338</v>
      </c>
      <c r="B75" s="643">
        <f>[2]Saisie_MatPrem!C14</f>
        <v>3048.0433333333331</v>
      </c>
      <c r="C75" s="644">
        <f>[2]Saisie_MatPrem!D14</f>
        <v>2836.1299999999997</v>
      </c>
      <c r="D75" s="643">
        <f>[2]Saisie_MatPrem!E14</f>
        <v>2640.19</v>
      </c>
      <c r="E75" s="644">
        <f>[2]Saisie_MatPrem!F14</f>
        <v>2828.2233333333334</v>
      </c>
      <c r="F75" s="643">
        <f>[2]Saisie_MatPrem!G14</f>
        <v>3165.5699999999997</v>
      </c>
      <c r="G75" s="645"/>
      <c r="H75" s="641">
        <f t="shared" si="0"/>
        <v>11.927865196878585</v>
      </c>
      <c r="I75" s="641">
        <f t="shared" si="1"/>
        <v>3.8558069493762614</v>
      </c>
    </row>
    <row r="76" spans="1:9">
      <c r="A76" s="642" t="s">
        <v>339</v>
      </c>
      <c r="B76" s="643">
        <f>[2]Saisie_MatPrem!C15</f>
        <v>45.884286234783197</v>
      </c>
      <c r="C76" s="644">
        <f>[2]Saisie_MatPrem!D15</f>
        <v>47.196012277403895</v>
      </c>
      <c r="D76" s="643">
        <f>[2]Saisie_MatPrem!E15</f>
        <v>39.22926446746358</v>
      </c>
      <c r="E76" s="644">
        <f>[2]Saisie_MatPrem!F15</f>
        <v>38.771905740885479</v>
      </c>
      <c r="F76" s="643">
        <f>[2]Saisie_MatPrem!G15</f>
        <v>35.898766657999168</v>
      </c>
      <c r="G76" s="50"/>
      <c r="H76" s="641">
        <f t="shared" si="0"/>
        <v>-7.41036332360766</v>
      </c>
      <c r="I76" s="641">
        <f t="shared" si="1"/>
        <v>-21.76239492032105</v>
      </c>
    </row>
    <row r="77" spans="1:9">
      <c r="A77" s="642" t="s">
        <v>340</v>
      </c>
      <c r="B77" s="643">
        <f>[2]Saisie_MatPrem!C16*1000</f>
        <v>1107.2100717709038</v>
      </c>
      <c r="C77" s="644">
        <f>[2]Saisie_MatPrem!D16*1000</f>
        <v>1071.9799019661241</v>
      </c>
      <c r="D77" s="643">
        <f>[2]Saisie_MatPrem!E16*1000</f>
        <v>998.0974916375834</v>
      </c>
      <c r="E77" s="644">
        <f>[2]Saisie_MatPrem!F16*1000</f>
        <v>971.35080928251352</v>
      </c>
      <c r="F77" s="643">
        <f>[2]Saisie_MatPrem!G16*1000</f>
        <v>933.20077572242781</v>
      </c>
      <c r="G77" s="50"/>
      <c r="H77" s="641">
        <f t="shared" si="0"/>
        <v>-3.9275237324674861</v>
      </c>
      <c r="I77" s="641">
        <f t="shared" si="1"/>
        <v>-15.716014556312741</v>
      </c>
    </row>
    <row r="78" spans="1:9">
      <c r="A78" s="642" t="s">
        <v>341</v>
      </c>
      <c r="B78" s="643">
        <f>[2]Saisie_MatPrem!C17</f>
        <v>52.654388250953104</v>
      </c>
      <c r="C78" s="644">
        <f>[2]Saisie_MatPrem!D17</f>
        <v>57.346492627988717</v>
      </c>
      <c r="D78" s="643">
        <f>[2]Saisie_MatPrem!E17</f>
        <v>61.060776090335885</v>
      </c>
      <c r="E78" s="644">
        <f>[2]Saisie_MatPrem!F17</f>
        <v>62.346191035751929</v>
      </c>
      <c r="F78" s="643">
        <f>[2]Saisie_MatPrem!G17</f>
        <v>75.19505008600656</v>
      </c>
      <c r="G78" s="50"/>
      <c r="H78" s="641">
        <f t="shared" si="0"/>
        <v>20.608891797233532</v>
      </c>
      <c r="I78" s="641">
        <f t="shared" si="1"/>
        <v>42.808705188300131</v>
      </c>
    </row>
    <row r="79" spans="1:9">
      <c r="A79" s="642" t="s">
        <v>342</v>
      </c>
      <c r="B79" s="643">
        <f>[2]Saisie_MatPrem!C18</f>
        <v>1873.9831002006397</v>
      </c>
      <c r="C79" s="644">
        <f>[2]Saisie_MatPrem!D18</f>
        <v>1768.0193729940911</v>
      </c>
      <c r="D79" s="643">
        <f>[2]Saisie_MatPrem!E18</f>
        <v>1528.1052970248065</v>
      </c>
      <c r="E79" s="644">
        <f>[2]Saisie_MatPrem!F18</f>
        <v>1588.2702245525807</v>
      </c>
      <c r="F79" s="643">
        <f>[2]Saisie_MatPrem!G18</f>
        <v>1785.0633935584644</v>
      </c>
      <c r="G79" s="645"/>
      <c r="H79" s="641">
        <f t="shared" si="0"/>
        <v>12.390408506293117</v>
      </c>
      <c r="I79" s="641">
        <f t="shared" si="1"/>
        <v>-4.7449577657693425</v>
      </c>
    </row>
  </sheetData>
  <mergeCells count="1">
    <mergeCell ref="H68:I68"/>
  </mergeCells>
  <pageMargins left="0.70866141732283472" right="0.70866141732283472" top="0.74803149606299213" bottom="0.74803149606299213" header="0.31496062992125984" footer="0.31496062992125984"/>
  <pageSetup paperSize="9" scale="94" firstPageNumber="35" orientation="portrait" useFirstPageNumber="1" r:id="rId1"/>
  <headerFooter>
    <oddHeader>&amp;LComité de Prévision et de Conjoncture&amp;RTableau de bord de l’économie 4ème trimestre 2025</oddHeader>
    <oddFooter>&amp;C&amp;"Arial,Normal"&amp;P</oddFooter>
  </headerFooter>
  <rowBreaks count="1" manualBreakCount="1">
    <brk id="56"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CB46-9175-4602-986E-5DF1A50AAFB2}">
  <sheetPr>
    <tabColor rgb="FF00B050"/>
  </sheetPr>
  <dimension ref="A1:R98"/>
  <sheetViews>
    <sheetView view="pageBreakPreview" topLeftCell="A31" zoomScale="140" zoomScaleNormal="100" zoomScaleSheetLayoutView="140" workbookViewId="0">
      <selection activeCell="P97" sqref="P97"/>
    </sheetView>
  </sheetViews>
  <sheetFormatPr baseColWidth="10" defaultRowHeight="15"/>
  <cols>
    <col min="1" max="1" width="28.42578125" style="797" customWidth="1"/>
    <col min="2" max="2" width="10.85546875" style="19" customWidth="1"/>
    <col min="3" max="3" width="11.42578125" style="19" customWidth="1"/>
    <col min="4" max="4" width="11.42578125" style="19" bestFit="1" customWidth="1"/>
    <col min="5" max="5" width="11.5703125" style="19" customWidth="1"/>
    <col min="6" max="6" width="11.42578125" style="19" customWidth="1"/>
    <col min="7" max="7" width="2.140625" style="19" customWidth="1"/>
    <col min="8" max="8" width="10.7109375" style="19" customWidth="1"/>
    <col min="9" max="9" width="11.140625" style="19" customWidth="1"/>
    <col min="10" max="10" width="0" style="19" hidden="1" customWidth="1"/>
    <col min="11" max="11" width="12" style="19" hidden="1" customWidth="1"/>
    <col min="12" max="12" width="0" style="19" hidden="1" customWidth="1"/>
    <col min="13" max="16384" width="11.42578125" style="19"/>
  </cols>
  <sheetData>
    <row r="1" spans="1:12" ht="21" customHeight="1">
      <c r="A1" s="955" t="s">
        <v>205</v>
      </c>
      <c r="B1" s="956"/>
      <c r="C1" s="956"/>
      <c r="D1" s="956"/>
      <c r="E1" s="956"/>
      <c r="F1" s="956"/>
      <c r="G1" s="956"/>
      <c r="H1" s="956"/>
      <c r="I1" s="957"/>
    </row>
    <row r="2" spans="1:12" ht="15.6" customHeight="1">
      <c r="A2" s="706"/>
      <c r="B2" s="706"/>
      <c r="C2" s="706"/>
      <c r="D2" s="706"/>
      <c r="E2" s="706"/>
      <c r="F2" s="706"/>
      <c r="G2" s="706"/>
      <c r="H2" s="706"/>
      <c r="I2" s="706"/>
    </row>
    <row r="3" spans="1:12" ht="20.100000000000001" customHeight="1">
      <c r="A3" s="707" t="s">
        <v>362</v>
      </c>
      <c r="B3" s="708"/>
      <c r="C3" s="708"/>
      <c r="D3" s="708"/>
      <c r="E3" s="708"/>
      <c r="F3" s="708"/>
      <c r="G3" s="708"/>
      <c r="H3" s="709"/>
      <c r="I3" s="710"/>
    </row>
    <row r="4" spans="1:12" ht="15.6" customHeight="1">
      <c r="A4" s="706"/>
      <c r="B4" s="706"/>
      <c r="C4" s="706"/>
      <c r="D4" s="706"/>
      <c r="E4" s="706"/>
      <c r="F4" s="706"/>
      <c r="G4" s="706"/>
      <c r="H4" s="706"/>
      <c r="I4" s="711"/>
    </row>
    <row r="5" spans="1:12" ht="24.6" customHeight="1">
      <c r="A5" s="620" t="s">
        <v>363</v>
      </c>
      <c r="B5" s="712" t="str">
        <f>[2]Saisie_COMEXT!D8</f>
        <v>4. TRIM.</v>
      </c>
      <c r="C5" s="712" t="str">
        <f>[2]Saisie_COMEXT!E8</f>
        <v>1. TRIM.</v>
      </c>
      <c r="D5" s="712" t="str">
        <f>[2]Saisie_COMEXT!F8</f>
        <v>2. TRIM.</v>
      </c>
      <c r="E5" s="712" t="str">
        <f>[2]Saisie_COMEXT!G8</f>
        <v>3. TRIM.</v>
      </c>
      <c r="F5" s="712" t="str">
        <f>[2]Saisie_COMEXT!H8</f>
        <v>4. TRIM.</v>
      </c>
      <c r="G5" s="53"/>
      <c r="H5" s="958" t="s">
        <v>39</v>
      </c>
      <c r="I5" s="958"/>
    </row>
    <row r="6" spans="1:12" ht="17.25" customHeight="1">
      <c r="A6" s="620" t="s">
        <v>364</v>
      </c>
      <c r="B6" s="713">
        <f>[2]Saisie_COMEXT!D9</f>
        <v>2024</v>
      </c>
      <c r="C6" s="713">
        <f>[2]Saisie_COMEXT!E9</f>
        <v>2025</v>
      </c>
      <c r="D6" s="713">
        <f>[2]Saisie_COMEXT!F9</f>
        <v>2025</v>
      </c>
      <c r="E6" s="713">
        <f>[2]Saisie_COMEXT!G9</f>
        <v>2025</v>
      </c>
      <c r="F6" s="713">
        <f>[2]Saisie_COMEXT!H9</f>
        <v>2025</v>
      </c>
      <c r="G6" s="53"/>
      <c r="H6" s="714" t="s">
        <v>42</v>
      </c>
      <c r="I6" s="715" t="s">
        <v>43</v>
      </c>
    </row>
    <row r="7" spans="1:12" ht="7.5" customHeight="1">
      <c r="A7" s="716"/>
      <c r="B7" s="717"/>
      <c r="C7" s="717"/>
      <c r="D7" s="717"/>
      <c r="E7" s="717"/>
      <c r="F7" s="717"/>
      <c r="G7" s="319"/>
      <c r="H7" s="319"/>
      <c r="I7" s="319"/>
    </row>
    <row r="8" spans="1:12">
      <c r="A8" s="718" t="s">
        <v>365</v>
      </c>
      <c r="B8" s="719">
        <f>[2]Saisie_COMEXT!D31</f>
        <v>1063141.744939124</v>
      </c>
      <c r="C8" s="720">
        <f>[2]Saisie_COMEXT!E31</f>
        <v>969099.63777833001</v>
      </c>
      <c r="D8" s="719">
        <f>[2]Saisie_COMEXT!F31</f>
        <v>1058703.0494151697</v>
      </c>
      <c r="E8" s="720">
        <f>[2]Saisie_COMEXT!G31</f>
        <v>1126073.69279734</v>
      </c>
      <c r="F8" s="719">
        <f>[2]Saisie_COMEXT!H31</f>
        <v>1129779.05994788</v>
      </c>
      <c r="G8" s="721"/>
      <c r="H8" s="722">
        <f>IF(E8="","",F8/E8-1)*100</f>
        <v>0.32905192388743565</v>
      </c>
      <c r="I8" s="722">
        <f>IF(B8="","",F8/B8-1)*100</f>
        <v>6.2679614760656088</v>
      </c>
      <c r="K8" s="43">
        <f t="shared" ref="K8:K13" si="0">F8/$F$8*100</f>
        <v>100</v>
      </c>
    </row>
    <row r="9" spans="1:12">
      <c r="A9" s="723"/>
      <c r="B9" s="724"/>
      <c r="C9" s="725"/>
      <c r="D9" s="724"/>
      <c r="E9" s="725"/>
      <c r="F9" s="724"/>
      <c r="G9" s="726"/>
      <c r="H9" s="727"/>
      <c r="I9" s="727"/>
      <c r="K9" s="43">
        <f t="shared" si="0"/>
        <v>0</v>
      </c>
    </row>
    <row r="10" spans="1:12" ht="25.5">
      <c r="A10" s="723" t="s">
        <v>366</v>
      </c>
      <c r="B10" s="724">
        <f>+[2]Saisie_COMEXT!D10</f>
        <v>16101.313364</v>
      </c>
      <c r="C10" s="725">
        <f>+[2]Saisie_COMEXT!E10</f>
        <v>16038.684231000001</v>
      </c>
      <c r="D10" s="724">
        <f>+[2]Saisie_COMEXT!F10</f>
        <v>19511.128596999999</v>
      </c>
      <c r="E10" s="725">
        <f>+[2]Saisie_COMEXT!G10</f>
        <v>19115.360970000002</v>
      </c>
      <c r="F10" s="724">
        <f>+[2]Saisie_COMEXT!H10</f>
        <v>21373.364012000002</v>
      </c>
      <c r="G10" s="726"/>
      <c r="H10" s="727">
        <f t="shared" ref="H10:H30" si="1">IF(E10="","",F10/E10-1)*100</f>
        <v>11.812505374833115</v>
      </c>
      <c r="I10" s="727">
        <f t="shared" ref="I10:I30" si="2">IF(B10="","",F10/B10-1)*100</f>
        <v>32.742985176522787</v>
      </c>
      <c r="K10" s="43">
        <f t="shared" si="0"/>
        <v>1.8918180350223537</v>
      </c>
    </row>
    <row r="11" spans="1:12">
      <c r="A11" s="723" t="s">
        <v>367</v>
      </c>
      <c r="B11" s="724">
        <f>+[2]Saisie_COMEXT!D11</f>
        <v>55589.049173500003</v>
      </c>
      <c r="C11" s="725">
        <f>+[2]Saisie_COMEXT!E11</f>
        <v>53968.826777000002</v>
      </c>
      <c r="D11" s="724">
        <f>+[2]Saisie_COMEXT!F11</f>
        <v>42543.176340999999</v>
      </c>
      <c r="E11" s="725">
        <f>+[2]Saisie_COMEXT!G11</f>
        <v>48007.524874000002</v>
      </c>
      <c r="F11" s="724">
        <f>+[2]Saisie_COMEXT!H11</f>
        <v>57029.910845999999</v>
      </c>
      <c r="G11" s="721"/>
      <c r="H11" s="727">
        <f t="shared" si="1"/>
        <v>18.793691188371085</v>
      </c>
      <c r="I11" s="727">
        <f t="shared" si="2"/>
        <v>2.5919883392912402</v>
      </c>
      <c r="K11" s="43">
        <f t="shared" si="0"/>
        <v>5.0478817379241345</v>
      </c>
    </row>
    <row r="12" spans="1:12" ht="25.5">
      <c r="A12" s="723" t="s">
        <v>368</v>
      </c>
      <c r="B12" s="724">
        <f>+[2]Saisie_COMEXT!D12</f>
        <v>7383.2880640000003</v>
      </c>
      <c r="C12" s="725">
        <f>+[2]Saisie_COMEXT!E12</f>
        <v>6132.0722449900004</v>
      </c>
      <c r="D12" s="724">
        <f>+[2]Saisie_COMEXT!F12</f>
        <v>8726.1512999999995</v>
      </c>
      <c r="E12" s="725">
        <f>+[2]Saisie_COMEXT!G12</f>
        <v>9263.9669300000005</v>
      </c>
      <c r="F12" s="724">
        <f>+[2]Saisie_COMEXT!H12</f>
        <v>7149.4479969999993</v>
      </c>
      <c r="G12" s="721"/>
      <c r="H12" s="727">
        <f t="shared" si="1"/>
        <v>-22.825199495827665</v>
      </c>
      <c r="I12" s="727">
        <f t="shared" si="2"/>
        <v>-3.1671535090195935</v>
      </c>
      <c r="K12" s="43">
        <f t="shared" si="0"/>
        <v>0.6328182430049486</v>
      </c>
    </row>
    <row r="13" spans="1:12" ht="25.5">
      <c r="A13" s="723" t="s">
        <v>369</v>
      </c>
      <c r="B13" s="724">
        <f>+[2]Saisie_COMEXT!D13</f>
        <v>47234.362583000002</v>
      </c>
      <c r="C13" s="725">
        <f>+[2]Saisie_COMEXT!E13</f>
        <v>43595.330860229995</v>
      </c>
      <c r="D13" s="724">
        <f>+[2]Saisie_COMEXT!F13</f>
        <v>46211.837243000002</v>
      </c>
      <c r="E13" s="725">
        <f>+[2]Saisie_COMEXT!G13</f>
        <v>49616.854666730003</v>
      </c>
      <c r="F13" s="724">
        <f>+[2]Saisie_COMEXT!H13</f>
        <v>56204.921520999997</v>
      </c>
      <c r="G13" s="726"/>
      <c r="H13" s="727">
        <f t="shared" si="1"/>
        <v>13.277880870363878</v>
      </c>
      <c r="I13" s="727">
        <f t="shared" si="2"/>
        <v>18.991595201982392</v>
      </c>
      <c r="K13" s="43">
        <f t="shared" si="0"/>
        <v>4.9748595556013315</v>
      </c>
    </row>
    <row r="14" spans="1:12">
      <c r="A14" s="723" t="s">
        <v>370</v>
      </c>
      <c r="B14" s="724">
        <f>+[2]Saisie_COMEXT!D14</f>
        <v>471420.38863631297</v>
      </c>
      <c r="C14" s="725">
        <f>+[2]Saisie_COMEXT!E14</f>
        <v>333250.03616825002</v>
      </c>
      <c r="D14" s="724">
        <f>+[2]Saisie_COMEXT!F14</f>
        <v>399799.12147409993</v>
      </c>
      <c r="E14" s="725">
        <f>+[2]Saisie_COMEXT!G14</f>
        <v>404687.72786792001</v>
      </c>
      <c r="F14" s="724">
        <f>+[2]Saisie_COMEXT!H14</f>
        <v>392918.98249248997</v>
      </c>
      <c r="G14" s="721"/>
      <c r="H14" s="727">
        <f t="shared" si="1"/>
        <v>-2.9081053278865565</v>
      </c>
      <c r="I14" s="727">
        <f t="shared" si="2"/>
        <v>-16.652102462285423</v>
      </c>
      <c r="K14" s="728">
        <f>F14/$F$8*100</f>
        <v>34.778391317556945</v>
      </c>
      <c r="L14" s="19">
        <v>1</v>
      </c>
    </row>
    <row r="15" spans="1:12" ht="25.5">
      <c r="A15" s="723" t="s">
        <v>371</v>
      </c>
      <c r="B15" s="724">
        <f>+[2]Saisie_COMEXT!D15</f>
        <v>89586.810502641994</v>
      </c>
      <c r="C15" s="725">
        <f>+[2]Saisie_COMEXT!E15</f>
        <v>103887.180309</v>
      </c>
      <c r="D15" s="724">
        <f>+[2]Saisie_COMEXT!F15</f>
        <v>122484.85173299999</v>
      </c>
      <c r="E15" s="725">
        <f>+[2]Saisie_COMEXT!G15</f>
        <v>147079.49413553</v>
      </c>
      <c r="F15" s="724">
        <f>+[2]Saisie_COMEXT!H15</f>
        <v>98835.024599289987</v>
      </c>
      <c r="G15" s="721"/>
      <c r="H15" s="727">
        <f t="shared" si="1"/>
        <v>-32.801628683726612</v>
      </c>
      <c r="I15" s="727">
        <f t="shared" si="2"/>
        <v>10.323187135203638</v>
      </c>
      <c r="K15" s="43">
        <f t="shared" ref="K15:K30" si="3">F15/$F$8*100</f>
        <v>8.7481728156520742</v>
      </c>
      <c r="L15" s="19">
        <v>3</v>
      </c>
    </row>
    <row r="16" spans="1:12" ht="25.5">
      <c r="A16" s="723" t="s">
        <v>372</v>
      </c>
      <c r="B16" s="724">
        <f>+[2]Saisie_COMEXT!D16</f>
        <v>32559.463972336001</v>
      </c>
      <c r="C16" s="725">
        <f>+[2]Saisie_COMEXT!E16</f>
        <v>32402.217970780002</v>
      </c>
      <c r="D16" s="724">
        <f>+[2]Saisie_COMEXT!F16</f>
        <v>33420.787452519995</v>
      </c>
      <c r="E16" s="725">
        <f>+[2]Saisie_COMEXT!G16</f>
        <v>30940.660217500001</v>
      </c>
      <c r="F16" s="724">
        <f>+[2]Saisie_COMEXT!H16</f>
        <v>35907.264337750006</v>
      </c>
      <c r="G16" s="726"/>
      <c r="H16" s="727">
        <f t="shared" si="1"/>
        <v>16.052030193721922</v>
      </c>
      <c r="I16" s="727">
        <f t="shared" si="2"/>
        <v>10.282111426215268</v>
      </c>
      <c r="K16" s="43">
        <f t="shared" si="3"/>
        <v>3.1782554315891205</v>
      </c>
    </row>
    <row r="17" spans="1:12" ht="25.5">
      <c r="A17" s="723" t="s">
        <v>373</v>
      </c>
      <c r="B17" s="724">
        <f>+[2]Saisie_COMEXT!D17</f>
        <v>1341.4941690000001</v>
      </c>
      <c r="C17" s="725">
        <f>+[2]Saisie_COMEXT!E17</f>
        <v>1444.910705</v>
      </c>
      <c r="D17" s="724">
        <f>+[2]Saisie_COMEXT!F17</f>
        <v>1593.0676269999999</v>
      </c>
      <c r="E17" s="725">
        <f>+[2]Saisie_COMEXT!G17</f>
        <v>2225.1802458399998</v>
      </c>
      <c r="F17" s="724">
        <f>+[2]Saisie_COMEXT!H17</f>
        <v>2159.3196309999998</v>
      </c>
      <c r="G17" s="726"/>
      <c r="H17" s="727">
        <f t="shared" si="1"/>
        <v>-2.9597878627193097</v>
      </c>
      <c r="I17" s="727">
        <f t="shared" si="2"/>
        <v>60.963773149281565</v>
      </c>
      <c r="K17" s="43">
        <f t="shared" si="3"/>
        <v>0.19112760251545249</v>
      </c>
    </row>
    <row r="18" spans="1:12" ht="25.5">
      <c r="A18" s="723" t="s">
        <v>374</v>
      </c>
      <c r="B18" s="724">
        <f>+[2]Saisie_COMEXT!D18</f>
        <v>3561.3800347420001</v>
      </c>
      <c r="C18" s="725">
        <f>+[2]Saisie_COMEXT!E18</f>
        <v>4569.6566041400001</v>
      </c>
      <c r="D18" s="724">
        <f>+[2]Saisie_COMEXT!F18</f>
        <v>4293.0472708400002</v>
      </c>
      <c r="E18" s="725">
        <f>+[2]Saisie_COMEXT!G18</f>
        <v>5620.2299301700004</v>
      </c>
      <c r="F18" s="724">
        <f>+[2]Saisie_COMEXT!H18</f>
        <v>6634.5337285900005</v>
      </c>
      <c r="G18" s="726"/>
      <c r="H18" s="727">
        <f t="shared" si="1"/>
        <v>18.047371922901377</v>
      </c>
      <c r="I18" s="727">
        <f t="shared" si="2"/>
        <v>86.291091202532428</v>
      </c>
      <c r="K18" s="43">
        <f t="shared" si="3"/>
        <v>0.58724169740728516</v>
      </c>
    </row>
    <row r="19" spans="1:12" ht="25.5">
      <c r="A19" s="723" t="s">
        <v>375</v>
      </c>
      <c r="B19" s="724">
        <f>+[2]Saisie_COMEXT!D19</f>
        <v>8954.6822094669988</v>
      </c>
      <c r="C19" s="725">
        <f>+[2]Saisie_COMEXT!E19</f>
        <v>9324.1922340000001</v>
      </c>
      <c r="D19" s="724">
        <f>+[2]Saisie_COMEXT!F19</f>
        <v>11208.179711000001</v>
      </c>
      <c r="E19" s="725">
        <f>+[2]Saisie_COMEXT!G19</f>
        <v>15039.881956159999</v>
      </c>
      <c r="F19" s="724">
        <f>+[2]Saisie_COMEXT!H19</f>
        <v>13622.44198969</v>
      </c>
      <c r="G19" s="726"/>
      <c r="H19" s="727">
        <f t="shared" si="1"/>
        <v>-9.4245418321880372</v>
      </c>
      <c r="I19" s="727">
        <f t="shared" si="2"/>
        <v>52.126470499290178</v>
      </c>
      <c r="K19" s="43">
        <f t="shared" si="3"/>
        <v>1.2057615929187466</v>
      </c>
    </row>
    <row r="20" spans="1:12" ht="25.5">
      <c r="A20" s="723" t="s">
        <v>376</v>
      </c>
      <c r="B20" s="724">
        <f>+[2]Saisie_COMEXT!D20</f>
        <v>14002.222092066</v>
      </c>
      <c r="C20" s="725">
        <f>+[2]Saisie_COMEXT!E20</f>
        <v>20308.02711381</v>
      </c>
      <c r="D20" s="724">
        <f>+[2]Saisie_COMEXT!F20</f>
        <v>30150.8487035</v>
      </c>
      <c r="E20" s="725">
        <f>+[2]Saisie_COMEXT!G20</f>
        <v>14631.07219601</v>
      </c>
      <c r="F20" s="724">
        <f>+[2]Saisie_COMEXT!H20</f>
        <v>17088.190689929997</v>
      </c>
      <c r="G20" s="721"/>
      <c r="H20" s="727">
        <f t="shared" si="1"/>
        <v>16.793837532905286</v>
      </c>
      <c r="I20" s="727">
        <f t="shared" si="2"/>
        <v>22.039134771420187</v>
      </c>
      <c r="K20" s="43">
        <f t="shared" si="3"/>
        <v>1.5125249967651486</v>
      </c>
    </row>
    <row r="21" spans="1:12" ht="25.5">
      <c r="A21" s="723" t="s">
        <v>377</v>
      </c>
      <c r="B21" s="724">
        <f>+[2]Saisie_COMEXT!D21</f>
        <v>2642.7361351089999</v>
      </c>
      <c r="C21" s="725">
        <f>+[2]Saisie_COMEXT!E21</f>
        <v>3165.3169791999999</v>
      </c>
      <c r="D21" s="724">
        <f>+[2]Saisie_COMEXT!F21</f>
        <v>3352.9612930000003</v>
      </c>
      <c r="E21" s="725">
        <f>+[2]Saisie_COMEXT!G21</f>
        <v>4248.5020569999997</v>
      </c>
      <c r="F21" s="724">
        <f>+[2]Saisie_COMEXT!H21</f>
        <v>5249.2774359699997</v>
      </c>
      <c r="G21" s="726"/>
      <c r="H21" s="727">
        <f t="shared" si="1"/>
        <v>23.555958442366354</v>
      </c>
      <c r="I21" s="727">
        <f t="shared" si="2"/>
        <v>98.630403021809542</v>
      </c>
      <c r="K21" s="43">
        <f t="shared" si="3"/>
        <v>0.46462867139811959</v>
      </c>
    </row>
    <row r="22" spans="1:12" ht="25.5">
      <c r="A22" s="723" t="s">
        <v>378</v>
      </c>
      <c r="B22" s="724">
        <f>+[2]Saisie_COMEXT!D22</f>
        <v>7267.1459919999998</v>
      </c>
      <c r="C22" s="725">
        <f>+[2]Saisie_COMEXT!E22</f>
        <v>10160.73966291</v>
      </c>
      <c r="D22" s="724">
        <f>+[2]Saisie_COMEXT!F22</f>
        <v>9348.8463850000007</v>
      </c>
      <c r="E22" s="725">
        <f>+[2]Saisie_COMEXT!G22</f>
        <v>12070.40771447</v>
      </c>
      <c r="F22" s="724">
        <f>+[2]Saisie_COMEXT!H22</f>
        <v>15458.93109744</v>
      </c>
      <c r="G22" s="721"/>
      <c r="H22" s="727">
        <f t="shared" si="1"/>
        <v>28.07298198310102</v>
      </c>
      <c r="I22" s="727">
        <f t="shared" si="2"/>
        <v>112.7235521958398</v>
      </c>
      <c r="K22" s="43">
        <f t="shared" si="3"/>
        <v>1.3683145356007187</v>
      </c>
    </row>
    <row r="23" spans="1:12" ht="25.5">
      <c r="A23" s="723" t="s">
        <v>379</v>
      </c>
      <c r="B23" s="724">
        <f>+[2]Saisie_COMEXT!D23</f>
        <v>294.716567</v>
      </c>
      <c r="C23" s="725">
        <f>+[2]Saisie_COMEXT!E23</f>
        <v>354.76476200000002</v>
      </c>
      <c r="D23" s="724">
        <f>+[2]Saisie_COMEXT!F23</f>
        <v>266.19587100000001</v>
      </c>
      <c r="E23" s="725">
        <f>+[2]Saisie_COMEXT!G23</f>
        <v>275.62872700000003</v>
      </c>
      <c r="F23" s="724">
        <f>+[2]Saisie_COMEXT!H23</f>
        <v>312.43907999999999</v>
      </c>
      <c r="G23" s="726"/>
      <c r="H23" s="727">
        <f t="shared" si="1"/>
        <v>13.355049526459538</v>
      </c>
      <c r="I23" s="727">
        <f t="shared" si="2"/>
        <v>6.0134091477795915</v>
      </c>
      <c r="K23" s="43">
        <f t="shared" si="3"/>
        <v>2.7654883248979117E-2</v>
      </c>
    </row>
    <row r="24" spans="1:12" ht="25.5">
      <c r="A24" s="723" t="s">
        <v>380</v>
      </c>
      <c r="B24" s="724">
        <f>+[2]Saisie_COMEXT!D24</f>
        <v>76120.201984373998</v>
      </c>
      <c r="C24" s="725">
        <f>+[2]Saisie_COMEXT!E24</f>
        <v>64086.199815979999</v>
      </c>
      <c r="D24" s="724">
        <f>+[2]Saisie_COMEXT!F24</f>
        <v>69938.98246436</v>
      </c>
      <c r="E24" s="725">
        <f>+[2]Saisie_COMEXT!G24</f>
        <v>70404.529811810004</v>
      </c>
      <c r="F24" s="724">
        <f>+[2]Saisie_COMEXT!H24</f>
        <v>88212.383436200005</v>
      </c>
      <c r="G24" s="721"/>
      <c r="H24" s="727">
        <f t="shared" si="1"/>
        <v>25.293619135004608</v>
      </c>
      <c r="I24" s="727">
        <f t="shared" si="2"/>
        <v>15.885640259215684</v>
      </c>
      <c r="K24" s="43">
        <f t="shared" si="3"/>
        <v>7.8079322376774716</v>
      </c>
      <c r="L24" s="19">
        <v>4</v>
      </c>
    </row>
    <row r="25" spans="1:12" ht="25.5">
      <c r="A25" s="723" t="s">
        <v>381</v>
      </c>
      <c r="B25" s="724">
        <f>+[2]Saisie_COMEXT!D25</f>
        <v>143451.07212291899</v>
      </c>
      <c r="C25" s="725">
        <f>+[2]Saisie_COMEXT!E25</f>
        <v>165890.11077490001</v>
      </c>
      <c r="D25" s="724">
        <f>+[2]Saisie_COMEXT!F25</f>
        <v>163264.10691755998</v>
      </c>
      <c r="E25" s="725">
        <f>+[2]Saisie_COMEXT!G25</f>
        <v>166019.60089499</v>
      </c>
      <c r="F25" s="724">
        <f>+[2]Saisie_COMEXT!H25</f>
        <v>192381.68171009998</v>
      </c>
      <c r="G25" s="726"/>
      <c r="H25" s="727">
        <f t="shared" si="1"/>
        <v>15.878896632081663</v>
      </c>
      <c r="I25" s="727">
        <f t="shared" si="2"/>
        <v>34.109615817478023</v>
      </c>
      <c r="K25" s="43">
        <f t="shared" si="3"/>
        <v>17.028256986722262</v>
      </c>
      <c r="L25" s="19">
        <v>2</v>
      </c>
    </row>
    <row r="26" spans="1:12">
      <c r="A26" s="723" t="s">
        <v>382</v>
      </c>
      <c r="B26" s="724">
        <f>+[2]Saisie_COMEXT!D26</f>
        <v>63251.611013530994</v>
      </c>
      <c r="C26" s="725">
        <f>+[2]Saisie_COMEXT!E26</f>
        <v>80054.877311999997</v>
      </c>
      <c r="D26" s="724">
        <f>+[2]Saisie_COMEXT!F26</f>
        <v>76407.479048399997</v>
      </c>
      <c r="E26" s="725">
        <f>+[2]Saisie_COMEXT!G26</f>
        <v>106332.46511098</v>
      </c>
      <c r="F26" s="724">
        <f>+[2]Saisie_COMEXT!H26</f>
        <v>99839.492266839996</v>
      </c>
      <c r="G26" s="721"/>
      <c r="H26" s="727">
        <f t="shared" si="1"/>
        <v>-6.1062939125536513</v>
      </c>
      <c r="I26" s="727">
        <f t="shared" si="2"/>
        <v>57.844979229828631</v>
      </c>
      <c r="K26" s="43">
        <f t="shared" si="3"/>
        <v>8.8370811432321901</v>
      </c>
    </row>
    <row r="27" spans="1:12" ht="25.5">
      <c r="A27" s="723" t="s">
        <v>383</v>
      </c>
      <c r="B27" s="724">
        <f>+[2]Saisie_COMEXT!D27</f>
        <v>8853.1775431249989</v>
      </c>
      <c r="C27" s="725">
        <f>+[2]Saisie_COMEXT!E27</f>
        <v>9332.9420172899991</v>
      </c>
      <c r="D27" s="724">
        <f>+[2]Saisie_COMEXT!F27</f>
        <v>8113.57089989</v>
      </c>
      <c r="E27" s="725">
        <f>+[2]Saisie_COMEXT!G27</f>
        <v>9117.2081266700006</v>
      </c>
      <c r="F27" s="724">
        <f>+[2]Saisie_COMEXT!H27</f>
        <v>9649.2224432799994</v>
      </c>
      <c r="G27" s="726"/>
      <c r="H27" s="727">
        <f t="shared" si="1"/>
        <v>5.8352766462984373</v>
      </c>
      <c r="I27" s="727">
        <f t="shared" si="2"/>
        <v>8.9916292345585624</v>
      </c>
      <c r="K27" s="43">
        <f t="shared" si="3"/>
        <v>0.85408048222500654</v>
      </c>
    </row>
    <row r="28" spans="1:12" ht="25.5">
      <c r="A28" s="723" t="s">
        <v>384</v>
      </c>
      <c r="B28" s="724">
        <f>+[2]Saisie_COMEXT!D28</f>
        <v>172.44607600000001</v>
      </c>
      <c r="C28" s="725">
        <f>+[2]Saisie_COMEXT!E28</f>
        <v>443.85501799999997</v>
      </c>
      <c r="D28" s="724">
        <f>+[2]Saisie_COMEXT!F28</f>
        <v>94.074096999999995</v>
      </c>
      <c r="E28" s="725">
        <f>+[2]Saisie_COMEXT!G28</f>
        <v>43.122577000000007</v>
      </c>
      <c r="F28" s="724">
        <f>+[2]Saisie_COMEXT!H28</f>
        <v>127.524322</v>
      </c>
      <c r="G28" s="729"/>
      <c r="H28" s="727">
        <f t="shared" si="1"/>
        <v>195.72518822332898</v>
      </c>
      <c r="I28" s="727">
        <f t="shared" si="2"/>
        <v>-26.049739745890189</v>
      </c>
      <c r="K28" s="43">
        <f t="shared" si="3"/>
        <v>1.1287545195419278E-2</v>
      </c>
    </row>
    <row r="29" spans="1:12" ht="25.5">
      <c r="A29" s="730" t="s">
        <v>385</v>
      </c>
      <c r="B29" s="731">
        <f>+[2]Saisie_COMEXT!D29</f>
        <v>13700.789977</v>
      </c>
      <c r="C29" s="732">
        <f>+[2]Saisie_COMEXT!E29</f>
        <v>10687.00865785</v>
      </c>
      <c r="D29" s="731">
        <f>+[2]Saisie_COMEXT!F29</f>
        <v>7969.0815220000004</v>
      </c>
      <c r="E29" s="732">
        <f>+[2]Saisie_COMEXT!G29</f>
        <v>11316.540054559999</v>
      </c>
      <c r="F29" s="731">
        <f>+[2]Saisie_COMEXT!H29</f>
        <v>9621.9757163100003</v>
      </c>
      <c r="G29" s="726"/>
      <c r="H29" s="727">
        <f t="shared" si="1"/>
        <v>-14.974226486894937</v>
      </c>
      <c r="I29" s="727">
        <f t="shared" si="2"/>
        <v>-29.77065021460259</v>
      </c>
      <c r="K29" s="43">
        <f t="shared" si="3"/>
        <v>0.85166879591075884</v>
      </c>
    </row>
    <row r="30" spans="1:12" ht="26.25" thickBot="1">
      <c r="A30" s="723" t="s">
        <v>386</v>
      </c>
      <c r="B30" s="733">
        <f>+[2]Saisie_COMEXT!D30</f>
        <v>4.389113</v>
      </c>
      <c r="C30" s="734">
        <f>+[2]Saisie_COMEXT!E30</f>
        <v>2.6875599999999999</v>
      </c>
      <c r="D30" s="733">
        <f>+[2]Saisie_COMEXT!F30</f>
        <v>5.553464</v>
      </c>
      <c r="E30" s="734">
        <f>+[2]Saisie_COMEXT!G30</f>
        <v>17.733733000000001</v>
      </c>
      <c r="F30" s="733">
        <f>+[2]Saisie_COMEXT!H30</f>
        <v>2.7305950000000001</v>
      </c>
      <c r="G30" s="735"/>
      <c r="H30" s="736">
        <f t="shared" si="1"/>
        <v>-84.602254922863679</v>
      </c>
      <c r="I30" s="736">
        <f t="shared" si="2"/>
        <v>-37.787088188433515</v>
      </c>
      <c r="K30" s="43">
        <f t="shared" si="3"/>
        <v>2.4169283152813704E-4</v>
      </c>
    </row>
    <row r="31" spans="1:12">
      <c r="A31" s="737"/>
      <c r="B31" s="738"/>
      <c r="C31" s="738"/>
      <c r="D31" s="738"/>
      <c r="E31" s="738"/>
      <c r="F31" s="738"/>
      <c r="G31" s="726"/>
      <c r="H31" s="739"/>
      <c r="I31" s="739"/>
    </row>
    <row r="32" spans="1:12" ht="19.5">
      <c r="A32" s="740" t="s">
        <v>387</v>
      </c>
      <c r="B32" s="741"/>
      <c r="C32" s="741"/>
      <c r="D32" s="741"/>
      <c r="E32" s="741"/>
      <c r="F32" s="741"/>
      <c r="G32" s="741"/>
      <c r="H32" s="741"/>
      <c r="I32" s="742"/>
    </row>
    <row r="33" spans="1:18">
      <c r="A33" s="743"/>
      <c r="B33" s="744"/>
      <c r="C33" s="744"/>
      <c r="D33" s="744"/>
      <c r="E33" s="744"/>
      <c r="F33" s="744"/>
      <c r="G33" s="744"/>
      <c r="H33" s="744"/>
      <c r="I33" s="744"/>
    </row>
    <row r="34" spans="1:18">
      <c r="A34" s="745" t="s">
        <v>388</v>
      </c>
      <c r="B34" s="746" t="str">
        <f>[2]Saisie_COMEXT!M8</f>
        <v>4. TRIM.</v>
      </c>
      <c r="C34" s="746" t="str">
        <f>[2]Saisie_COMEXT!N8</f>
        <v>1. TRIM.</v>
      </c>
      <c r="D34" s="746" t="str">
        <f>[2]Saisie_COMEXT!O8</f>
        <v>2. TRIM.</v>
      </c>
      <c r="E34" s="746" t="str">
        <f>[2]Saisie_COMEXT!P8</f>
        <v>3. TRIM.</v>
      </c>
      <c r="F34" s="747" t="str">
        <f>[2]Saisie_COMEXT!Q8</f>
        <v>4. TRIM.</v>
      </c>
      <c r="G34" s="748"/>
      <c r="H34" s="959" t="s">
        <v>39</v>
      </c>
      <c r="I34" s="960"/>
    </row>
    <row r="35" spans="1:18" ht="18" customHeight="1">
      <c r="A35" s="749" t="s">
        <v>364</v>
      </c>
      <c r="B35" s="750">
        <f>[2]Saisie_COMEXT!M9</f>
        <v>2024</v>
      </c>
      <c r="C35" s="750">
        <f>[2]Saisie_COMEXT!N9</f>
        <v>2025</v>
      </c>
      <c r="D35" s="750">
        <f>[2]Saisie_COMEXT!O9</f>
        <v>2025</v>
      </c>
      <c r="E35" s="750">
        <f>[2]Saisie_COMEXT!P9</f>
        <v>2025</v>
      </c>
      <c r="F35" s="751">
        <f>[2]Saisie_COMEXT!Q9</f>
        <v>2025</v>
      </c>
      <c r="G35" s="752"/>
      <c r="H35" s="753" t="s">
        <v>42</v>
      </c>
      <c r="I35" s="754" t="s">
        <v>43</v>
      </c>
    </row>
    <row r="36" spans="1:18">
      <c r="A36" s="716"/>
      <c r="B36" s="755"/>
      <c r="C36" s="755"/>
      <c r="D36" s="755"/>
      <c r="E36" s="755"/>
      <c r="F36" s="755"/>
      <c r="G36" s="756"/>
      <c r="H36" s="755"/>
      <c r="I36" s="755"/>
    </row>
    <row r="37" spans="1:18">
      <c r="A37" s="757" t="s">
        <v>365</v>
      </c>
      <c r="B37" s="758">
        <f>[2]Saisie_COMEXT!M34</f>
        <v>951649.48856600001</v>
      </c>
      <c r="C37" s="759">
        <f>[2]Saisie_COMEXT!N34</f>
        <v>1370313.8246727998</v>
      </c>
      <c r="D37" s="758">
        <f>[2]Saisie_COMEXT!O34</f>
        <v>1555526.0982983201</v>
      </c>
      <c r="E37" s="759">
        <f>[2]Saisie_COMEXT!P34</f>
        <v>1449730.14702196</v>
      </c>
      <c r="F37" s="760">
        <f>[2]Saisie_COMEXT!Q34</f>
        <v>2054591.3621660899</v>
      </c>
      <c r="G37" s="761"/>
      <c r="H37" s="762">
        <f>IF(E37="","",F37/E37-1)*100</f>
        <v>41.722331317082542</v>
      </c>
      <c r="I37" s="763">
        <f>IF(B37="","",F37/B37-1)*100</f>
        <v>115.89791061224295</v>
      </c>
      <c r="J37" s="19">
        <f>F37/$F$37*100</f>
        <v>100</v>
      </c>
      <c r="N37" s="764">
        <v>951649.4885659999</v>
      </c>
      <c r="O37" s="765">
        <v>1371845.7872388</v>
      </c>
      <c r="P37" s="764">
        <v>1562684.9241293198</v>
      </c>
      <c r="Q37" s="765">
        <v>1452474.09180296</v>
      </c>
      <c r="R37" s="764">
        <v>2055062.04117909</v>
      </c>
    </row>
    <row r="38" spans="1:18">
      <c r="A38" s="766"/>
      <c r="B38" s="767"/>
      <c r="C38" s="768"/>
      <c r="D38" s="767"/>
      <c r="E38" s="768"/>
      <c r="F38" s="769"/>
      <c r="G38" s="756"/>
      <c r="H38" s="770"/>
      <c r="I38" s="771"/>
      <c r="J38" s="19">
        <f t="shared" ref="J38:J62" si="4">F38/$F$37*100</f>
        <v>0</v>
      </c>
    </row>
    <row r="39" spans="1:18" ht="26.25">
      <c r="A39" s="772" t="s">
        <v>389</v>
      </c>
      <c r="B39" s="767">
        <f>[2]Saisie_COMEXT!M10</f>
        <v>3454.5297399999999</v>
      </c>
      <c r="C39" s="768">
        <f>[2]Saisie_COMEXT!N10</f>
        <v>2776.1432500000001</v>
      </c>
      <c r="D39" s="767">
        <f>[2]Saisie_COMEXT!O10</f>
        <v>4168.1464089999999</v>
      </c>
      <c r="E39" s="768">
        <f>[2]Saisie_COMEXT!P10</f>
        <v>2101.359504</v>
      </c>
      <c r="F39" s="769">
        <f>[2]Saisie_COMEXT!Q10</f>
        <v>1654.489235</v>
      </c>
      <c r="G39" s="773"/>
      <c r="H39" s="770">
        <f t="shared" ref="H39:H62" si="5">IF(E39="","",F39/E39-1)*100</f>
        <v>-21.265769524413557</v>
      </c>
      <c r="I39" s="771">
        <f t="shared" ref="I39:I62" si="6">IF(B39="","",F39/B39-1)*100</f>
        <v>-52.106672701564293</v>
      </c>
      <c r="J39" s="43">
        <f t="shared" si="4"/>
        <v>8.0526437785454569E-2</v>
      </c>
    </row>
    <row r="40" spans="1:18" ht="26.25">
      <c r="A40" s="772" t="s">
        <v>390</v>
      </c>
      <c r="B40" s="767">
        <f>[2]Saisie_COMEXT!M11</f>
        <v>21497.295312999999</v>
      </c>
      <c r="C40" s="768">
        <f>[2]Saisie_COMEXT!N11</f>
        <v>78760.505506059999</v>
      </c>
      <c r="D40" s="767">
        <f>[2]Saisie_COMEXT!O11</f>
        <v>119743.48073983</v>
      </c>
      <c r="E40" s="768">
        <f>[2]Saisie_COMEXT!P11</f>
        <v>37057.451049659998</v>
      </c>
      <c r="F40" s="769">
        <f>[2]Saisie_COMEXT!Q11</f>
        <v>12205.32220409</v>
      </c>
      <c r="G40" s="773"/>
      <c r="H40" s="770">
        <f t="shared" si="5"/>
        <v>-67.063783777967146</v>
      </c>
      <c r="I40" s="771">
        <f t="shared" si="6"/>
        <v>-43.223917118963747</v>
      </c>
      <c r="J40" s="43">
        <f t="shared" si="4"/>
        <v>0.59405108134117335</v>
      </c>
    </row>
    <row r="41" spans="1:18" ht="38.25">
      <c r="A41" s="774" t="s">
        <v>391</v>
      </c>
      <c r="B41" s="767">
        <f>[2]Saisie_COMEXT!M12</f>
        <v>16762.280725999997</v>
      </c>
      <c r="C41" s="768">
        <f>[2]Saisie_COMEXT!N12</f>
        <v>45108.547895600001</v>
      </c>
      <c r="D41" s="767">
        <f>[2]Saisie_COMEXT!O12</f>
        <v>9492.8689186000011</v>
      </c>
      <c r="E41" s="768">
        <f>[2]Saisie_COMEXT!P12</f>
        <v>1886.1650804000001</v>
      </c>
      <c r="F41" s="769">
        <f>[2]Saisie_COMEXT!Q12</f>
        <v>5336.4652530000003</v>
      </c>
      <c r="G41" s="775"/>
      <c r="H41" s="776">
        <f t="shared" si="5"/>
        <v>182.92673363819739</v>
      </c>
      <c r="I41" s="777">
        <f t="shared" si="6"/>
        <v>-68.163847508396628</v>
      </c>
      <c r="J41" s="43">
        <f t="shared" si="4"/>
        <v>0.25973365561967204</v>
      </c>
    </row>
    <row r="42" spans="1:18" ht="26.25">
      <c r="A42" s="772" t="s">
        <v>392</v>
      </c>
      <c r="B42" s="767">
        <f>[2]Saisie_COMEXT!M13</f>
        <v>4699.3189679999996</v>
      </c>
      <c r="C42" s="768">
        <f>[2]Saisie_COMEXT!N13</f>
        <v>9877.6319474000011</v>
      </c>
      <c r="D42" s="767">
        <f>[2]Saisie_COMEXT!O13</f>
        <v>10831.664393999999</v>
      </c>
      <c r="E42" s="768">
        <f>[2]Saisie_COMEXT!P13</f>
        <v>8638.9916562999988</v>
      </c>
      <c r="F42" s="769">
        <f>[2]Saisie_COMEXT!Q13</f>
        <v>12044.452707</v>
      </c>
      <c r="G42" s="773"/>
      <c r="H42" s="770">
        <f t="shared" si="5"/>
        <v>39.419658985508612</v>
      </c>
      <c r="I42" s="771">
        <f t="shared" si="6"/>
        <v>156.30208949459848</v>
      </c>
      <c r="J42" s="43">
        <f t="shared" si="4"/>
        <v>0.58622132501822255</v>
      </c>
    </row>
    <row r="43" spans="1:18" ht="39">
      <c r="A43" s="772" t="s">
        <v>393</v>
      </c>
      <c r="B43" s="767">
        <f>[2]Saisie_COMEXT!M14</f>
        <v>6577.9420609999997</v>
      </c>
      <c r="C43" s="768">
        <f>[2]Saisie_COMEXT!N14</f>
        <v>5569.400885</v>
      </c>
      <c r="D43" s="767">
        <f>[2]Saisie_COMEXT!O14</f>
        <v>5498.2540719999997</v>
      </c>
      <c r="E43" s="768">
        <f>[2]Saisie_COMEXT!P14</f>
        <v>4936.7453919999998</v>
      </c>
      <c r="F43" s="769">
        <f>[2]Saisie_COMEXT!Q14</f>
        <v>7593.3988959999997</v>
      </c>
      <c r="G43" s="773"/>
      <c r="H43" s="770">
        <f t="shared" si="5"/>
        <v>53.813865067967839</v>
      </c>
      <c r="I43" s="771">
        <f t="shared" si="6"/>
        <v>15.437302815732412</v>
      </c>
      <c r="J43" s="43">
        <f t="shared" si="4"/>
        <v>0.36958195365887853</v>
      </c>
    </row>
    <row r="44" spans="1:18">
      <c r="A44" s="772" t="s">
        <v>394</v>
      </c>
      <c r="B44" s="767">
        <f>[2]Saisie_COMEXT!M15</f>
        <v>15173.354726</v>
      </c>
      <c r="C44" s="768">
        <f>[2]Saisie_COMEXT!N15</f>
        <v>10817.060354000001</v>
      </c>
      <c r="D44" s="767">
        <f>[2]Saisie_COMEXT!O15</f>
        <v>9838.0817029999998</v>
      </c>
      <c r="E44" s="768">
        <f>[2]Saisie_COMEXT!P15</f>
        <v>10904.430133</v>
      </c>
      <c r="F44" s="769">
        <f>[2]Saisie_COMEXT!Q15</f>
        <v>10590.679574</v>
      </c>
      <c r="G44" s="773"/>
      <c r="H44" s="770">
        <f t="shared" si="5"/>
        <v>-2.8772760719562918</v>
      </c>
      <c r="I44" s="771">
        <f t="shared" si="6"/>
        <v>-30.2021223042222</v>
      </c>
      <c r="J44" s="43">
        <f t="shared" si="4"/>
        <v>0.51546403674327645</v>
      </c>
    </row>
    <row r="45" spans="1:18" ht="26.25">
      <c r="A45" s="772" t="s">
        <v>395</v>
      </c>
      <c r="B45" s="767">
        <f>[2]Saisie_COMEXT!M16</f>
        <v>1157.363396</v>
      </c>
      <c r="C45" s="768">
        <f>[2]Saisie_COMEXT!N16</f>
        <v>2133.4365419999999</v>
      </c>
      <c r="D45" s="767">
        <f>[2]Saisie_COMEXT!O16</f>
        <v>888.13472100000001</v>
      </c>
      <c r="E45" s="768">
        <f>[2]Saisie_COMEXT!P16</f>
        <v>999.83702900000003</v>
      </c>
      <c r="F45" s="769">
        <f>[2]Saisie_COMEXT!Q16</f>
        <v>2451.0512739999999</v>
      </c>
      <c r="G45" s="773"/>
      <c r="H45" s="770">
        <f t="shared" si="5"/>
        <v>145.14507893865968</v>
      </c>
      <c r="I45" s="771">
        <f t="shared" si="6"/>
        <v>111.77888314691438</v>
      </c>
      <c r="J45" s="43">
        <f t="shared" si="4"/>
        <v>0.1192962902080896</v>
      </c>
    </row>
    <row r="46" spans="1:18" ht="26.25">
      <c r="A46" s="772" t="s">
        <v>396</v>
      </c>
      <c r="B46" s="767">
        <f>[2]Saisie_COMEXT!M17</f>
        <v>517.45121499999993</v>
      </c>
      <c r="C46" s="768">
        <f>[2]Saisie_COMEXT!N17</f>
        <v>176.09347700000001</v>
      </c>
      <c r="D46" s="767">
        <f>[2]Saisie_COMEXT!O17</f>
        <v>183.31915000000001</v>
      </c>
      <c r="E46" s="768">
        <f>[2]Saisie_COMEXT!P17</f>
        <v>577.58853599999998</v>
      </c>
      <c r="F46" s="769">
        <f>[2]Saisie_COMEXT!Q17</f>
        <v>425.58765800000003</v>
      </c>
      <c r="G46" s="773"/>
      <c r="H46" s="770">
        <f t="shared" si="5"/>
        <v>-26.316463801836942</v>
      </c>
      <c r="I46" s="771">
        <f t="shared" si="6"/>
        <v>-17.753085573487326</v>
      </c>
      <c r="J46" s="43">
        <f t="shared" si="4"/>
        <v>2.0713980689148648E-2</v>
      </c>
    </row>
    <row r="47" spans="1:18" ht="39">
      <c r="A47" s="772" t="s">
        <v>397</v>
      </c>
      <c r="B47" s="767">
        <f>[2]Saisie_COMEXT!M18</f>
        <v>128.412542</v>
      </c>
      <c r="C47" s="768">
        <f>[2]Saisie_COMEXT!N18</f>
        <v>322.88954000000001</v>
      </c>
      <c r="D47" s="767">
        <f>[2]Saisie_COMEXT!O18</f>
        <v>157.53765799999999</v>
      </c>
      <c r="E47" s="768">
        <f>[2]Saisie_COMEXT!P18</f>
        <v>220.431849</v>
      </c>
      <c r="F47" s="769">
        <f>[2]Saisie_COMEXT!Q18</f>
        <v>128.67414600000001</v>
      </c>
      <c r="G47" s="773"/>
      <c r="H47" s="770">
        <f t="shared" si="5"/>
        <v>-41.626336401143192</v>
      </c>
      <c r="I47" s="771">
        <f t="shared" si="6"/>
        <v>0.20372153368011237</v>
      </c>
      <c r="J47" s="43">
        <f t="shared" si="4"/>
        <v>6.2627609737608827E-3</v>
      </c>
    </row>
    <row r="48" spans="1:18" ht="39">
      <c r="A48" s="772" t="s">
        <v>398</v>
      </c>
      <c r="B48" s="767">
        <f>[2]Saisie_COMEXT!M19</f>
        <v>2.4790999999999999</v>
      </c>
      <c r="C48" s="768">
        <f>[2]Saisie_COMEXT!N19</f>
        <v>18.303542</v>
      </c>
      <c r="D48" s="767">
        <f>[2]Saisie_COMEXT!O19</f>
        <v>15.195695000000001</v>
      </c>
      <c r="E48" s="768">
        <f>[2]Saisie_COMEXT!P19</f>
        <v>11.867259000000001</v>
      </c>
      <c r="F48" s="769">
        <f>[2]Saisie_COMEXT!Q19</f>
        <v>273.48006600000002</v>
      </c>
      <c r="G48" s="773"/>
      <c r="H48" s="770">
        <f t="shared" si="5"/>
        <v>2204.4922673382289</v>
      </c>
      <c r="I48" s="771">
        <f t="shared" si="6"/>
        <v>10931.42535597596</v>
      </c>
      <c r="J48" s="43">
        <f t="shared" si="4"/>
        <v>1.3310679244347583E-2</v>
      </c>
    </row>
    <row r="49" spans="1:10" ht="39">
      <c r="A49" s="772" t="s">
        <v>399</v>
      </c>
      <c r="B49" s="767">
        <f>[2]Saisie_COMEXT!M20</f>
        <v>34.512104000000001</v>
      </c>
      <c r="C49" s="768">
        <f>[2]Saisie_COMEXT!N20</f>
        <v>50.513497000000001</v>
      </c>
      <c r="D49" s="767">
        <f>[2]Saisie_COMEXT!O20</f>
        <v>129.694368</v>
      </c>
      <c r="E49" s="768">
        <f>[2]Saisie_COMEXT!P20</f>
        <v>47.194103999999996</v>
      </c>
      <c r="F49" s="769">
        <f>[2]Saisie_COMEXT!Q20</f>
        <v>21.977346999999998</v>
      </c>
      <c r="G49" s="773"/>
      <c r="H49" s="770">
        <f t="shared" si="5"/>
        <v>-53.432007099869928</v>
      </c>
      <c r="I49" s="771">
        <f t="shared" si="6"/>
        <v>-36.319886495474172</v>
      </c>
      <c r="J49" s="43">
        <f t="shared" si="4"/>
        <v>1.0696699793787696E-3</v>
      </c>
    </row>
    <row r="50" spans="1:10" ht="26.25">
      <c r="A50" s="772" t="s">
        <v>400</v>
      </c>
      <c r="B50" s="767">
        <f>[2]Saisie_COMEXT!M21</f>
        <v>49866.988867</v>
      </c>
      <c r="C50" s="768">
        <f>[2]Saisie_COMEXT!N21</f>
        <v>54494.383868340003</v>
      </c>
      <c r="D50" s="767">
        <f>[2]Saisie_COMEXT!O21</f>
        <v>28471.336256490002</v>
      </c>
      <c r="E50" s="768">
        <f>[2]Saisie_COMEXT!P21</f>
        <v>12022.829626000001</v>
      </c>
      <c r="F50" s="769">
        <f>[2]Saisie_COMEXT!Q21</f>
        <v>3356.1571739999999</v>
      </c>
      <c r="G50" s="773"/>
      <c r="H50" s="770">
        <f t="shared" si="5"/>
        <v>-72.085130718794076</v>
      </c>
      <c r="I50" s="771">
        <f t="shared" si="6"/>
        <v>-93.2697817729657</v>
      </c>
      <c r="J50" s="43">
        <f t="shared" si="4"/>
        <v>0.16334913286414826</v>
      </c>
    </row>
    <row r="51" spans="1:10">
      <c r="A51" s="774" t="s">
        <v>401</v>
      </c>
      <c r="B51" s="767">
        <f>[2]Saisie_COMEXT!M22</f>
        <v>49773.294536000001</v>
      </c>
      <c r="C51" s="768">
        <f>[2]Saisie_COMEXT!N22</f>
        <v>54357.532100340002</v>
      </c>
      <c r="D51" s="767">
        <f>[2]Saisie_COMEXT!O22</f>
        <v>28396.008122490002</v>
      </c>
      <c r="E51" s="768">
        <f>[2]Saisie_COMEXT!P22</f>
        <v>11722.739696000001</v>
      </c>
      <c r="F51" s="769">
        <f>[2]Saisie_COMEXT!Q22</f>
        <v>3170.4432929999998</v>
      </c>
      <c r="G51" s="775"/>
      <c r="H51" s="776">
        <f t="shared" si="5"/>
        <v>-72.95475822872865</v>
      </c>
      <c r="I51" s="777">
        <f t="shared" si="6"/>
        <v>-93.630232190664245</v>
      </c>
      <c r="J51" s="43">
        <f t="shared" si="4"/>
        <v>0.15431016363553202</v>
      </c>
    </row>
    <row r="52" spans="1:10" ht="39">
      <c r="A52" s="772" t="s">
        <v>402</v>
      </c>
      <c r="B52" s="767">
        <f>[2]Saisie_COMEXT!M23</f>
        <v>58.389648000000001</v>
      </c>
      <c r="C52" s="768">
        <f>[2]Saisie_COMEXT!N23</f>
        <v>60.046404999999993</v>
      </c>
      <c r="D52" s="767">
        <f>[2]Saisie_COMEXT!O23</f>
        <v>192.82849999999999</v>
      </c>
      <c r="E52" s="768">
        <f>[2]Saisie_COMEXT!P23</f>
        <v>255.363888</v>
      </c>
      <c r="F52" s="769">
        <f>[2]Saisie_COMEXT!Q23</f>
        <v>23.277602999999999</v>
      </c>
      <c r="G52" s="773"/>
      <c r="H52" s="770">
        <f t="shared" si="5"/>
        <v>-90.884536109506612</v>
      </c>
      <c r="I52" s="771">
        <f t="shared" si="6"/>
        <v>-60.134024099614372</v>
      </c>
      <c r="J52" s="43">
        <f t="shared" si="4"/>
        <v>1.1329553617639649E-3</v>
      </c>
    </row>
    <row r="53" spans="1:10" ht="39">
      <c r="A53" s="772" t="s">
        <v>403</v>
      </c>
      <c r="B53" s="767">
        <f>[2]Saisie_COMEXT!M24</f>
        <v>52.788971000000004</v>
      </c>
      <c r="C53" s="768">
        <f>[2]Saisie_COMEXT!N24</f>
        <v>39.287649999999999</v>
      </c>
      <c r="D53" s="767">
        <f>[2]Saisie_COMEXT!O24</f>
        <v>18.352542</v>
      </c>
      <c r="E53" s="768">
        <f>[2]Saisie_COMEXT!P24</f>
        <v>31.346494999999997</v>
      </c>
      <c r="F53" s="769">
        <f>[2]Saisie_COMEXT!Q24</f>
        <v>54.044251000000003</v>
      </c>
      <c r="G53" s="773"/>
      <c r="H53" s="770">
        <f t="shared" si="5"/>
        <v>72.409231079902241</v>
      </c>
      <c r="I53" s="771">
        <f t="shared" si="6"/>
        <v>2.3779209486769481</v>
      </c>
      <c r="J53" s="43">
        <f t="shared" si="4"/>
        <v>2.6304136187462056E-3</v>
      </c>
    </row>
    <row r="54" spans="1:10" ht="39">
      <c r="A54" s="772" t="s">
        <v>404</v>
      </c>
      <c r="B54" s="767">
        <f>[2]Saisie_COMEXT!M25</f>
        <v>827719.37563000002</v>
      </c>
      <c r="C54" s="768">
        <f>[2]Saisie_COMEXT!N25</f>
        <v>1186674.9903699998</v>
      </c>
      <c r="D54" s="767">
        <f>[2]Saisie_COMEXT!O25</f>
        <v>1353192.1498990001</v>
      </c>
      <c r="E54" s="768">
        <f>[2]Saisie_COMEXT!P25</f>
        <v>1354999.102102</v>
      </c>
      <c r="F54" s="769">
        <f>[2]Saisie_COMEXT!Q25</f>
        <v>1991004.6449770001</v>
      </c>
      <c r="G54" s="773"/>
      <c r="H54" s="770">
        <f t="shared" si="5"/>
        <v>46.937709544483774</v>
      </c>
      <c r="I54" s="771">
        <f t="shared" si="6"/>
        <v>140.54102194497884</v>
      </c>
      <c r="J54" s="43">
        <f t="shared" si="4"/>
        <v>96.905140440089639</v>
      </c>
    </row>
    <row r="55" spans="1:10">
      <c r="A55" s="774" t="s">
        <v>405</v>
      </c>
      <c r="B55" s="767">
        <f>[2]Saisie_COMEXT!M26</f>
        <v>826891.08768</v>
      </c>
      <c r="C55" s="768">
        <f>[2]Saisie_COMEXT!N26</f>
        <v>1185802.0481410001</v>
      </c>
      <c r="D55" s="767">
        <f>[2]Saisie_COMEXT!O26</f>
        <v>1352381.4195790002</v>
      </c>
      <c r="E55" s="768">
        <f>[2]Saisie_COMEXT!P26</f>
        <v>1354140.9571469999</v>
      </c>
      <c r="F55" s="769">
        <f>[2]Saisie_COMEXT!Q26</f>
        <v>1989925.4139379999</v>
      </c>
      <c r="G55" s="775"/>
      <c r="H55" s="776">
        <f t="shared" si="5"/>
        <v>46.951128199424353</v>
      </c>
      <c r="I55" s="777">
        <f t="shared" si="6"/>
        <v>140.65145260195192</v>
      </c>
      <c r="J55" s="43">
        <f t="shared" si="4"/>
        <v>96.852612669415933</v>
      </c>
    </row>
    <row r="56" spans="1:10" ht="26.25">
      <c r="A56" s="772" t="s">
        <v>406</v>
      </c>
      <c r="B56" s="767">
        <f>[2]Saisie_COMEXT!M27</f>
        <v>7742.5737859999999</v>
      </c>
      <c r="C56" s="768">
        <f>[2]Saisie_COMEXT!N27</f>
        <v>3208.6931119999999</v>
      </c>
      <c r="D56" s="767">
        <f>[2]Saisie_COMEXT!O27</f>
        <v>3609.384129</v>
      </c>
      <c r="E56" s="768">
        <f>[2]Saisie_COMEXT!P27</f>
        <v>4577.3289210000003</v>
      </c>
      <c r="F56" s="769">
        <f>[2]Saisie_COMEXT!Q27</f>
        <v>3230.8879209999996</v>
      </c>
      <c r="G56" s="773"/>
      <c r="H56" s="770">
        <f t="shared" si="5"/>
        <v>-29.415430335861604</v>
      </c>
      <c r="I56" s="771">
        <f t="shared" si="6"/>
        <v>-58.271138121511477</v>
      </c>
      <c r="J56" s="43">
        <f t="shared" si="4"/>
        <v>0.15725209306797522</v>
      </c>
    </row>
    <row r="57" spans="1:10" ht="39">
      <c r="A57" s="772" t="s">
        <v>407</v>
      </c>
      <c r="B57" s="767">
        <f>[2]Saisie_COMEXT!M28</f>
        <v>8293.3908499999998</v>
      </c>
      <c r="C57" s="768">
        <f>[2]Saisie_COMEXT!N28</f>
        <v>10303.603669</v>
      </c>
      <c r="D57" s="767">
        <f>[2]Saisie_COMEXT!O28</f>
        <v>9617.4561409999988</v>
      </c>
      <c r="E57" s="768">
        <f>[2]Saisie_COMEXT!P28</f>
        <v>6687.537859</v>
      </c>
      <c r="F57" s="769">
        <f>[2]Saisie_COMEXT!Q28</f>
        <v>4791.6611090000006</v>
      </c>
      <c r="G57" s="773"/>
      <c r="H57" s="770">
        <f t="shared" si="5"/>
        <v>-28.349398388056279</v>
      </c>
      <c r="I57" s="771">
        <f t="shared" si="6"/>
        <v>-42.223136523223182</v>
      </c>
      <c r="J57" s="43">
        <f t="shared" si="4"/>
        <v>0.23321723225528923</v>
      </c>
    </row>
    <row r="58" spans="1:10">
      <c r="A58" s="772" t="s">
        <v>408</v>
      </c>
      <c r="B58" s="767">
        <f>[2]Saisie_COMEXT!M29</f>
        <v>3968.1269939999997</v>
      </c>
      <c r="C58" s="768">
        <f>[2]Saisie_COMEXT!N29</f>
        <v>4672.079941</v>
      </c>
      <c r="D58" s="767">
        <f>[2]Saisie_COMEXT!O29</f>
        <v>8162.6336089999995</v>
      </c>
      <c r="E58" s="768">
        <f>[2]Saisie_COMEXT!P29</f>
        <v>4942.2803779999995</v>
      </c>
      <c r="F58" s="769">
        <f>[2]Saisie_COMEXT!Q29</f>
        <v>4448.5991909999993</v>
      </c>
      <c r="G58" s="773"/>
      <c r="H58" s="770">
        <f t="shared" si="5"/>
        <v>-9.988935253401765</v>
      </c>
      <c r="I58" s="771">
        <f t="shared" si="6"/>
        <v>12.10828679945215</v>
      </c>
      <c r="J58" s="43">
        <f t="shared" si="4"/>
        <v>0.21651990137396387</v>
      </c>
    </row>
    <row r="59" spans="1:10" ht="39">
      <c r="A59" s="772" t="s">
        <v>409</v>
      </c>
      <c r="B59" s="767">
        <f>[2]Saisie_COMEXT!M30</f>
        <v>498.83879900000005</v>
      </c>
      <c r="C59" s="768">
        <f>[2]Saisie_COMEXT!N30</f>
        <v>172.14173399999999</v>
      </c>
      <c r="D59" s="767">
        <f>[2]Saisie_COMEXT!O30</f>
        <v>436.74241000000001</v>
      </c>
      <c r="E59" s="768">
        <f>[2]Saisie_COMEXT!P30</f>
        <v>335.69923300000005</v>
      </c>
      <c r="F59" s="769">
        <f>[2]Saisie_COMEXT!Q30</f>
        <v>138.412182</v>
      </c>
      <c r="G59" s="773"/>
      <c r="H59" s="770">
        <f t="shared" si="5"/>
        <v>-58.76899069352357</v>
      </c>
      <c r="I59" s="771">
        <f t="shared" si="6"/>
        <v>-72.253124200148676</v>
      </c>
      <c r="J59" s="43">
        <f t="shared" si="4"/>
        <v>6.7367255868376894E-3</v>
      </c>
    </row>
    <row r="60" spans="1:10" ht="26.25">
      <c r="A60" s="772" t="s">
        <v>410</v>
      </c>
      <c r="B60" s="767">
        <f>[2]Saisie_COMEXT!M31</f>
        <v>10.080674</v>
      </c>
      <c r="C60" s="768">
        <f>[2]Saisie_COMEXT!N31</f>
        <v>0</v>
      </c>
      <c r="D60" s="767">
        <f>[2]Saisie_COMEXT!O31</f>
        <v>0</v>
      </c>
      <c r="E60" s="768">
        <f>[2]Saisie_COMEXT!P31</f>
        <v>0</v>
      </c>
      <c r="F60" s="769">
        <f>[2]Saisie_COMEXT!Q31</f>
        <v>1.7457</v>
      </c>
      <c r="G60" s="773"/>
      <c r="H60" s="770"/>
      <c r="I60" s="771" t="str">
        <f>IFERROR("",IF(B60="","",F60/B60-1)*100)</f>
        <v/>
      </c>
      <c r="J60" s="43">
        <f t="shared" si="4"/>
        <v>8.4965800603754337E-5</v>
      </c>
    </row>
    <row r="61" spans="1:10" ht="26.25">
      <c r="A61" s="772" t="s">
        <v>411</v>
      </c>
      <c r="B61" s="767">
        <f>[2]Saisie_COMEXT!M32</f>
        <v>180.105324</v>
      </c>
      <c r="C61" s="768">
        <f>[2]Saisie_COMEXT!N32</f>
        <v>131.76086900000001</v>
      </c>
      <c r="D61" s="767">
        <f>[2]Saisie_COMEXT!O32</f>
        <v>367.46693400000004</v>
      </c>
      <c r="E61" s="768">
        <f>[2]Saisie_COMEXT!P32</f>
        <v>356.87994500000002</v>
      </c>
      <c r="F61" s="769">
        <f>[2]Saisie_COMEXT!Q32</f>
        <v>129.82247899999999</v>
      </c>
      <c r="G61" s="773"/>
      <c r="H61" s="770">
        <f t="shared" si="5"/>
        <v>-63.622926752020213</v>
      </c>
      <c r="I61" s="771">
        <f t="shared" si="6"/>
        <v>-27.918577798399792</v>
      </c>
      <c r="J61" s="43">
        <f t="shared" si="4"/>
        <v>6.3186520390668983E-3</v>
      </c>
    </row>
    <row r="62" spans="1:10" ht="25.5">
      <c r="A62" s="778" t="s">
        <v>412</v>
      </c>
      <c r="B62" s="767">
        <f>[2]Saisie_COMEXT!M33</f>
        <v>16.169857999999998</v>
      </c>
      <c r="C62" s="768">
        <f>[2]Saisie_COMEXT!N33</f>
        <v>54.858514</v>
      </c>
      <c r="D62" s="767">
        <f>[2]Saisie_COMEXT!O33</f>
        <v>4.2389679999999998</v>
      </c>
      <c r="E62" s="768">
        <f>[2]Saisie_COMEXT!P33</f>
        <v>25.882063000000002</v>
      </c>
      <c r="F62" s="769">
        <f>[2]Saisie_COMEXT!Q33</f>
        <v>22.996472000000001</v>
      </c>
      <c r="G62" s="779"/>
      <c r="H62" s="770">
        <f t="shared" si="5"/>
        <v>-11.148999212311638</v>
      </c>
      <c r="I62" s="771">
        <f t="shared" si="6"/>
        <v>42.218144401762856</v>
      </c>
      <c r="J62" s="43">
        <f t="shared" si="4"/>
        <v>1.1192723002473618E-3</v>
      </c>
    </row>
    <row r="63" spans="1:10">
      <c r="A63" s="780"/>
      <c r="B63" s="319"/>
      <c r="C63" s="319"/>
      <c r="D63" s="781"/>
      <c r="E63" s="782"/>
      <c r="F63" s="782"/>
      <c r="G63" s="782"/>
      <c r="H63" s="323"/>
      <c r="I63" s="323"/>
    </row>
    <row r="64" spans="1:10">
      <c r="A64" s="961" t="s">
        <v>413</v>
      </c>
      <c r="B64" s="962"/>
      <c r="C64" s="962"/>
      <c r="D64" s="962"/>
      <c r="E64" s="962"/>
      <c r="F64" s="962"/>
      <c r="G64" s="962"/>
      <c r="H64" s="962"/>
      <c r="I64" s="963"/>
    </row>
    <row r="65" spans="1:9" ht="6" customHeight="1">
      <c r="A65" s="964"/>
      <c r="B65" s="965"/>
      <c r="C65" s="965"/>
      <c r="D65" s="965"/>
      <c r="E65" s="965"/>
      <c r="F65" s="965"/>
      <c r="G65" s="965"/>
      <c r="H65" s="965"/>
      <c r="I65" s="966"/>
    </row>
    <row r="66" spans="1:9" ht="7.5" customHeight="1">
      <c r="A66" s="743"/>
      <c r="B66" s="50"/>
      <c r="C66" s="50"/>
      <c r="D66" s="50"/>
      <c r="E66" s="50"/>
      <c r="F66" s="50"/>
      <c r="G66" s="50"/>
      <c r="H66" s="783"/>
      <c r="I66" s="783"/>
    </row>
    <row r="67" spans="1:9" ht="14.65" customHeight="1">
      <c r="A67" s="967" t="s">
        <v>414</v>
      </c>
      <c r="B67" s="784" t="str">
        <f>+[2]Saisie_ICE!D3</f>
        <v>4. TRIM.</v>
      </c>
      <c r="C67" s="784" t="str">
        <f>+[2]Saisie_ICE!E3</f>
        <v>1. TRIM.</v>
      </c>
      <c r="D67" s="784" t="str">
        <f>+[2]Saisie_ICE!F3</f>
        <v>2. TRIM.</v>
      </c>
      <c r="E67" s="784" t="str">
        <f>+[2]Saisie_ICE!G3</f>
        <v>3. TRIM.</v>
      </c>
      <c r="F67" s="784" t="str">
        <f>+[2]Saisie_ICE!H3</f>
        <v>4. TRIM.</v>
      </c>
      <c r="G67" s="785"/>
      <c r="H67" s="969" t="s">
        <v>39</v>
      </c>
      <c r="I67" s="969"/>
    </row>
    <row r="68" spans="1:9" ht="11.25" customHeight="1">
      <c r="A68" s="968"/>
      <c r="B68" s="786">
        <f>+[2]Saisie_ICE!D4</f>
        <v>2024</v>
      </c>
      <c r="C68" s="786">
        <f>+[2]Saisie_ICE!E4</f>
        <v>2025</v>
      </c>
      <c r="D68" s="786">
        <f>+[2]Saisie_ICE!F4</f>
        <v>2025</v>
      </c>
      <c r="E68" s="786">
        <f>+[2]Saisie_ICE!G4</f>
        <v>2025</v>
      </c>
      <c r="F68" s="786">
        <f>+[2]Saisie_ICE!H4</f>
        <v>2025</v>
      </c>
      <c r="G68" s="787"/>
      <c r="H68" s="788" t="s">
        <v>42</v>
      </c>
      <c r="I68" s="789" t="s">
        <v>43</v>
      </c>
    </row>
    <row r="69" spans="1:9">
      <c r="A69" s="790" t="s">
        <v>415</v>
      </c>
      <c r="B69" s="791">
        <f>+[2]Saisie_ICE!D5</f>
        <v>1.2791598506372819</v>
      </c>
      <c r="C69" s="792">
        <f>+[2]Saisie_ICE!E5</f>
        <v>1.389244204758507</v>
      </c>
      <c r="D69" s="791">
        <f>+[2]Saisie_ICE!F5</f>
        <v>1.4327247320399084</v>
      </c>
      <c r="E69" s="792">
        <f>+[2]Saisie_ICE!G5</f>
        <v>1.5441616317184519</v>
      </c>
      <c r="F69" s="791">
        <f>+[2]Saisie_ICE!H5</f>
        <v>1.8549368221625704</v>
      </c>
      <c r="G69" s="793"/>
      <c r="H69" s="794">
        <f>IF(E69="","",F69/E69-1)*100</f>
        <v>20.125819995816506</v>
      </c>
      <c r="I69" s="794">
        <f>IF(B69="","",F69/B69-1)*100</f>
        <v>45.012120356844719</v>
      </c>
    </row>
    <row r="70" spans="1:9">
      <c r="A70" s="790" t="s">
        <v>416</v>
      </c>
      <c r="B70" s="791">
        <f>+[2]Saisie_ICE!D6</f>
        <v>0.9143718061281898</v>
      </c>
      <c r="C70" s="792">
        <f>+[2]Saisie_ICE!E6</f>
        <v>0.92308681981130747</v>
      </c>
      <c r="D70" s="791">
        <f>+[2]Saisie_ICE!F6</f>
        <v>0.905013309671579</v>
      </c>
      <c r="E70" s="792">
        <f>+[2]Saisie_ICE!G6</f>
        <v>0.88517886237818533</v>
      </c>
      <c r="F70" s="791">
        <f>+[2]Saisie_ICE!H6</f>
        <v>0.85095929177179541</v>
      </c>
      <c r="G70" s="793"/>
      <c r="H70" s="794">
        <f>IF(E70="","",F70/E70-1)*100</f>
        <v>-3.8658368450476988</v>
      </c>
      <c r="I70" s="794">
        <f>IF(B70="","",F70/B70-1)*100</f>
        <v>-6.9350907291102937</v>
      </c>
    </row>
    <row r="71" spans="1:9" ht="14.25" customHeight="1">
      <c r="A71" s="790" t="s">
        <v>417</v>
      </c>
      <c r="B71" s="791">
        <f>+[2]Saisie_ICE!D7</f>
        <v>1.3989493574323426</v>
      </c>
      <c r="C71" s="792">
        <f>+[2]Saisie_ICE!E7</f>
        <v>1.5049984193713102</v>
      </c>
      <c r="D71" s="791">
        <f>+[2]Saisie_ICE!F7</f>
        <v>1.5830979685368727</v>
      </c>
      <c r="E71" s="792">
        <f>+[2]Saisie_ICE!G7</f>
        <v>1.7444628394873734</v>
      </c>
      <c r="F71" s="791">
        <f>+[2]Saisie_ICE!H7</f>
        <v>2.1798185178757237</v>
      </c>
      <c r="G71" s="793"/>
      <c r="H71" s="794">
        <f>IF(E71="","",F71/E71-1)*100</f>
        <v>24.956431775656718</v>
      </c>
      <c r="I71" s="794">
        <f>IF(B71="","",F71/B71-1)*100</f>
        <v>55.818257915826393</v>
      </c>
    </row>
    <row r="72" spans="1:9" ht="16.5" customHeight="1">
      <c r="A72" s="790" t="s">
        <v>418</v>
      </c>
      <c r="B72" s="791">
        <f>+[2]Saisie_ICE!D8</f>
        <v>1.4290204006394236</v>
      </c>
      <c r="C72" s="792">
        <f>+[2]Saisie_ICE!E8</f>
        <v>1.0365040437193707</v>
      </c>
      <c r="D72" s="791">
        <f>+[2]Saisie_ICE!F8</f>
        <v>1.2762040078764221</v>
      </c>
      <c r="E72" s="792">
        <f>+[2]Saisie_ICE!G8</f>
        <v>1.2121933841340211</v>
      </c>
      <c r="F72" s="791">
        <f>+[2]Saisie_ICE!H8</f>
        <v>1.359893760319089</v>
      </c>
      <c r="G72" s="793"/>
      <c r="H72" s="794">
        <f>IF(E72="","",F72/E72-1)*100</f>
        <v>12.184555543551623</v>
      </c>
      <c r="I72" s="794">
        <f>IF(B72="","",F72/B72-1)*100</f>
        <v>-4.8373445396163284</v>
      </c>
    </row>
    <row r="73" spans="1:9" ht="24" customHeight="1">
      <c r="A73" s="790" t="s">
        <v>419</v>
      </c>
      <c r="B73" s="791">
        <f>+[2]Saisie_ICE!D9</f>
        <v>0.89732769263208223</v>
      </c>
      <c r="C73" s="792">
        <f>+[2]Saisie_ICE!E9</f>
        <v>1.4227550824133093</v>
      </c>
      <c r="D73" s="791">
        <f>+[2]Saisie_ICE!F9</f>
        <v>1.4754886543174772</v>
      </c>
      <c r="E73" s="792">
        <f>+[2]Saisie_ICE!G9</f>
        <v>1.2942651702157966</v>
      </c>
      <c r="F73" s="791">
        <f>+[2]Saisie_ICE!H9</f>
        <v>1.8185780167149443</v>
      </c>
      <c r="G73" s="795"/>
      <c r="H73" s="794">
        <f>IF(E73="","",F73/E73-1)*100</f>
        <v>40.510465595835178</v>
      </c>
      <c r="I73" s="794">
        <f>IF(B73="","",F73/B73-1)*100</f>
        <v>102.66598608816015</v>
      </c>
    </row>
    <row r="74" spans="1:9">
      <c r="A74" s="796"/>
      <c r="B74" s="50"/>
      <c r="C74" s="50"/>
      <c r="D74" s="50"/>
      <c r="E74" s="50"/>
      <c r="F74" s="50"/>
      <c r="G74" s="50"/>
      <c r="H74" s="50"/>
      <c r="I74" s="50"/>
    </row>
    <row r="75" spans="1:9">
      <c r="A75" s="743"/>
      <c r="B75" s="632"/>
      <c r="C75" s="632"/>
      <c r="D75" s="632"/>
      <c r="E75" s="632"/>
      <c r="F75" s="632"/>
      <c r="G75" s="632"/>
      <c r="H75" s="632"/>
      <c r="I75" s="632"/>
    </row>
    <row r="76" spans="1:9">
      <c r="A76" s="743"/>
      <c r="B76" s="632"/>
      <c r="C76" s="632"/>
      <c r="D76" s="632"/>
      <c r="E76" s="632"/>
      <c r="F76" s="632"/>
      <c r="G76" s="632"/>
      <c r="H76" s="632"/>
      <c r="I76" s="632"/>
    </row>
    <row r="77" spans="1:9">
      <c r="A77" s="743"/>
      <c r="B77" s="632"/>
      <c r="C77" s="632"/>
      <c r="D77" s="632"/>
      <c r="E77" s="632"/>
      <c r="F77" s="632"/>
      <c r="G77" s="632"/>
      <c r="H77" s="632"/>
      <c r="I77" s="632"/>
    </row>
    <row r="78" spans="1:9">
      <c r="A78" s="743"/>
      <c r="B78" s="632"/>
      <c r="C78" s="632"/>
      <c r="D78" s="632"/>
      <c r="E78" s="632"/>
      <c r="F78" s="632"/>
      <c r="G78" s="632"/>
      <c r="H78" s="632"/>
      <c r="I78" s="632"/>
    </row>
    <row r="79" spans="1:9">
      <c r="A79" s="743"/>
      <c r="B79" s="632"/>
      <c r="C79" s="632"/>
      <c r="D79" s="632"/>
      <c r="E79" s="632"/>
      <c r="F79" s="632"/>
      <c r="G79" s="632"/>
      <c r="H79" s="632"/>
      <c r="I79" s="632"/>
    </row>
    <row r="80" spans="1:9">
      <c r="A80" s="743"/>
      <c r="B80" s="632"/>
      <c r="C80" s="632"/>
      <c r="D80" s="632"/>
      <c r="E80" s="632"/>
      <c r="F80" s="632"/>
      <c r="G80" s="632"/>
      <c r="H80" s="632"/>
      <c r="I80" s="632"/>
    </row>
    <row r="81" spans="1:9">
      <c r="A81" s="743"/>
      <c r="B81" s="632"/>
      <c r="C81" s="632"/>
      <c r="D81" s="632"/>
      <c r="E81" s="632"/>
      <c r="F81" s="632"/>
      <c r="G81" s="632"/>
      <c r="H81" s="632"/>
      <c r="I81" s="632"/>
    </row>
    <row r="82" spans="1:9">
      <c r="A82" s="743"/>
      <c r="B82" s="632"/>
      <c r="C82" s="632"/>
      <c r="D82" s="632"/>
      <c r="E82" s="632"/>
      <c r="F82" s="632"/>
      <c r="G82" s="632"/>
      <c r="H82" s="632"/>
      <c r="I82" s="632"/>
    </row>
    <row r="83" spans="1:9">
      <c r="A83" s="743"/>
      <c r="B83" s="632"/>
      <c r="C83" s="632"/>
      <c r="D83" s="632"/>
      <c r="E83" s="632"/>
      <c r="F83" s="632"/>
      <c r="G83" s="632"/>
      <c r="H83" s="632"/>
      <c r="I83" s="632"/>
    </row>
    <row r="84" spans="1:9">
      <c r="A84" s="743"/>
      <c r="B84" s="632"/>
      <c r="C84" s="632"/>
      <c r="D84" s="632"/>
      <c r="E84" s="632"/>
      <c r="F84" s="632"/>
      <c r="G84" s="632"/>
      <c r="H84" s="632"/>
      <c r="I84" s="632"/>
    </row>
    <row r="85" spans="1:9">
      <c r="A85" s="743"/>
      <c r="B85" s="632"/>
      <c r="C85" s="632"/>
      <c r="D85" s="632"/>
      <c r="E85" s="632"/>
      <c r="F85" s="632"/>
      <c r="G85" s="632"/>
      <c r="H85" s="632"/>
      <c r="I85" s="632"/>
    </row>
    <row r="86" spans="1:9">
      <c r="A86" s="743"/>
      <c r="B86" s="632"/>
      <c r="C86" s="632"/>
      <c r="D86" s="632"/>
      <c r="E86" s="632"/>
      <c r="F86" s="632"/>
      <c r="G86" s="632"/>
      <c r="H86" s="632"/>
      <c r="I86" s="632"/>
    </row>
    <row r="87" spans="1:9">
      <c r="A87" s="743"/>
      <c r="B87" s="632"/>
      <c r="C87" s="632"/>
      <c r="D87" s="632"/>
      <c r="E87" s="632"/>
      <c r="F87" s="632"/>
      <c r="G87" s="632"/>
      <c r="H87" s="632"/>
      <c r="I87" s="632"/>
    </row>
    <row r="88" spans="1:9">
      <c r="A88" s="743"/>
      <c r="B88" s="632"/>
      <c r="C88" s="632"/>
      <c r="D88" s="632"/>
      <c r="E88" s="632"/>
      <c r="F88" s="632"/>
      <c r="G88" s="632"/>
      <c r="H88" s="632"/>
      <c r="I88" s="632"/>
    </row>
    <row r="89" spans="1:9">
      <c r="A89" s="743"/>
      <c r="B89" s="632"/>
      <c r="C89" s="632"/>
      <c r="D89" s="632"/>
      <c r="E89" s="632"/>
      <c r="F89" s="632"/>
      <c r="G89" s="632"/>
      <c r="H89" s="632"/>
      <c r="I89" s="632"/>
    </row>
    <row r="90" spans="1:9">
      <c r="A90" s="743"/>
      <c r="B90" s="632"/>
      <c r="C90" s="632"/>
      <c r="D90" s="632"/>
      <c r="E90" s="632"/>
      <c r="F90" s="632"/>
      <c r="G90" s="632"/>
      <c r="H90" s="632"/>
      <c r="I90" s="632"/>
    </row>
    <row r="91" spans="1:9">
      <c r="A91" s="743"/>
      <c r="B91" s="632"/>
      <c r="C91" s="632"/>
      <c r="D91" s="632"/>
      <c r="E91" s="632"/>
      <c r="F91" s="632"/>
      <c r="G91" s="632"/>
      <c r="H91" s="632"/>
      <c r="I91" s="632"/>
    </row>
    <row r="92" spans="1:9">
      <c r="A92" s="743"/>
      <c r="B92" s="632"/>
      <c r="C92" s="632"/>
      <c r="D92" s="632"/>
      <c r="E92" s="632"/>
      <c r="F92" s="632"/>
      <c r="G92" s="632"/>
      <c r="H92" s="632"/>
      <c r="I92" s="632"/>
    </row>
    <row r="93" spans="1:9">
      <c r="A93" s="743"/>
      <c r="B93" s="632"/>
      <c r="C93" s="632"/>
      <c r="D93" s="632"/>
      <c r="E93" s="632"/>
      <c r="F93" s="632"/>
      <c r="G93" s="632"/>
      <c r="H93" s="632"/>
      <c r="I93" s="632"/>
    </row>
    <row r="94" spans="1:9">
      <c r="A94" s="743"/>
      <c r="B94" s="632"/>
      <c r="C94" s="632"/>
      <c r="D94" s="632"/>
      <c r="E94" s="632"/>
      <c r="F94" s="632"/>
      <c r="G94" s="632"/>
      <c r="H94" s="632"/>
      <c r="I94" s="632"/>
    </row>
    <row r="95" spans="1:9">
      <c r="A95" s="743"/>
      <c r="B95" s="632"/>
      <c r="C95" s="632"/>
      <c r="D95" s="632"/>
      <c r="E95" s="632"/>
      <c r="F95" s="632"/>
      <c r="G95" s="632"/>
      <c r="H95" s="632"/>
      <c r="I95" s="632"/>
    </row>
    <row r="96" spans="1:9">
      <c r="A96" s="743"/>
      <c r="B96" s="632"/>
      <c r="C96" s="632"/>
      <c r="D96" s="632"/>
      <c r="E96" s="632"/>
      <c r="F96" s="632"/>
      <c r="G96" s="632"/>
      <c r="H96" s="632"/>
      <c r="I96" s="632"/>
    </row>
    <row r="97" spans="1:9">
      <c r="A97" s="743"/>
      <c r="B97" s="632"/>
      <c r="C97" s="632"/>
      <c r="D97" s="632"/>
      <c r="E97" s="632"/>
      <c r="F97" s="632"/>
      <c r="G97" s="632"/>
      <c r="H97" s="632"/>
      <c r="I97" s="632"/>
    </row>
    <row r="98" spans="1:9">
      <c r="A98" s="743"/>
      <c r="B98" s="632"/>
      <c r="C98" s="632"/>
      <c r="D98" s="632"/>
      <c r="E98" s="632"/>
      <c r="F98" s="632"/>
      <c r="G98" s="632"/>
      <c r="H98" s="632"/>
      <c r="I98" s="632"/>
    </row>
  </sheetData>
  <mergeCells count="6">
    <mergeCell ref="A1:I1"/>
    <mergeCell ref="H5:I5"/>
    <mergeCell ref="H34:I34"/>
    <mergeCell ref="A64:I65"/>
    <mergeCell ref="A67:A68"/>
    <mergeCell ref="H67:I67"/>
  </mergeCells>
  <pageMargins left="0.98425196850393704" right="0.78740157480314965" top="0.9055118110236221" bottom="0.78740157480314965" header="0.31496062992125984" footer="0.31496062992125984"/>
  <pageSetup scale="64" firstPageNumber="32" orientation="portrait" useFirstPageNumber="1" r:id="rId1"/>
  <headerFooter>
    <oddHeader>&amp;LComité de Prévision et de Conjoncture&amp;RTableau de bord de l’économie 4ème trimestre 2025</oddHeader>
    <oddFooter>&amp;C&amp;P</oddFooter>
  </headerFooter>
  <rowBreaks count="1" manualBreakCount="1">
    <brk id="30" max="16383"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1752-4844-41D5-ADD6-BAF97B19F586}">
  <sheetPr>
    <tabColor rgb="FF00B050"/>
  </sheetPr>
  <dimension ref="A1:N112"/>
  <sheetViews>
    <sheetView view="pageBreakPreview" zoomScaleNormal="100" zoomScaleSheetLayoutView="100" zoomScalePageLayoutView="80" workbookViewId="0">
      <selection activeCell="P97" sqref="P97"/>
    </sheetView>
  </sheetViews>
  <sheetFormatPr baseColWidth="10" defaultColWidth="11.42578125" defaultRowHeight="12.75"/>
  <cols>
    <col min="1" max="1" width="47.42578125" style="649" customWidth="1"/>
    <col min="2" max="9" width="9.5703125" style="649" customWidth="1"/>
    <col min="10" max="10" width="9.85546875" style="649" customWidth="1"/>
    <col min="11" max="11" width="7.42578125" style="649" customWidth="1"/>
    <col min="12" max="12" width="2.28515625" style="649" customWidth="1"/>
    <col min="13" max="16384" width="11.42578125" style="649"/>
  </cols>
  <sheetData>
    <row r="1" spans="1:10" ht="15">
      <c r="A1" s="646"/>
      <c r="B1" s="647"/>
      <c r="C1" s="647"/>
      <c r="D1" s="647"/>
      <c r="E1" s="647"/>
      <c r="F1" s="647"/>
      <c r="G1" s="647"/>
      <c r="H1" s="647"/>
      <c r="I1" s="647"/>
      <c r="J1" s="648"/>
    </row>
    <row r="2" spans="1:10" ht="15">
      <c r="A2" s="585"/>
      <c r="B2" s="186"/>
      <c r="C2" s="186"/>
      <c r="D2" s="186"/>
      <c r="E2" s="186"/>
      <c r="F2" s="186"/>
      <c r="G2" s="186"/>
      <c r="H2" s="186"/>
      <c r="I2" s="186"/>
      <c r="J2" s="586"/>
    </row>
    <row r="3" spans="1:10" ht="15">
      <c r="A3" s="585"/>
      <c r="B3" s="186"/>
      <c r="C3" s="186"/>
      <c r="D3" s="186"/>
      <c r="E3" s="186"/>
      <c r="F3" s="186"/>
      <c r="G3" s="186"/>
      <c r="H3" s="186"/>
      <c r="I3" s="186"/>
      <c r="J3" s="586"/>
    </row>
    <row r="4" spans="1:10" ht="15">
      <c r="A4" s="585"/>
      <c r="B4" s="432" t="s">
        <v>23</v>
      </c>
      <c r="C4" s="186"/>
      <c r="D4" s="186"/>
      <c r="E4" s="186"/>
      <c r="F4" s="186"/>
      <c r="G4" s="186"/>
      <c r="H4" s="186"/>
      <c r="I4" s="186"/>
      <c r="J4" s="586"/>
    </row>
    <row r="5" spans="1:10" ht="15">
      <c r="A5" s="650"/>
      <c r="B5" s="651"/>
      <c r="C5" s="651"/>
      <c r="D5" s="651"/>
      <c r="E5" s="651"/>
      <c r="F5" s="651"/>
      <c r="G5" s="651"/>
      <c r="H5" s="651"/>
      <c r="I5" s="651"/>
      <c r="J5" s="652"/>
    </row>
    <row r="6" spans="1:10" ht="20.25">
      <c r="A6" s="946" t="s">
        <v>343</v>
      </c>
      <c r="B6" s="947"/>
      <c r="C6" s="947"/>
      <c r="D6" s="947"/>
      <c r="E6" s="947"/>
      <c r="F6" s="947"/>
      <c r="G6" s="947"/>
      <c r="H6" s="947"/>
      <c r="I6" s="947"/>
      <c r="J6" s="948"/>
    </row>
    <row r="7" spans="1:10" ht="15">
      <c r="A7" s="500"/>
      <c r="B7" s="501"/>
      <c r="C7" s="501"/>
      <c r="D7" s="501"/>
      <c r="E7" s="501"/>
      <c r="F7" s="501"/>
      <c r="G7" s="501"/>
      <c r="H7" s="501"/>
      <c r="I7" s="501"/>
      <c r="J7" s="502"/>
    </row>
    <row r="8" spans="1:10" ht="15">
      <c r="A8" s="653"/>
      <c r="B8" s="654"/>
      <c r="C8" s="654"/>
      <c r="D8" s="654"/>
      <c r="E8" s="654"/>
      <c r="F8" s="654"/>
      <c r="G8" s="654"/>
      <c r="H8" s="654"/>
      <c r="I8" s="654"/>
      <c r="J8" s="655"/>
    </row>
    <row r="9" spans="1:10" ht="15">
      <c r="A9" s="585"/>
      <c r="B9" s="186"/>
      <c r="C9" s="186"/>
      <c r="D9" s="186"/>
      <c r="E9" s="186"/>
      <c r="F9" s="186"/>
      <c r="G9" s="186"/>
      <c r="H9" s="186"/>
      <c r="I9" s="186"/>
      <c r="J9" s="586"/>
    </row>
    <row r="10" spans="1:10" ht="15">
      <c r="A10" s="585"/>
      <c r="B10" s="186"/>
      <c r="C10" s="186"/>
      <c r="D10" s="186"/>
      <c r="E10" s="186"/>
      <c r="F10" s="186"/>
      <c r="G10" s="186"/>
      <c r="H10" s="186"/>
      <c r="I10" s="186"/>
      <c r="J10" s="586"/>
    </row>
    <row r="11" spans="1:10" ht="15">
      <c r="A11" s="585"/>
      <c r="B11" s="186"/>
      <c r="C11" s="186"/>
      <c r="D11" s="186"/>
      <c r="E11" s="186"/>
      <c r="F11" s="186"/>
      <c r="G11" s="186"/>
      <c r="H11" s="186"/>
      <c r="I11" s="186"/>
      <c r="J11" s="586"/>
    </row>
    <row r="12" spans="1:10" ht="15">
      <c r="A12" s="585"/>
      <c r="B12" s="186"/>
      <c r="C12" s="186"/>
      <c r="D12" s="186"/>
      <c r="E12" s="186"/>
      <c r="F12" s="186"/>
      <c r="G12" s="186"/>
      <c r="H12" s="186"/>
      <c r="I12" s="186"/>
      <c r="J12" s="586"/>
    </row>
    <row r="13" spans="1:10" ht="15">
      <c r="A13" s="585"/>
      <c r="B13" s="186"/>
      <c r="C13" s="186"/>
      <c r="D13" s="186"/>
      <c r="E13" s="186"/>
      <c r="F13" s="186"/>
      <c r="G13" s="186"/>
      <c r="H13" s="186"/>
      <c r="I13" s="186"/>
      <c r="J13" s="586"/>
    </row>
    <row r="14" spans="1:10" ht="16.5">
      <c r="A14" s="656"/>
      <c r="B14" s="657"/>
      <c r="C14" s="657"/>
      <c r="D14" s="657"/>
      <c r="E14" s="657"/>
      <c r="F14" s="657"/>
      <c r="G14" s="657"/>
      <c r="H14" s="657"/>
      <c r="I14" s="657"/>
      <c r="J14" s="658"/>
    </row>
    <row r="15" spans="1:10">
      <c r="A15" s="659"/>
      <c r="B15" s="660">
        <v>12</v>
      </c>
      <c r="C15" s="660">
        <v>9</v>
      </c>
      <c r="D15" s="660">
        <v>6</v>
      </c>
      <c r="E15" s="660">
        <v>3</v>
      </c>
      <c r="F15" s="660">
        <v>0</v>
      </c>
      <c r="G15" s="949" t="s">
        <v>344</v>
      </c>
      <c r="H15" s="950"/>
      <c r="I15" s="950"/>
      <c r="J15" s="951"/>
    </row>
    <row r="16" spans="1:10">
      <c r="A16" s="661"/>
      <c r="B16" s="662" t="str">
        <f>[2]SyntheseSITMON!C3</f>
        <v>4T2024</v>
      </c>
      <c r="C16" s="662" t="str">
        <f>[2]SyntheseSITMON!D3</f>
        <v>1T2025</v>
      </c>
      <c r="D16" s="662" t="str">
        <f>[2]SyntheseSITMON!E3</f>
        <v>2T2025</v>
      </c>
      <c r="E16" s="662" t="str">
        <f>[2]SyntheseSITMON!F3</f>
        <v>3T2025</v>
      </c>
      <c r="F16" s="663" t="str">
        <f>[2]SyntheseSITMON!G3</f>
        <v>4T2025</v>
      </c>
      <c r="G16" s="664" t="s">
        <v>345</v>
      </c>
      <c r="H16" s="665" t="s">
        <v>346</v>
      </c>
      <c r="I16" s="666" t="s">
        <v>347</v>
      </c>
      <c r="J16" s="667" t="s">
        <v>348</v>
      </c>
    </row>
    <row r="17" spans="1:14">
      <c r="A17" s="283" t="s">
        <v>349</v>
      </c>
      <c r="B17" s="668">
        <f>[2]SyntheseSITMON!C4</f>
        <v>1255.0059130659999</v>
      </c>
      <c r="C17" s="669">
        <f>[2]SyntheseSITMON!D4</f>
        <v>1302.9135293699999</v>
      </c>
      <c r="D17" s="668">
        <f>[2]SyntheseSITMON!E4</f>
        <v>1273.3712039119998</v>
      </c>
      <c r="E17" s="669">
        <f>[2]SyntheseSITMON!F4</f>
        <v>1295.8030773400001</v>
      </c>
      <c r="F17" s="668">
        <f>[2]SyntheseSITMON!G4</f>
        <v>1601.8425938739999</v>
      </c>
      <c r="G17" s="185">
        <f>F17-E17</f>
        <v>306.03951653399986</v>
      </c>
      <c r="H17" s="670">
        <f>(F17/E17-1)*100</f>
        <v>23.617748860593224</v>
      </c>
      <c r="I17" s="185">
        <f>F17-D17</f>
        <v>328.4713899620001</v>
      </c>
      <c r="J17" s="671">
        <f>(F17/D17-1)*100</f>
        <v>25.79541526876714</v>
      </c>
    </row>
    <row r="18" spans="1:14">
      <c r="A18" s="672" t="s">
        <v>350</v>
      </c>
      <c r="B18" s="673">
        <f>[2]SyntheseSITMON!C5</f>
        <v>2492.580563039</v>
      </c>
      <c r="C18" s="674">
        <f>[2]SyntheseSITMON!D5</f>
        <v>2598.2830915470004</v>
      </c>
      <c r="D18" s="673">
        <f>[2]SyntheseSITMON!E5</f>
        <v>2692.4112839080003</v>
      </c>
      <c r="E18" s="674">
        <f>[2]SyntheseSITMON!F5</f>
        <v>2856.7782989890002</v>
      </c>
      <c r="F18" s="673">
        <f>[2]SyntheseSITMON!G5</f>
        <v>2999.8445337399999</v>
      </c>
      <c r="G18" s="185">
        <f t="shared" ref="G18:G34" si="0">F18-E18</f>
        <v>143.06623475099968</v>
      </c>
      <c r="H18" s="670">
        <f t="shared" ref="H18:H34" si="1">(F18/E18-1)*100</f>
        <v>5.00795720835705</v>
      </c>
      <c r="I18" s="185">
        <f t="shared" ref="I18:I34" si="2">F18-D18</f>
        <v>307.43324983199955</v>
      </c>
      <c r="J18" s="671">
        <f t="shared" ref="J18:J34" si="3">(F18/D18-1)*100</f>
        <v>11.418509930836574</v>
      </c>
    </row>
    <row r="19" spans="1:14">
      <c r="A19" s="675" t="s">
        <v>351</v>
      </c>
      <c r="B19" s="673">
        <f>[2]SyntheseSITMON!C6</f>
        <v>0.59605180899999999</v>
      </c>
      <c r="C19" s="674">
        <f>[2]SyntheseSITMON!D6</f>
        <v>0.57358031700000001</v>
      </c>
      <c r="D19" s="673">
        <f>[2]SyntheseSITMON!E6</f>
        <v>0.61577267800000002</v>
      </c>
      <c r="E19" s="674">
        <f>[2]SyntheseSITMON!F6</f>
        <v>1.0547877590000001</v>
      </c>
      <c r="F19" s="673">
        <f>[2]SyntheseSITMON!G6</f>
        <v>0.7850225099999999</v>
      </c>
      <c r="G19" s="185">
        <f t="shared" si="0"/>
        <v>-0.26976524900000021</v>
      </c>
      <c r="H19" s="670">
        <f t="shared" si="1"/>
        <v>-25.575310928499327</v>
      </c>
      <c r="I19" s="185">
        <f t="shared" si="2"/>
        <v>0.16924983199999988</v>
      </c>
      <c r="J19" s="671">
        <f t="shared" si="3"/>
        <v>27.485765128409923</v>
      </c>
    </row>
    <row r="20" spans="1:14">
      <c r="A20" s="675" t="s">
        <v>352</v>
      </c>
      <c r="B20" s="673">
        <f>[2]SyntheseSITMON!C7</f>
        <v>2190.384</v>
      </c>
      <c r="C20" s="674">
        <f>[2]SyntheseSITMON!D7</f>
        <v>2296.1089999999999</v>
      </c>
      <c r="D20" s="673">
        <f>[2]SyntheseSITMON!E7</f>
        <v>2390.1950000000002</v>
      </c>
      <c r="E20" s="674">
        <f>[2]SyntheseSITMON!F7</f>
        <v>2554.123</v>
      </c>
      <c r="F20" s="673">
        <f>[2]SyntheseSITMON!G7</f>
        <v>2697.4589999999998</v>
      </c>
      <c r="G20" s="185">
        <f t="shared" si="0"/>
        <v>143.33599999999979</v>
      </c>
      <c r="H20" s="670">
        <f t="shared" si="1"/>
        <v>5.6119458616519236</v>
      </c>
      <c r="I20" s="185">
        <f t="shared" si="2"/>
        <v>307.26399999999967</v>
      </c>
      <c r="J20" s="671">
        <f t="shared" si="3"/>
        <v>12.855185455579976</v>
      </c>
    </row>
    <row r="21" spans="1:14">
      <c r="A21" s="675" t="s">
        <v>353</v>
      </c>
      <c r="B21" s="673">
        <f>[2]SyntheseSITMON!C8</f>
        <v>301.60051123</v>
      </c>
      <c r="C21" s="674">
        <f>[2]SyntheseSITMON!D8</f>
        <v>301.60051123</v>
      </c>
      <c r="D21" s="673">
        <f>[2]SyntheseSITMON!E8</f>
        <v>301.60051123</v>
      </c>
      <c r="E21" s="674">
        <f>[2]SyntheseSITMON!F8</f>
        <v>301.60051123</v>
      </c>
      <c r="F21" s="673">
        <f>[2]SyntheseSITMON!G8</f>
        <v>301.60051123</v>
      </c>
      <c r="G21" s="185">
        <f t="shared" si="0"/>
        <v>0</v>
      </c>
      <c r="H21" s="670">
        <f t="shared" si="1"/>
        <v>0</v>
      </c>
      <c r="I21" s="185">
        <f t="shared" si="2"/>
        <v>0</v>
      </c>
      <c r="J21" s="671">
        <f t="shared" si="3"/>
        <v>0</v>
      </c>
    </row>
    <row r="22" spans="1:14">
      <c r="A22" s="676" t="s">
        <v>354</v>
      </c>
      <c r="B22" s="677">
        <f>[2]SyntheseSITMON!C9</f>
        <v>3747.5864761049997</v>
      </c>
      <c r="C22" s="678">
        <f>[2]SyntheseSITMON!D9</f>
        <v>3901.1966209170005</v>
      </c>
      <c r="D22" s="677">
        <f>[2]SyntheseSITMON!E9</f>
        <v>3965.7824878199999</v>
      </c>
      <c r="E22" s="678">
        <f>[2]SyntheseSITMON!F9</f>
        <v>4152.5813763290007</v>
      </c>
      <c r="F22" s="677">
        <f>[2]SyntheseSITMON!G9</f>
        <v>4601.687127614</v>
      </c>
      <c r="G22" s="185">
        <f t="shared" si="0"/>
        <v>449.10575128499931</v>
      </c>
      <c r="H22" s="670">
        <f t="shared" si="1"/>
        <v>10.81509814220718</v>
      </c>
      <c r="I22" s="185">
        <f t="shared" si="2"/>
        <v>635.9046397940001</v>
      </c>
      <c r="J22" s="671">
        <f t="shared" si="3"/>
        <v>16.03478359559649</v>
      </c>
    </row>
    <row r="23" spans="1:14">
      <c r="A23" s="672" t="s">
        <v>355</v>
      </c>
      <c r="B23" s="677">
        <f>[2]SyntheseSITMON!C10</f>
        <v>2184.605108319</v>
      </c>
      <c r="C23" s="678">
        <f>[2]SyntheseSITMON!D10</f>
        <v>2220.0901083190001</v>
      </c>
      <c r="D23" s="677">
        <f>[2]SyntheseSITMON!E10</f>
        <v>2265.2941083190003</v>
      </c>
      <c r="E23" s="678">
        <f>[2]SyntheseSITMON!F10</f>
        <v>2283.3321083189999</v>
      </c>
      <c r="F23" s="677">
        <f>[2]SyntheseSITMON!G10</f>
        <v>2361.3411083189999</v>
      </c>
      <c r="G23" s="185">
        <f t="shared" si="0"/>
        <v>78.009000000000015</v>
      </c>
      <c r="H23" s="670">
        <f t="shared" si="1"/>
        <v>3.4164543876812781</v>
      </c>
      <c r="I23" s="185">
        <f t="shared" si="2"/>
        <v>96.046999999999571</v>
      </c>
      <c r="J23" s="671">
        <f t="shared" si="3"/>
        <v>4.2399350992561757</v>
      </c>
    </row>
    <row r="24" spans="1:14">
      <c r="A24" s="675" t="s">
        <v>351</v>
      </c>
      <c r="B24" s="673">
        <f>[2]SyntheseSITMON!C11</f>
        <v>0</v>
      </c>
      <c r="C24" s="674">
        <f>[2]SyntheseSITMON!D11</f>
        <v>0</v>
      </c>
      <c r="D24" s="673">
        <f>[2]SyntheseSITMON!E11</f>
        <v>0</v>
      </c>
      <c r="E24" s="674">
        <f>[2]SyntheseSITMON!F11</f>
        <v>0</v>
      </c>
      <c r="F24" s="673">
        <f>[2]SyntheseSITMON!G11</f>
        <v>0.33310831899999999</v>
      </c>
      <c r="G24" s="174">
        <f t="shared" si="0"/>
        <v>0.33310831899999999</v>
      </c>
      <c r="H24" s="679"/>
      <c r="I24" s="174">
        <f t="shared" si="2"/>
        <v>0.33310831899999999</v>
      </c>
      <c r="J24" s="680"/>
    </row>
    <row r="25" spans="1:14">
      <c r="A25" s="675" t="s">
        <v>352</v>
      </c>
      <c r="B25" s="673">
        <f>[2]SyntheseSITMON!C12</f>
        <v>0</v>
      </c>
      <c r="C25" s="674">
        <f>[2]SyntheseSITMON!D12</f>
        <v>0</v>
      </c>
      <c r="D25" s="673">
        <f>[2]SyntheseSITMON!E12</f>
        <v>0</v>
      </c>
      <c r="E25" s="674">
        <f>[2]SyntheseSITMON!F12</f>
        <v>0</v>
      </c>
      <c r="F25" s="673">
        <f>[2]SyntheseSITMON!G12</f>
        <v>2361.0079999999998</v>
      </c>
      <c r="G25" s="174">
        <f t="shared" si="0"/>
        <v>2361.0079999999998</v>
      </c>
      <c r="H25" s="679"/>
      <c r="I25" s="174">
        <f t="shared" si="2"/>
        <v>2361.0079999999998</v>
      </c>
      <c r="J25" s="680"/>
    </row>
    <row r="26" spans="1:14">
      <c r="A26" s="283" t="s">
        <v>356</v>
      </c>
      <c r="B26" s="677">
        <f>[2]SyntheseSITMON!C13</f>
        <v>5932.1915844239993</v>
      </c>
      <c r="C26" s="678">
        <f>[2]SyntheseSITMON!D13</f>
        <v>6121.2867292360006</v>
      </c>
      <c r="D26" s="677">
        <f>[2]SyntheseSITMON!E13</f>
        <v>6231.0765961390007</v>
      </c>
      <c r="E26" s="678">
        <f>[2]SyntheseSITMON!F13</f>
        <v>6435.913484648001</v>
      </c>
      <c r="F26" s="677">
        <f>[2]SyntheseSITMON!G13</f>
        <v>6963.0282359329995</v>
      </c>
      <c r="G26" s="185">
        <f>F26-E26</f>
        <v>527.11475128499842</v>
      </c>
      <c r="H26" s="681">
        <f>(F26/E26-1)*100</f>
        <v>8.190208779878084</v>
      </c>
      <c r="I26" s="185">
        <f t="shared" si="2"/>
        <v>731.95163979399877</v>
      </c>
      <c r="J26" s="682">
        <f t="shared" si="3"/>
        <v>11.746792524546112</v>
      </c>
      <c r="K26" s="683">
        <f>(F26/B26-1)*100</f>
        <v>17.376995278029138</v>
      </c>
    </row>
    <row r="27" spans="1:14">
      <c r="A27" s="684" t="s">
        <v>357</v>
      </c>
      <c r="B27" s="677">
        <f>[2]SyntheseSITMON!C14</f>
        <v>2075.2126117929993</v>
      </c>
      <c r="C27" s="678">
        <f>[2]SyntheseSITMON!D14</f>
        <v>2345.8281208469998</v>
      </c>
      <c r="D27" s="677">
        <f>[2]SyntheseSITMON!E14</f>
        <v>2435.2108114820003</v>
      </c>
      <c r="E27" s="678">
        <f>[2]SyntheseSITMON!F14</f>
        <v>2459.6834181859999</v>
      </c>
      <c r="F27" s="677">
        <f>[2]SyntheseSITMON!G14</f>
        <v>3100.4060339700004</v>
      </c>
      <c r="G27" s="185">
        <f t="shared" si="0"/>
        <v>640.72261578400048</v>
      </c>
      <c r="H27" s="681">
        <f t="shared" si="1"/>
        <v>26.048987078854612</v>
      </c>
      <c r="I27" s="185">
        <f t="shared" si="2"/>
        <v>665.19522248800013</v>
      </c>
      <c r="J27" s="682">
        <f t="shared" si="3"/>
        <v>27.315714079110109</v>
      </c>
      <c r="M27" s="685">
        <f>F27-B27</f>
        <v>1025.1934221770011</v>
      </c>
    </row>
    <row r="28" spans="1:14">
      <c r="A28" s="686" t="s">
        <v>351</v>
      </c>
      <c r="B28" s="673">
        <f>[2]SyntheseSITMON!C15</f>
        <v>-59.453388207000103</v>
      </c>
      <c r="C28" s="674">
        <f>[2]SyntheseSITMON!D15</f>
        <v>242.67512084700002</v>
      </c>
      <c r="D28" s="673">
        <f>[2]SyntheseSITMON!E15</f>
        <v>378.22181148199979</v>
      </c>
      <c r="E28" s="674">
        <f>[2]SyntheseSITMON!F15</f>
        <v>330.53441818599981</v>
      </c>
      <c r="F28" s="673">
        <f>[2]SyntheseSITMON!G15</f>
        <v>792.92203397000014</v>
      </c>
      <c r="G28" s="185">
        <f t="shared" si="0"/>
        <v>462.38761578400033</v>
      </c>
      <c r="H28" s="681">
        <f>(F28/E28-1)*100</f>
        <v>139.89091312233737</v>
      </c>
      <c r="I28" s="185">
        <f t="shared" si="2"/>
        <v>414.70022248800035</v>
      </c>
      <c r="J28" s="682">
        <f t="shared" si="3"/>
        <v>109.64471373638287</v>
      </c>
      <c r="M28" s="685">
        <f>F28-E28</f>
        <v>462.38761578400033</v>
      </c>
      <c r="N28" s="685">
        <f>F28-B28</f>
        <v>852.37542217700025</v>
      </c>
    </row>
    <row r="29" spans="1:14">
      <c r="A29" s="686" t="s">
        <v>352</v>
      </c>
      <c r="B29" s="673">
        <f>[2]SyntheseSITMON!C16</f>
        <v>2134.6659999999993</v>
      </c>
      <c r="C29" s="674">
        <f>[2]SyntheseSITMON!D16</f>
        <v>2103.1529999999993</v>
      </c>
      <c r="D29" s="673">
        <f>[2]SyntheseSITMON!E16</f>
        <v>2056.9890000000005</v>
      </c>
      <c r="E29" s="674">
        <f>[2]SyntheseSITMON!F16</f>
        <v>2129.1489999999999</v>
      </c>
      <c r="F29" s="673">
        <f>[2]SyntheseSITMON!G16</f>
        <v>2307.4840000000004</v>
      </c>
      <c r="G29" s="174">
        <f t="shared" si="0"/>
        <v>178.33500000000049</v>
      </c>
      <c r="H29" s="679">
        <f t="shared" si="1"/>
        <v>8.3758816315814713</v>
      </c>
      <c r="I29" s="174">
        <f t="shared" si="2"/>
        <v>250.49499999999989</v>
      </c>
      <c r="J29" s="687">
        <f t="shared" si="3"/>
        <v>12.177751072076703</v>
      </c>
      <c r="M29" s="685">
        <f>F29-B29</f>
        <v>172.81800000000112</v>
      </c>
    </row>
    <row r="30" spans="1:14" ht="23.25" customHeight="1">
      <c r="A30" s="688" t="s">
        <v>358</v>
      </c>
      <c r="B30" s="677">
        <f>[2]SyntheseSITMON!C17</f>
        <v>4949.5157730020001</v>
      </c>
      <c r="C30" s="678">
        <f>[2]SyntheseSITMON!D17</f>
        <v>4867.4526194360005</v>
      </c>
      <c r="D30" s="677">
        <f>[2]SyntheseSITMON!E17</f>
        <v>4929.9538502200003</v>
      </c>
      <c r="E30" s="678">
        <f>[2]SyntheseSITMON!F17</f>
        <v>4997.9285993700005</v>
      </c>
      <c r="F30" s="677">
        <f>[2]SyntheseSITMON!G17</f>
        <v>5078.7196412230005</v>
      </c>
      <c r="G30" s="174">
        <f t="shared" si="0"/>
        <v>80.791041853000024</v>
      </c>
      <c r="H30" s="679">
        <f t="shared" si="1"/>
        <v>1.6164905169550492</v>
      </c>
      <c r="I30" s="174">
        <f t="shared" si="2"/>
        <v>148.76579100300023</v>
      </c>
      <c r="J30" s="687">
        <f t="shared" si="3"/>
        <v>3.0175899313207966</v>
      </c>
    </row>
    <row r="31" spans="1:14">
      <c r="A31" s="686" t="s">
        <v>359</v>
      </c>
      <c r="B31" s="673">
        <f>[2]SyntheseSITMON!C18</f>
        <v>639.67770918499991</v>
      </c>
      <c r="C31" s="674">
        <f>[2]SyntheseSITMON!D18</f>
        <v>724.44680122</v>
      </c>
      <c r="D31" s="673">
        <f>[2]SyntheseSITMON!E18</f>
        <v>829.62096824800028</v>
      </c>
      <c r="E31" s="674">
        <f>[2]SyntheseSITMON!F18</f>
        <v>850.48573759300018</v>
      </c>
      <c r="F31" s="673">
        <f>[2]SyntheseSITMON!G18</f>
        <v>1034.6415183429999</v>
      </c>
      <c r="G31" s="185">
        <f t="shared" si="0"/>
        <v>184.15578074999974</v>
      </c>
      <c r="H31" s="681">
        <f t="shared" si="1"/>
        <v>21.653012227011324</v>
      </c>
      <c r="I31" s="185">
        <f t="shared" si="2"/>
        <v>205.02055009499963</v>
      </c>
      <c r="J31" s="682">
        <f t="shared" si="3"/>
        <v>24.712556449478807</v>
      </c>
    </row>
    <row r="32" spans="1:14">
      <c r="A32" s="689" t="s">
        <v>351</v>
      </c>
      <c r="B32" s="673">
        <f>[2]SyntheseSITMON!C19</f>
        <v>171.70470918500004</v>
      </c>
      <c r="C32" s="674">
        <f>[2]SyntheseSITMON!D19</f>
        <v>99.540801219999992</v>
      </c>
      <c r="D32" s="673">
        <f>[2]SyntheseSITMON!E19</f>
        <v>81.579968248</v>
      </c>
      <c r="E32" s="674">
        <f>[2]SyntheseSITMON!F19</f>
        <v>62.668737593000067</v>
      </c>
      <c r="F32" s="673">
        <f>[2]SyntheseSITMON!G19</f>
        <v>114.332518343</v>
      </c>
      <c r="G32" s="185">
        <f t="shared" si="0"/>
        <v>51.663780749999937</v>
      </c>
      <c r="H32" s="681">
        <f t="shared" si="1"/>
        <v>82.439478972001254</v>
      </c>
      <c r="I32" s="185">
        <f t="shared" si="2"/>
        <v>32.752550095000004</v>
      </c>
      <c r="J32" s="682">
        <f t="shared" si="3"/>
        <v>40.147784803535956</v>
      </c>
    </row>
    <row r="33" spans="1:10">
      <c r="A33" s="689" t="s">
        <v>352</v>
      </c>
      <c r="B33" s="673">
        <f>[2]SyntheseSITMON!C20</f>
        <v>467.97299999999984</v>
      </c>
      <c r="C33" s="674">
        <f>[2]SyntheseSITMON!D20</f>
        <v>624.90599999999995</v>
      </c>
      <c r="D33" s="673">
        <f>[2]SyntheseSITMON!E20</f>
        <v>748.04100000000028</v>
      </c>
      <c r="E33" s="674">
        <f>[2]SyntheseSITMON!F20</f>
        <v>787.81700000000012</v>
      </c>
      <c r="F33" s="673">
        <f>[2]SyntheseSITMON!G20</f>
        <v>920.30899999999997</v>
      </c>
      <c r="G33" s="174">
        <f t="shared" si="0"/>
        <v>132.49199999999985</v>
      </c>
      <c r="H33" s="679">
        <f t="shared" si="1"/>
        <v>16.817611196508821</v>
      </c>
      <c r="I33" s="174">
        <f t="shared" si="2"/>
        <v>172.26799999999969</v>
      </c>
      <c r="J33" s="687">
        <f t="shared" si="3"/>
        <v>23.029218986659771</v>
      </c>
    </row>
    <row r="34" spans="1:10">
      <c r="A34" s="690" t="s">
        <v>360</v>
      </c>
      <c r="B34" s="673">
        <f>[2]SyntheseSITMON!C21</f>
        <v>4309.8380638170001</v>
      </c>
      <c r="C34" s="674">
        <f>[2]SyntheseSITMON!D21</f>
        <v>4143.0058182160001</v>
      </c>
      <c r="D34" s="673">
        <f>[2]SyntheseSITMON!E21</f>
        <v>4100.332881972</v>
      </c>
      <c r="E34" s="674">
        <f>[2]SyntheseSITMON!F21</f>
        <v>4147.442861777</v>
      </c>
      <c r="F34" s="673">
        <f>[2]SyntheseSITMON!G21</f>
        <v>4044.0781228800001</v>
      </c>
      <c r="G34" s="174">
        <f t="shared" si="0"/>
        <v>-103.36473889699982</v>
      </c>
      <c r="H34" s="679">
        <f t="shared" si="1"/>
        <v>-2.4922522706608774</v>
      </c>
      <c r="I34" s="174">
        <f t="shared" si="2"/>
        <v>-56.254759091999858</v>
      </c>
      <c r="J34" s="687">
        <f t="shared" si="3"/>
        <v>-1.3719559048324115</v>
      </c>
    </row>
    <row r="35" spans="1:10">
      <c r="A35" s="661"/>
      <c r="J35" s="691"/>
    </row>
    <row r="36" spans="1:10">
      <c r="A36" s="692"/>
      <c r="B36" s="693"/>
      <c r="C36" s="693"/>
      <c r="D36" s="693"/>
      <c r="E36" s="693"/>
      <c r="F36" s="693"/>
      <c r="G36" s="693"/>
      <c r="H36" s="693"/>
      <c r="I36" s="693"/>
      <c r="J36" s="691"/>
    </row>
    <row r="37" spans="1:10">
      <c r="A37" s="661"/>
      <c r="J37" s="691"/>
    </row>
    <row r="38" spans="1:10">
      <c r="A38" s="661"/>
      <c r="J38" s="691"/>
    </row>
    <row r="39" spans="1:10">
      <c r="A39" s="661"/>
      <c r="J39" s="691"/>
    </row>
    <row r="40" spans="1:10">
      <c r="A40" s="661"/>
      <c r="J40" s="691"/>
    </row>
    <row r="41" spans="1:10">
      <c r="A41" s="661"/>
      <c r="J41" s="691"/>
    </row>
    <row r="42" spans="1:10">
      <c r="A42" s="661"/>
      <c r="J42" s="691"/>
    </row>
    <row r="43" spans="1:10">
      <c r="A43" s="661"/>
      <c r="J43" s="691"/>
    </row>
    <row r="44" spans="1:10">
      <c r="A44" s="661"/>
      <c r="J44" s="691"/>
    </row>
    <row r="45" spans="1:10">
      <c r="A45" s="661"/>
      <c r="J45" s="691"/>
    </row>
    <row r="46" spans="1:10">
      <c r="A46" s="661"/>
      <c r="J46" s="691"/>
    </row>
    <row r="47" spans="1:10">
      <c r="A47" s="661"/>
      <c r="J47" s="691"/>
    </row>
    <row r="48" spans="1:10">
      <c r="A48" s="661"/>
      <c r="J48" s="691"/>
    </row>
    <row r="49" spans="1:10">
      <c r="A49" s="661"/>
      <c r="J49" s="691"/>
    </row>
    <row r="50" spans="1:10" ht="19.5">
      <c r="A50" s="952"/>
      <c r="B50" s="953"/>
      <c r="C50" s="953"/>
      <c r="D50" s="953"/>
      <c r="E50" s="953"/>
      <c r="F50" s="953"/>
      <c r="G50" s="953"/>
      <c r="H50" s="953"/>
      <c r="I50" s="953"/>
      <c r="J50" s="954"/>
    </row>
    <row r="51" spans="1:10">
      <c r="A51" s="694"/>
      <c r="B51" s="695"/>
      <c r="C51" s="695"/>
      <c r="D51" s="695"/>
      <c r="E51" s="695"/>
      <c r="F51" s="695"/>
      <c r="G51" s="695"/>
      <c r="H51" s="695"/>
      <c r="I51" s="695"/>
      <c r="J51" s="696"/>
    </row>
    <row r="52" spans="1:10">
      <c r="A52" s="661"/>
      <c r="J52" s="691"/>
    </row>
    <row r="53" spans="1:10">
      <c r="A53" s="661"/>
      <c r="J53" s="691"/>
    </row>
    <row r="54" spans="1:10">
      <c r="A54" s="661"/>
      <c r="J54" s="691"/>
    </row>
    <row r="55" spans="1:10">
      <c r="A55" s="661"/>
      <c r="J55" s="691"/>
    </row>
    <row r="56" spans="1:10">
      <c r="A56" s="661"/>
      <c r="J56" s="691"/>
    </row>
    <row r="57" spans="1:10">
      <c r="A57" s="661"/>
      <c r="J57" s="691"/>
    </row>
    <row r="58" spans="1:10">
      <c r="A58" s="661"/>
      <c r="J58" s="691"/>
    </row>
    <row r="59" spans="1:10">
      <c r="A59" s="661"/>
      <c r="J59" s="691"/>
    </row>
    <row r="60" spans="1:10">
      <c r="A60" s="661"/>
      <c r="J60" s="691"/>
    </row>
    <row r="61" spans="1:10">
      <c r="A61" s="46" t="s">
        <v>361</v>
      </c>
      <c r="B61" s="47"/>
      <c r="C61" s="47"/>
      <c r="D61" s="47"/>
      <c r="E61" s="47"/>
      <c r="F61" s="47"/>
      <c r="G61" s="47"/>
      <c r="H61" s="47"/>
      <c r="I61" s="47"/>
      <c r="J61" s="48"/>
    </row>
    <row r="62" spans="1:10">
      <c r="A62" s="697"/>
      <c r="B62" s="698"/>
      <c r="C62" s="698"/>
      <c r="D62" s="698"/>
      <c r="E62" s="698"/>
      <c r="F62" s="698"/>
      <c r="G62" s="698"/>
      <c r="H62" s="698"/>
      <c r="I62" s="698"/>
      <c r="J62" s="696"/>
    </row>
    <row r="63" spans="1:10">
      <c r="A63" s="661"/>
      <c r="J63" s="691"/>
    </row>
    <row r="64" spans="1:10">
      <c r="A64" s="661"/>
      <c r="J64" s="691"/>
    </row>
    <row r="65" spans="1:10">
      <c r="A65" s="661"/>
      <c r="J65" s="691"/>
    </row>
    <row r="66" spans="1:10">
      <c r="A66" s="661"/>
      <c r="J66" s="691"/>
    </row>
    <row r="67" spans="1:10">
      <c r="A67" s="661"/>
      <c r="J67" s="691"/>
    </row>
    <row r="68" spans="1:10">
      <c r="A68" s="661"/>
      <c r="J68" s="691"/>
    </row>
    <row r="69" spans="1:10">
      <c r="A69" s="661"/>
      <c r="J69" s="691"/>
    </row>
    <row r="70" spans="1:10">
      <c r="A70" s="661"/>
      <c r="J70" s="691"/>
    </row>
    <row r="71" spans="1:10">
      <c r="A71" s="661"/>
      <c r="J71" s="691"/>
    </row>
    <row r="72" spans="1:10">
      <c r="A72" s="661"/>
      <c r="J72" s="691"/>
    </row>
    <row r="73" spans="1:10">
      <c r="A73" s="661"/>
      <c r="J73" s="691"/>
    </row>
    <row r="74" spans="1:10">
      <c r="A74" s="661"/>
      <c r="J74" s="691"/>
    </row>
    <row r="75" spans="1:10">
      <c r="A75" s="661"/>
      <c r="J75" s="691"/>
    </row>
    <row r="76" spans="1:10">
      <c r="A76" s="661"/>
      <c r="J76" s="691"/>
    </row>
    <row r="77" spans="1:10">
      <c r="A77" s="661"/>
      <c r="J77" s="691"/>
    </row>
    <row r="78" spans="1:10">
      <c r="A78" s="661"/>
      <c r="J78" s="691"/>
    </row>
    <row r="79" spans="1:10">
      <c r="A79" s="661"/>
      <c r="J79" s="691"/>
    </row>
    <row r="80" spans="1:10">
      <c r="A80" s="661"/>
      <c r="J80" s="691"/>
    </row>
    <row r="81" spans="1:10">
      <c r="A81" s="661"/>
      <c r="J81" s="691"/>
    </row>
    <row r="82" spans="1:10">
      <c r="A82" s="661"/>
      <c r="J82" s="691"/>
    </row>
    <row r="83" spans="1:10">
      <c r="A83" s="661"/>
      <c r="J83" s="691"/>
    </row>
    <row r="84" spans="1:10">
      <c r="A84" s="661"/>
      <c r="J84" s="691"/>
    </row>
    <row r="85" spans="1:10">
      <c r="A85" s="661"/>
      <c r="J85" s="691"/>
    </row>
    <row r="86" spans="1:10">
      <c r="A86" s="661"/>
      <c r="J86" s="691"/>
    </row>
    <row r="87" spans="1:10">
      <c r="A87" s="661"/>
      <c r="J87" s="691"/>
    </row>
    <row r="88" spans="1:10" ht="9.75" customHeight="1">
      <c r="A88" s="661"/>
      <c r="J88" s="691"/>
    </row>
    <row r="89" spans="1:10">
      <c r="A89" s="699" t="s">
        <v>361</v>
      </c>
      <c r="B89" s="700"/>
      <c r="C89" s="700"/>
      <c r="D89" s="700"/>
      <c r="E89" s="700"/>
      <c r="F89" s="700"/>
      <c r="G89" s="700"/>
      <c r="H89" s="700"/>
      <c r="I89" s="700"/>
      <c r="J89" s="701"/>
    </row>
    <row r="90" spans="1:10" ht="15">
      <c r="A90" s="585"/>
      <c r="B90" s="186"/>
      <c r="C90" s="186"/>
      <c r="D90" s="186"/>
      <c r="E90" s="186"/>
      <c r="F90" s="186"/>
      <c r="G90" s="186"/>
      <c r="H90" s="186"/>
      <c r="I90" s="186"/>
      <c r="J90" s="586"/>
    </row>
    <row r="91" spans="1:10" ht="15">
      <c r="A91" s="585"/>
      <c r="B91" s="186"/>
      <c r="C91" s="186"/>
      <c r="D91" s="186"/>
      <c r="E91" s="186"/>
      <c r="F91" s="186"/>
      <c r="G91" s="186"/>
      <c r="H91" s="186"/>
      <c r="I91" s="186"/>
      <c r="J91" s="586"/>
    </row>
    <row r="92" spans="1:10" ht="15">
      <c r="A92" s="585"/>
      <c r="B92" s="186"/>
      <c r="C92" s="186"/>
      <c r="D92" s="186"/>
      <c r="E92" s="186"/>
      <c r="F92" s="186"/>
      <c r="G92" s="186"/>
      <c r="H92" s="186"/>
      <c r="I92" s="186"/>
      <c r="J92" s="586"/>
    </row>
    <row r="93" spans="1:10" ht="15">
      <c r="A93" s="585"/>
      <c r="B93" s="432"/>
      <c r="C93" s="186"/>
      <c r="D93" s="186"/>
      <c r="E93" s="186"/>
      <c r="F93" s="186"/>
      <c r="G93" s="186"/>
      <c r="H93" s="186"/>
      <c r="I93" s="186"/>
      <c r="J93" s="586"/>
    </row>
    <row r="94" spans="1:10" ht="15">
      <c r="A94" s="585"/>
      <c r="B94" s="432"/>
      <c r="C94" s="186"/>
      <c r="D94" s="186"/>
      <c r="E94" s="186"/>
      <c r="F94" s="186"/>
      <c r="G94" s="186"/>
      <c r="H94" s="186"/>
      <c r="I94" s="186"/>
      <c r="J94" s="586"/>
    </row>
    <row r="95" spans="1:10" ht="15">
      <c r="A95" s="585"/>
      <c r="B95" s="432"/>
      <c r="C95" s="186"/>
      <c r="D95" s="186"/>
      <c r="E95" s="186"/>
      <c r="F95" s="186"/>
      <c r="G95" s="186"/>
      <c r="H95" s="186"/>
      <c r="I95" s="186"/>
      <c r="J95" s="586"/>
    </row>
    <row r="96" spans="1:10" ht="15">
      <c r="A96" s="585"/>
      <c r="B96" s="432"/>
      <c r="C96" s="186"/>
      <c r="D96" s="186"/>
      <c r="E96" s="186"/>
      <c r="F96" s="186"/>
      <c r="G96" s="186"/>
      <c r="H96" s="186"/>
      <c r="I96" s="186"/>
      <c r="J96" s="586"/>
    </row>
    <row r="97" spans="1:10" ht="15">
      <c r="A97" s="585"/>
      <c r="B97" s="432"/>
      <c r="C97" s="186"/>
      <c r="D97" s="186"/>
      <c r="E97" s="186"/>
      <c r="F97" s="186"/>
      <c r="G97" s="186"/>
      <c r="H97" s="186"/>
      <c r="I97" s="186"/>
      <c r="J97" s="586"/>
    </row>
    <row r="98" spans="1:10" ht="15">
      <c r="A98" s="585"/>
      <c r="B98" s="432"/>
      <c r="C98" s="186"/>
      <c r="D98" s="186"/>
      <c r="E98" s="186"/>
      <c r="F98" s="186"/>
      <c r="G98" s="186"/>
      <c r="H98" s="186"/>
      <c r="I98" s="186"/>
      <c r="J98" s="586"/>
    </row>
    <row r="99" spans="1:10" ht="15">
      <c r="A99" s="585"/>
      <c r="B99" s="432"/>
      <c r="C99" s="186"/>
      <c r="D99" s="186"/>
      <c r="E99" s="186"/>
      <c r="F99" s="186"/>
      <c r="G99" s="186"/>
      <c r="H99" s="186"/>
      <c r="I99" s="186"/>
      <c r="J99" s="586"/>
    </row>
    <row r="100" spans="1:10" ht="15">
      <c r="A100" s="585"/>
      <c r="B100" s="432"/>
      <c r="C100" s="186"/>
      <c r="D100" s="186"/>
      <c r="E100" s="186"/>
      <c r="F100" s="186"/>
      <c r="G100" s="186"/>
      <c r="H100" s="186"/>
      <c r="I100" s="186"/>
      <c r="J100" s="586"/>
    </row>
    <row r="101" spans="1:10" ht="15">
      <c r="A101" s="585"/>
      <c r="B101" s="432"/>
      <c r="C101" s="186"/>
      <c r="D101" s="186"/>
      <c r="E101" s="186"/>
      <c r="F101" s="186"/>
      <c r="G101" s="186"/>
      <c r="H101" s="186"/>
      <c r="I101" s="186"/>
      <c r="J101" s="586"/>
    </row>
    <row r="102" spans="1:10" ht="15">
      <c r="A102" s="585"/>
      <c r="B102" s="432"/>
      <c r="C102" s="186"/>
      <c r="D102" s="186"/>
      <c r="E102" s="186"/>
      <c r="F102" s="186"/>
      <c r="G102" s="186"/>
      <c r="H102" s="186"/>
      <c r="I102" s="186"/>
      <c r="J102" s="586"/>
    </row>
    <row r="103" spans="1:10" ht="15">
      <c r="A103" s="585"/>
      <c r="B103" s="432"/>
      <c r="C103" s="186"/>
      <c r="D103" s="186"/>
      <c r="E103" s="186"/>
      <c r="F103" s="186"/>
      <c r="G103" s="186"/>
      <c r="H103" s="186"/>
      <c r="I103" s="186"/>
      <c r="J103" s="586"/>
    </row>
    <row r="104" spans="1:10" ht="15">
      <c r="A104" s="585"/>
      <c r="B104" s="432"/>
      <c r="C104" s="186"/>
      <c r="D104" s="186"/>
      <c r="E104" s="186"/>
      <c r="F104" s="186"/>
      <c r="G104" s="186"/>
      <c r="H104" s="186"/>
      <c r="I104" s="186"/>
      <c r="J104" s="586"/>
    </row>
    <row r="105" spans="1:10" ht="15">
      <c r="A105" s="585"/>
      <c r="B105" s="432"/>
      <c r="C105" s="186"/>
      <c r="D105" s="186"/>
      <c r="E105" s="186"/>
      <c r="F105" s="186"/>
      <c r="G105" s="186"/>
      <c r="H105" s="186"/>
      <c r="I105" s="186"/>
      <c r="J105" s="586"/>
    </row>
    <row r="106" spans="1:10" ht="15">
      <c r="A106" s="585"/>
      <c r="B106" s="432"/>
      <c r="C106" s="186"/>
      <c r="D106" s="186"/>
      <c r="E106" s="186"/>
      <c r="F106" s="186"/>
      <c r="G106" s="186"/>
      <c r="H106" s="186"/>
      <c r="I106" s="186"/>
      <c r="J106" s="586"/>
    </row>
    <row r="107" spans="1:10" ht="15">
      <c r="A107" s="585"/>
      <c r="B107" s="432"/>
      <c r="C107" s="186"/>
      <c r="D107" s="186"/>
      <c r="E107" s="186"/>
      <c r="F107" s="186"/>
      <c r="G107" s="186"/>
      <c r="H107" s="186"/>
      <c r="I107" s="186"/>
      <c r="J107" s="586"/>
    </row>
    <row r="108" spans="1:10" ht="15">
      <c r="A108" s="585"/>
      <c r="B108" s="432"/>
      <c r="C108" s="186"/>
      <c r="D108" s="186"/>
      <c r="E108" s="186"/>
      <c r="F108" s="186"/>
      <c r="G108" s="186"/>
      <c r="H108" s="186"/>
      <c r="I108" s="186"/>
      <c r="J108" s="586"/>
    </row>
    <row r="109" spans="1:10" ht="15">
      <c r="A109" s="585"/>
      <c r="B109" s="432"/>
      <c r="C109" s="186"/>
      <c r="D109" s="186"/>
      <c r="E109" s="186"/>
      <c r="F109" s="186"/>
      <c r="G109" s="186"/>
      <c r="H109" s="186"/>
      <c r="I109" s="186"/>
      <c r="J109" s="586"/>
    </row>
    <row r="110" spans="1:10" ht="9.75" customHeight="1">
      <c r="A110" s="585"/>
      <c r="B110" s="432"/>
      <c r="C110" s="186"/>
      <c r="D110" s="186"/>
      <c r="E110" s="186"/>
      <c r="F110" s="186"/>
      <c r="G110" s="186"/>
      <c r="H110" s="186"/>
      <c r="I110" s="186"/>
      <c r="J110" s="586"/>
    </row>
    <row r="111" spans="1:10">
      <c r="A111" s="702" t="s">
        <v>361</v>
      </c>
      <c r="B111" s="703"/>
      <c r="C111" s="703"/>
      <c r="D111" s="703"/>
      <c r="E111" s="703"/>
      <c r="F111" s="703"/>
      <c r="G111" s="703"/>
      <c r="H111" s="703"/>
      <c r="I111" s="703"/>
      <c r="J111" s="704"/>
    </row>
    <row r="112" spans="1:10" ht="15">
      <c r="A112" s="705"/>
      <c r="B112" s="693"/>
      <c r="C112" s="693"/>
      <c r="D112" s="693"/>
      <c r="E112" s="693"/>
      <c r="F112" s="693"/>
      <c r="G112" s="705"/>
      <c r="H112" s="705"/>
      <c r="I112" s="693"/>
    </row>
  </sheetData>
  <mergeCells count="3">
    <mergeCell ref="A6:J6"/>
    <mergeCell ref="G15:J15"/>
    <mergeCell ref="A50:J50"/>
  </mergeCells>
  <pageMargins left="0.70866141732283472" right="0.70866141732283472" top="0.74803149606299213" bottom="0.74803149606299213" header="0.31496062992125984" footer="0.31496062992125984"/>
  <pageSetup paperSize="9" scale="65" firstPageNumber="37" orientation="portrait" useFirstPageNumber="1" r:id="rId1"/>
  <headerFooter>
    <oddHeader>&amp;LComité de Prévision et de Conjoncture&amp;RTableau de bord de l’économie 4ème trimestre 2025</oddHeader>
    <oddFooter>&amp;C&amp;"Arial,Normal"&amp;P</oddFooter>
  </headerFooter>
  <rowBreaks count="1" manualBreakCount="1">
    <brk id="6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A612-B876-461A-A5D0-3D980D2E86CC}">
  <dimension ref="B3:J119"/>
  <sheetViews>
    <sheetView view="pageBreakPreview" topLeftCell="A67" zoomScale="80" zoomScaleNormal="100" zoomScaleSheetLayoutView="80" zoomScalePageLayoutView="60" workbookViewId="0">
      <selection activeCell="P97" sqref="P97"/>
    </sheetView>
  </sheetViews>
  <sheetFormatPr baseColWidth="10" defaultColWidth="11" defaultRowHeight="15"/>
  <cols>
    <col min="1" max="1" width="3.5703125" style="2" customWidth="1"/>
    <col min="2" max="2" width="43.5703125" style="2" customWidth="1"/>
    <col min="3" max="16384" width="11" style="2"/>
  </cols>
  <sheetData>
    <row r="3" spans="2:2">
      <c r="B3" s="1"/>
    </row>
    <row r="4" spans="2:2" ht="15.75">
      <c r="B4" s="3"/>
    </row>
    <row r="5" spans="2:2" ht="15.75">
      <c r="B5" s="3"/>
    </row>
    <row r="6" spans="2:2" ht="15.75">
      <c r="B6" s="3"/>
    </row>
    <row r="7" spans="2:2" ht="15.75">
      <c r="B7" s="3"/>
    </row>
    <row r="8" spans="2:2" ht="15.75">
      <c r="B8" s="3"/>
    </row>
    <row r="9" spans="2:2" ht="15.75">
      <c r="B9" s="3"/>
    </row>
    <row r="10" spans="2:2" ht="15.75">
      <c r="B10" s="3"/>
    </row>
    <row r="11" spans="2:2" ht="15.75">
      <c r="B11" s="3"/>
    </row>
    <row r="12" spans="2:2" ht="15.75">
      <c r="B12" s="3"/>
    </row>
    <row r="13" spans="2:2" ht="15.75">
      <c r="B13" s="3"/>
    </row>
    <row r="14" spans="2:2" ht="15.75">
      <c r="B14" s="3"/>
    </row>
    <row r="15" spans="2:2" ht="15.75">
      <c r="B15" s="4"/>
    </row>
    <row r="16" spans="2:2" ht="15.75">
      <c r="B16" s="3"/>
    </row>
    <row r="17" spans="2:9" ht="15.75">
      <c r="B17" s="3"/>
    </row>
    <row r="18" spans="2:9" ht="15.75">
      <c r="B18" s="3"/>
    </row>
    <row r="19" spans="2:9" ht="15.75">
      <c r="B19" s="3"/>
    </row>
    <row r="20" spans="2:9" ht="15.75">
      <c r="B20" s="3"/>
    </row>
    <row r="21" spans="2:9" ht="15.75">
      <c r="B21" s="3"/>
    </row>
    <row r="22" spans="2:9" ht="15.75">
      <c r="B22" s="3"/>
    </row>
    <row r="23" spans="2:9" ht="15.75">
      <c r="B23" s="3"/>
    </row>
    <row r="24" spans="2:9" ht="15.75">
      <c r="B24" s="3"/>
    </row>
    <row r="25" spans="2:9" ht="15.75">
      <c r="B25" s="3"/>
      <c r="D25" s="835" t="str">
        <f>SOMMAIRE!D7</f>
        <v>TBE  n° 04/2025</v>
      </c>
      <c r="E25" s="835"/>
      <c r="F25" s="835"/>
      <c r="G25" s="835"/>
      <c r="H25" s="835"/>
      <c r="I25" s="835"/>
    </row>
    <row r="26" spans="2:9" ht="15.75">
      <c r="B26" s="3"/>
      <c r="D26" s="835"/>
      <c r="E26" s="835"/>
      <c r="F26" s="835"/>
      <c r="G26" s="835"/>
      <c r="H26" s="835"/>
      <c r="I26" s="835"/>
    </row>
    <row r="27" spans="2:9" ht="15.75">
      <c r="B27" s="3"/>
    </row>
    <row r="28" spans="2:9" ht="15.75">
      <c r="B28" s="3"/>
    </row>
    <row r="29" spans="2:9" ht="15.75">
      <c r="B29" s="3"/>
    </row>
    <row r="30" spans="2:9" ht="15.75">
      <c r="B30" s="3"/>
    </row>
    <row r="31" spans="2:9" ht="15.75">
      <c r="B31" s="3"/>
    </row>
    <row r="32" spans="2:9" ht="15.75">
      <c r="B32" s="3"/>
    </row>
    <row r="33" spans="2:9" ht="26.25">
      <c r="B33" s="3"/>
      <c r="D33" s="835" t="str">
        <f>SOMMAIRE!F7</f>
        <v>au quatrième trimestre 2025</v>
      </c>
      <c r="E33" s="835"/>
      <c r="F33" s="835"/>
      <c r="G33" s="835"/>
      <c r="H33" s="835"/>
      <c r="I33" s="835"/>
    </row>
    <row r="34" spans="2:9" ht="15.75">
      <c r="B34" s="4"/>
    </row>
    <row r="35" spans="2:9" ht="15.75">
      <c r="B35" s="4"/>
    </row>
    <row r="36" spans="2:9" ht="15.75">
      <c r="B36" s="4"/>
    </row>
    <row r="37" spans="2:9" ht="15.75">
      <c r="B37" s="4"/>
    </row>
    <row r="38" spans="2:9" ht="15.75">
      <c r="B38" s="3"/>
    </row>
    <row r="39" spans="2:9" ht="26.25">
      <c r="C39" s="6" t="s">
        <v>0</v>
      </c>
    </row>
    <row r="41" spans="2:9" ht="26.25">
      <c r="C41" s="6" t="s">
        <v>1</v>
      </c>
    </row>
    <row r="97" spans="2:10" ht="18.75">
      <c r="B97" s="5"/>
      <c r="C97" s="5"/>
      <c r="D97" s="5"/>
      <c r="E97" s="5"/>
      <c r="F97" s="5"/>
      <c r="G97" s="5"/>
      <c r="H97" s="5"/>
      <c r="I97" s="5"/>
      <c r="J97" s="5"/>
    </row>
    <row r="98" spans="2:10" ht="18.75">
      <c r="B98" s="5"/>
      <c r="C98" s="5"/>
      <c r="D98" s="5"/>
      <c r="E98" s="5"/>
      <c r="F98" s="5"/>
      <c r="G98" s="5"/>
      <c r="H98" s="5"/>
      <c r="I98" s="5"/>
      <c r="J98" s="5"/>
    </row>
    <row r="99" spans="2:10" ht="18.75">
      <c r="B99" s="5"/>
      <c r="C99" s="5"/>
      <c r="D99" s="5"/>
      <c r="E99" s="5"/>
      <c r="F99" s="5"/>
      <c r="G99" s="5"/>
      <c r="H99" s="5"/>
      <c r="I99" s="5"/>
      <c r="J99" s="5"/>
    </row>
    <row r="100" spans="2:10" ht="18.75">
      <c r="B100" s="5"/>
      <c r="C100" s="5"/>
      <c r="D100" s="5"/>
      <c r="E100" s="5"/>
      <c r="F100" s="5"/>
      <c r="G100" s="5"/>
      <c r="H100" s="5"/>
      <c r="I100" s="5"/>
      <c r="J100" s="5"/>
    </row>
    <row r="101" spans="2:10" ht="18.75">
      <c r="B101" s="5"/>
      <c r="C101" s="5"/>
      <c r="D101" s="5"/>
      <c r="E101" s="5"/>
      <c r="F101" s="5"/>
      <c r="G101" s="5"/>
      <c r="H101" s="5"/>
      <c r="I101" s="5"/>
      <c r="J101" s="5"/>
    </row>
    <row r="102" spans="2:10" ht="18.75">
      <c r="B102" s="5"/>
      <c r="C102" s="5"/>
      <c r="D102" s="5"/>
      <c r="E102" s="5"/>
      <c r="F102" s="5"/>
      <c r="G102" s="5"/>
      <c r="H102" s="5"/>
      <c r="I102" s="5"/>
      <c r="J102" s="5"/>
    </row>
    <row r="103" spans="2:10" ht="18.75">
      <c r="B103" s="5"/>
      <c r="C103" s="5"/>
      <c r="D103" s="5"/>
      <c r="E103" s="5"/>
      <c r="F103" s="5"/>
      <c r="G103" s="5"/>
      <c r="H103" s="5"/>
      <c r="I103" s="5"/>
      <c r="J103" s="5"/>
    </row>
    <row r="104" spans="2:10" ht="18.75">
      <c r="B104" s="5"/>
      <c r="C104" s="5"/>
      <c r="D104" s="5"/>
      <c r="E104" s="5"/>
      <c r="F104" s="5"/>
      <c r="G104" s="5"/>
      <c r="H104" s="5"/>
      <c r="I104" s="5"/>
      <c r="J104" s="5"/>
    </row>
    <row r="105" spans="2:10" ht="18.75">
      <c r="B105" s="5"/>
      <c r="C105" s="5"/>
      <c r="D105" s="5"/>
      <c r="E105" s="5"/>
      <c r="F105" s="5"/>
      <c r="G105" s="5"/>
      <c r="H105" s="5"/>
      <c r="I105" s="5"/>
      <c r="J105" s="5"/>
    </row>
    <row r="106" spans="2:10" ht="18.75">
      <c r="B106" s="5"/>
      <c r="C106" s="5"/>
      <c r="D106" s="5"/>
      <c r="E106" s="5"/>
      <c r="F106" s="5"/>
      <c r="G106" s="5"/>
      <c r="H106" s="5"/>
      <c r="I106" s="5"/>
      <c r="J106" s="5"/>
    </row>
    <row r="107" spans="2:10" ht="18.75">
      <c r="B107" s="5"/>
      <c r="C107" s="5"/>
      <c r="D107" s="5"/>
      <c r="E107" s="5"/>
      <c r="F107" s="5"/>
      <c r="G107" s="5"/>
      <c r="H107" s="5"/>
      <c r="I107" s="5"/>
      <c r="J107" s="5"/>
    </row>
    <row r="108" spans="2:10" ht="18.75">
      <c r="B108" s="5"/>
      <c r="C108" s="5"/>
      <c r="D108" s="5"/>
      <c r="E108" s="5"/>
      <c r="F108" s="5"/>
      <c r="G108" s="5"/>
      <c r="H108" s="5"/>
      <c r="I108" s="5"/>
      <c r="J108" s="5"/>
    </row>
    <row r="109" spans="2:10" ht="18.75">
      <c r="B109" s="5"/>
      <c r="C109" s="5"/>
      <c r="D109" s="5"/>
      <c r="E109" s="5"/>
      <c r="F109" s="5"/>
      <c r="G109" s="5"/>
      <c r="H109" s="5"/>
      <c r="I109" s="5"/>
      <c r="J109" s="5"/>
    </row>
    <row r="110" spans="2:10" ht="18.75">
      <c r="B110" s="5"/>
      <c r="C110" s="5"/>
      <c r="D110" s="5"/>
      <c r="E110" s="5"/>
      <c r="F110" s="5"/>
      <c r="G110" s="5"/>
      <c r="H110" s="5"/>
      <c r="I110" s="5"/>
      <c r="J110" s="5"/>
    </row>
    <row r="111" spans="2:10" ht="18.75">
      <c r="B111" s="5"/>
      <c r="C111" s="5"/>
      <c r="D111" s="5"/>
      <c r="E111" s="5"/>
      <c r="F111" s="5"/>
      <c r="G111" s="5"/>
      <c r="H111" s="5"/>
      <c r="I111" s="5"/>
      <c r="J111" s="5"/>
    </row>
    <row r="112" spans="2:10" ht="18.75">
      <c r="B112" s="5"/>
      <c r="C112" s="5"/>
      <c r="D112" s="5"/>
      <c r="E112" s="5"/>
      <c r="F112" s="5"/>
      <c r="G112" s="5"/>
      <c r="H112" s="5"/>
      <c r="I112" s="5"/>
      <c r="J112" s="5"/>
    </row>
    <row r="113" spans="2:10" ht="18.75">
      <c r="B113" s="5"/>
      <c r="C113" s="5"/>
      <c r="D113" s="5"/>
      <c r="E113" s="5"/>
      <c r="F113" s="5"/>
      <c r="G113" s="5"/>
      <c r="H113" s="5"/>
      <c r="I113" s="5"/>
      <c r="J113" s="5"/>
    </row>
    <row r="114" spans="2:10" ht="18.75">
      <c r="B114" s="5"/>
      <c r="C114" s="5"/>
      <c r="D114" s="5"/>
      <c r="E114" s="5"/>
      <c r="F114" s="5"/>
      <c r="G114" s="5"/>
      <c r="H114" s="5"/>
      <c r="I114" s="5"/>
      <c r="J114" s="5"/>
    </row>
    <row r="115" spans="2:10" ht="18.75">
      <c r="B115" s="5"/>
      <c r="C115" s="5"/>
      <c r="D115" s="5"/>
      <c r="E115" s="5"/>
      <c r="F115" s="5"/>
      <c r="G115" s="5"/>
      <c r="H115" s="5"/>
      <c r="I115" s="5"/>
      <c r="J115" s="5"/>
    </row>
    <row r="116" spans="2:10" ht="18.75">
      <c r="B116" s="5"/>
      <c r="C116" s="5"/>
      <c r="D116" s="5"/>
      <c r="E116" s="5"/>
      <c r="F116" s="5"/>
      <c r="G116" s="5"/>
      <c r="H116" s="5"/>
      <c r="I116" s="5"/>
      <c r="J116" s="5"/>
    </row>
    <row r="117" spans="2:10" ht="18.75">
      <c r="B117" s="5"/>
      <c r="C117" s="5"/>
      <c r="D117" s="5"/>
      <c r="E117" s="5"/>
      <c r="F117" s="5"/>
      <c r="G117" s="5"/>
      <c r="H117" s="5"/>
      <c r="I117" s="5"/>
      <c r="J117" s="5"/>
    </row>
    <row r="118" spans="2:10" ht="18.75">
      <c r="B118" s="5"/>
      <c r="C118" s="5"/>
      <c r="D118" s="5"/>
      <c r="E118" s="5"/>
      <c r="F118" s="5"/>
      <c r="G118" s="5"/>
      <c r="H118" s="5"/>
      <c r="I118" s="5"/>
      <c r="J118" s="5"/>
    </row>
    <row r="119" spans="2:10" ht="18.75">
      <c r="B119" s="5"/>
      <c r="C119" s="5"/>
      <c r="D119" s="5"/>
      <c r="E119" s="5"/>
      <c r="F119" s="5"/>
      <c r="G119" s="5"/>
      <c r="H119" s="5"/>
      <c r="I119" s="5"/>
      <c r="J119" s="5"/>
    </row>
  </sheetData>
  <mergeCells count="2">
    <mergeCell ref="D25:I26"/>
    <mergeCell ref="D33:I33"/>
  </mergeCells>
  <pageMargins left="0.70866141732283472" right="0.70866141732283472" top="0.74803149606299213" bottom="0.74803149606299213" header="0.31496062992125984" footer="0.31496062992125984"/>
  <pageSetup paperSize="9" scale="48"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A2CC3-AD2B-4938-9160-24C4E694F733}">
  <sheetPr>
    <tabColor rgb="FF00CC00"/>
  </sheetPr>
  <dimension ref="A1:N84"/>
  <sheetViews>
    <sheetView view="pageBreakPreview" zoomScaleNormal="100" zoomScaleSheetLayoutView="100" zoomScalePageLayoutView="80" workbookViewId="0">
      <selection activeCell="P97" sqref="P97"/>
    </sheetView>
  </sheetViews>
  <sheetFormatPr baseColWidth="10" defaultColWidth="11.42578125" defaultRowHeight="12.75"/>
  <cols>
    <col min="1" max="1" width="5.7109375" style="811" customWidth="1"/>
    <col min="2" max="2" width="11.42578125" style="811"/>
    <col min="3" max="3" width="6.7109375" style="811" customWidth="1"/>
    <col min="4" max="14" width="10.42578125" style="811" customWidth="1"/>
    <col min="15" max="16384" width="11.42578125" style="811"/>
  </cols>
  <sheetData>
    <row r="1" spans="1:14" s="213" customFormat="1" ht="16.149999999999999" customHeight="1">
      <c r="A1" s="798"/>
    </row>
    <row r="2" spans="1:14" s="186" customFormat="1" ht="20.100000000000001" customHeight="1">
      <c r="B2" s="799"/>
      <c r="C2" s="800"/>
      <c r="D2" s="800"/>
      <c r="E2" s="800"/>
      <c r="F2" s="800"/>
      <c r="G2" s="800"/>
      <c r="H2" s="800"/>
      <c r="I2" s="800"/>
      <c r="J2" s="800"/>
      <c r="K2" s="800"/>
      <c r="L2" s="800"/>
      <c r="M2" s="800"/>
      <c r="N2" s="801"/>
    </row>
    <row r="3" spans="1:14" s="186" customFormat="1" ht="32.25" customHeight="1">
      <c r="B3" s="802"/>
      <c r="C3" s="803"/>
      <c r="D3" s="803"/>
      <c r="E3" s="803"/>
      <c r="F3" s="803"/>
      <c r="G3" s="803"/>
      <c r="H3" s="803"/>
      <c r="I3" s="803"/>
      <c r="J3" s="803"/>
      <c r="K3" s="803"/>
      <c r="L3" s="803"/>
      <c r="M3" s="803"/>
      <c r="N3" s="804"/>
    </row>
    <row r="4" spans="1:14" s="805" customFormat="1" ht="16.149999999999999" customHeight="1">
      <c r="B4" s="806"/>
      <c r="C4" s="807"/>
      <c r="D4" s="808"/>
      <c r="E4" s="807"/>
      <c r="N4" s="809"/>
    </row>
    <row r="5" spans="1:14" s="805" customFormat="1" ht="16.149999999999999" customHeight="1">
      <c r="B5" s="806" t="s">
        <v>420</v>
      </c>
      <c r="C5" s="807"/>
      <c r="D5" s="808" t="s">
        <v>421</v>
      </c>
      <c r="E5" s="807"/>
      <c r="N5" s="809"/>
    </row>
    <row r="6" spans="1:14" s="805" customFormat="1" ht="16.149999999999999" customHeight="1">
      <c r="B6" s="806" t="s">
        <v>422</v>
      </c>
      <c r="C6" s="807"/>
      <c r="D6" s="808" t="s">
        <v>423</v>
      </c>
      <c r="E6" s="807"/>
      <c r="F6" s="807"/>
      <c r="G6" s="807"/>
      <c r="H6" s="807"/>
      <c r="N6" s="809"/>
    </row>
    <row r="7" spans="1:14" s="805" customFormat="1" ht="16.149999999999999" customHeight="1">
      <c r="B7" s="806" t="s">
        <v>424</v>
      </c>
      <c r="D7" s="808" t="s">
        <v>425</v>
      </c>
      <c r="N7" s="809"/>
    </row>
    <row r="8" spans="1:14" s="805" customFormat="1" ht="16.149999999999999" customHeight="1">
      <c r="B8" s="806" t="s">
        <v>426</v>
      </c>
      <c r="D8" s="808" t="s">
        <v>427</v>
      </c>
      <c r="N8" s="809"/>
    </row>
    <row r="9" spans="1:14" s="805" customFormat="1" ht="16.149999999999999" customHeight="1">
      <c r="B9" s="806" t="s">
        <v>428</v>
      </c>
      <c r="C9" s="807"/>
      <c r="D9" s="808" t="s">
        <v>429</v>
      </c>
      <c r="N9" s="809"/>
    </row>
    <row r="10" spans="1:14" s="805" customFormat="1" ht="16.149999999999999" customHeight="1">
      <c r="B10" s="806" t="s">
        <v>430</v>
      </c>
      <c r="C10" s="807"/>
      <c r="D10" s="808" t="s">
        <v>431</v>
      </c>
      <c r="N10" s="809"/>
    </row>
    <row r="11" spans="1:14" s="805" customFormat="1" ht="16.149999999999999" customHeight="1">
      <c r="B11" s="806" t="s">
        <v>432</v>
      </c>
      <c r="D11" s="808" t="s">
        <v>433</v>
      </c>
      <c r="N11" s="809"/>
    </row>
    <row r="12" spans="1:14" s="805" customFormat="1" ht="16.149999999999999" customHeight="1">
      <c r="B12" s="806" t="s">
        <v>434</v>
      </c>
      <c r="C12" s="807"/>
      <c r="D12" s="808" t="s">
        <v>435</v>
      </c>
      <c r="N12" s="809"/>
    </row>
    <row r="13" spans="1:14" s="805" customFormat="1" ht="16.149999999999999" customHeight="1">
      <c r="B13" s="806" t="s">
        <v>436</v>
      </c>
      <c r="D13" s="808" t="s">
        <v>437</v>
      </c>
      <c r="N13" s="809"/>
    </row>
    <row r="14" spans="1:14" s="805" customFormat="1" ht="16.149999999999999" customHeight="1">
      <c r="B14" s="806" t="s">
        <v>438</v>
      </c>
      <c r="C14" s="807"/>
      <c r="D14" s="808" t="s">
        <v>439</v>
      </c>
      <c r="E14" s="807"/>
      <c r="N14" s="809"/>
    </row>
    <row r="15" spans="1:14" s="805" customFormat="1" ht="16.149999999999999" customHeight="1">
      <c r="B15" s="806" t="s">
        <v>440</v>
      </c>
      <c r="D15" s="808" t="s">
        <v>441</v>
      </c>
      <c r="N15" s="809"/>
    </row>
    <row r="16" spans="1:14" s="805" customFormat="1" ht="16.149999999999999" customHeight="1">
      <c r="B16" s="806" t="s">
        <v>442</v>
      </c>
      <c r="C16" s="807"/>
      <c r="D16" s="808" t="s">
        <v>443</v>
      </c>
      <c r="N16" s="809"/>
    </row>
    <row r="17" spans="2:14" s="805" customFormat="1" ht="16.149999999999999" customHeight="1">
      <c r="B17" s="806" t="s">
        <v>444</v>
      </c>
      <c r="D17" s="808" t="s">
        <v>445</v>
      </c>
      <c r="N17" s="809"/>
    </row>
    <row r="18" spans="2:14" s="805" customFormat="1" ht="16.149999999999999" customHeight="1">
      <c r="B18" s="806" t="s">
        <v>446</v>
      </c>
      <c r="D18" s="808" t="s">
        <v>447</v>
      </c>
      <c r="N18" s="809"/>
    </row>
    <row r="19" spans="2:14" s="805" customFormat="1" ht="16.149999999999999" customHeight="1">
      <c r="B19" s="806"/>
      <c r="D19" s="808"/>
      <c r="N19" s="809"/>
    </row>
    <row r="20" spans="2:14">
      <c r="B20" s="810"/>
      <c r="N20" s="812"/>
    </row>
    <row r="21" spans="2:14">
      <c r="B21" s="810"/>
      <c r="N21" s="812"/>
    </row>
    <row r="22" spans="2:14">
      <c r="B22" s="810"/>
      <c r="N22" s="812"/>
    </row>
    <row r="23" spans="2:14">
      <c r="B23" s="810"/>
      <c r="N23" s="812"/>
    </row>
    <row r="24" spans="2:14">
      <c r="B24" s="810"/>
      <c r="N24" s="812"/>
    </row>
    <row r="25" spans="2:14">
      <c r="B25" s="810"/>
      <c r="N25" s="812"/>
    </row>
    <row r="26" spans="2:14">
      <c r="B26" s="810"/>
      <c r="N26" s="812"/>
    </row>
    <row r="27" spans="2:14">
      <c r="B27" s="810"/>
      <c r="N27" s="812"/>
    </row>
    <row r="28" spans="2:14">
      <c r="B28" s="810"/>
      <c r="N28" s="812"/>
    </row>
    <row r="29" spans="2:14">
      <c r="B29" s="810"/>
      <c r="N29" s="812"/>
    </row>
    <row r="30" spans="2:14">
      <c r="B30" s="810"/>
      <c r="N30" s="812"/>
    </row>
    <row r="31" spans="2:14">
      <c r="B31" s="810"/>
      <c r="N31" s="812"/>
    </row>
    <row r="32" spans="2:14">
      <c r="B32" s="810"/>
      <c r="N32" s="812"/>
    </row>
    <row r="33" spans="2:14">
      <c r="B33" s="810"/>
      <c r="N33" s="812"/>
    </row>
    <row r="34" spans="2:14">
      <c r="B34" s="810"/>
      <c r="N34" s="812"/>
    </row>
    <row r="35" spans="2:14">
      <c r="B35" s="810"/>
      <c r="N35" s="812"/>
    </row>
    <row r="36" spans="2:14">
      <c r="B36" s="810"/>
      <c r="N36" s="812"/>
    </row>
    <row r="37" spans="2:14">
      <c r="B37" s="810"/>
      <c r="N37" s="812"/>
    </row>
    <row r="38" spans="2:14">
      <c r="B38" s="810"/>
      <c r="N38" s="812"/>
    </row>
    <row r="39" spans="2:14">
      <c r="B39" s="810"/>
      <c r="N39" s="812"/>
    </row>
    <row r="40" spans="2:14">
      <c r="B40" s="810"/>
      <c r="N40" s="812"/>
    </row>
    <row r="41" spans="2:14">
      <c r="B41" s="810"/>
      <c r="N41" s="812"/>
    </row>
    <row r="42" spans="2:14">
      <c r="B42" s="810"/>
      <c r="N42" s="812"/>
    </row>
    <row r="43" spans="2:14">
      <c r="B43" s="810"/>
      <c r="N43" s="812"/>
    </row>
    <row r="44" spans="2:14">
      <c r="B44" s="810"/>
      <c r="N44" s="812"/>
    </row>
    <row r="45" spans="2:14">
      <c r="B45" s="810"/>
      <c r="N45" s="812"/>
    </row>
    <row r="46" spans="2:14">
      <c r="B46" s="810"/>
      <c r="N46" s="812"/>
    </row>
    <row r="47" spans="2:14">
      <c r="B47" s="810"/>
      <c r="N47" s="812"/>
    </row>
    <row r="48" spans="2:14">
      <c r="B48" s="810"/>
      <c r="N48" s="812"/>
    </row>
    <row r="49" spans="2:14">
      <c r="B49" s="810"/>
      <c r="N49" s="812"/>
    </row>
    <row r="50" spans="2:14">
      <c r="B50" s="810"/>
      <c r="N50" s="812"/>
    </row>
    <row r="51" spans="2:14">
      <c r="B51" s="810"/>
      <c r="N51" s="812"/>
    </row>
    <row r="52" spans="2:14">
      <c r="B52" s="810"/>
      <c r="N52" s="812"/>
    </row>
    <row r="53" spans="2:14">
      <c r="B53" s="810"/>
      <c r="N53" s="812"/>
    </row>
    <row r="54" spans="2:14">
      <c r="B54" s="810"/>
      <c r="N54" s="812"/>
    </row>
    <row r="55" spans="2:14">
      <c r="B55" s="810"/>
      <c r="N55" s="812"/>
    </row>
    <row r="56" spans="2:14">
      <c r="B56" s="810"/>
      <c r="N56" s="812"/>
    </row>
    <row r="57" spans="2:14">
      <c r="B57" s="810"/>
      <c r="N57" s="812"/>
    </row>
    <row r="58" spans="2:14">
      <c r="B58" s="810"/>
      <c r="N58" s="812"/>
    </row>
    <row r="59" spans="2:14">
      <c r="B59" s="810"/>
      <c r="N59" s="812"/>
    </row>
    <row r="60" spans="2:14">
      <c r="B60" s="810"/>
      <c r="N60" s="812"/>
    </row>
    <row r="61" spans="2:14">
      <c r="B61" s="810"/>
      <c r="N61" s="812"/>
    </row>
    <row r="62" spans="2:14">
      <c r="B62" s="810"/>
      <c r="N62" s="812"/>
    </row>
    <row r="63" spans="2:14">
      <c r="B63" s="810"/>
      <c r="N63" s="812"/>
    </row>
    <row r="64" spans="2:14">
      <c r="B64" s="810"/>
      <c r="N64" s="812"/>
    </row>
    <row r="65" spans="2:14">
      <c r="B65" s="810"/>
      <c r="N65" s="812"/>
    </row>
    <row r="66" spans="2:14">
      <c r="B66" s="810"/>
      <c r="N66" s="812"/>
    </row>
    <row r="67" spans="2:14">
      <c r="B67" s="810"/>
      <c r="N67" s="812"/>
    </row>
    <row r="68" spans="2:14">
      <c r="B68" s="810"/>
      <c r="N68" s="812"/>
    </row>
    <row r="69" spans="2:14">
      <c r="B69" s="810"/>
      <c r="N69" s="812"/>
    </row>
    <row r="70" spans="2:14">
      <c r="B70" s="810"/>
      <c r="N70" s="812"/>
    </row>
    <row r="71" spans="2:14">
      <c r="B71" s="810"/>
      <c r="N71" s="812"/>
    </row>
    <row r="72" spans="2:14">
      <c r="B72" s="810"/>
      <c r="N72" s="812"/>
    </row>
    <row r="73" spans="2:14">
      <c r="B73" s="810"/>
      <c r="N73" s="812"/>
    </row>
    <row r="74" spans="2:14">
      <c r="B74" s="810"/>
      <c r="N74" s="812"/>
    </row>
    <row r="75" spans="2:14">
      <c r="B75" s="810"/>
      <c r="N75" s="812"/>
    </row>
    <row r="76" spans="2:14">
      <c r="B76" s="810"/>
      <c r="N76" s="812"/>
    </row>
    <row r="77" spans="2:14">
      <c r="B77" s="810"/>
      <c r="N77" s="812"/>
    </row>
    <row r="78" spans="2:14">
      <c r="B78" s="810"/>
      <c r="N78" s="812"/>
    </row>
    <row r="79" spans="2:14">
      <c r="B79" s="810"/>
      <c r="N79" s="812"/>
    </row>
    <row r="80" spans="2:14">
      <c r="B80" s="810"/>
      <c r="N80" s="812"/>
    </row>
    <row r="81" spans="2:14">
      <c r="B81" s="810"/>
      <c r="N81" s="812"/>
    </row>
    <row r="82" spans="2:14">
      <c r="B82" s="810"/>
      <c r="N82" s="812"/>
    </row>
    <row r="83" spans="2:14">
      <c r="B83" s="810"/>
      <c r="N83" s="812"/>
    </row>
    <row r="84" spans="2:14" ht="8.25" customHeight="1">
      <c r="B84" s="813"/>
      <c r="C84" s="814"/>
      <c r="D84" s="814"/>
      <c r="E84" s="814"/>
      <c r="F84" s="814"/>
      <c r="G84" s="814"/>
      <c r="H84" s="814"/>
      <c r="I84" s="814"/>
      <c r="J84" s="814"/>
      <c r="K84" s="814"/>
      <c r="L84" s="814"/>
      <c r="M84" s="814"/>
      <c r="N84" s="815"/>
    </row>
  </sheetData>
  <pageMargins left="0.70866141732283472" right="0.70866141732283472" top="0.74803149606299213" bottom="0.74803149606299213" header="0.31496062992125984" footer="0.31496062992125984"/>
  <pageSetup paperSize="9" scale="64" firstPageNumber="39" orientation="portrait" useFirstPageNumber="1" r:id="rId1"/>
  <headerFooter>
    <oddHeader>&amp;LComité de Prévision et de Conjoncture&amp;RTableau de bord de l'économie - 4ème trimestre 2025</oddHeader>
    <oddFooter>&amp;C&amp;P</oddFooter>
  </headerFooter>
  <drawing r:id="rId2"/>
  <legacyDrawing r:id="rId3"/>
  <oleObjects>
    <mc:AlternateContent xmlns:mc="http://schemas.openxmlformats.org/markup-compatibility/2006">
      <mc:Choice Requires="x14">
        <oleObject progId="Equation.DSMT4" shapeId="16385" r:id="rId4">
          <objectPr defaultSize="0" autoPict="0" r:id="rId5">
            <anchor moveWithCells="1">
              <from>
                <xdr:col>11</xdr:col>
                <xdr:colOff>38100</xdr:colOff>
                <xdr:row>78</xdr:row>
                <xdr:rowOff>28575</xdr:rowOff>
              </from>
              <to>
                <xdr:col>12</xdr:col>
                <xdr:colOff>419100</xdr:colOff>
                <xdr:row>83</xdr:row>
                <xdr:rowOff>57150</xdr:rowOff>
              </to>
            </anchor>
          </objectPr>
        </oleObject>
      </mc:Choice>
      <mc:Fallback>
        <oleObject progId="Equation.DSMT4" shapeId="16385" r:id="rId4"/>
      </mc:Fallback>
    </mc:AlternateContent>
    <mc:AlternateContent xmlns:mc="http://schemas.openxmlformats.org/markup-compatibility/2006">
      <mc:Choice Requires="x14">
        <oleObject progId="Equation.DSMT4" shapeId="16386" r:id="rId6">
          <objectPr defaultSize="0" autoPict="0" r:id="rId7">
            <anchor moveWithCells="1">
              <from>
                <xdr:col>1</xdr:col>
                <xdr:colOff>704850</xdr:colOff>
                <xdr:row>79</xdr:row>
                <xdr:rowOff>142875</xdr:rowOff>
              </from>
              <to>
                <xdr:col>2</xdr:col>
                <xdr:colOff>371475</xdr:colOff>
                <xdr:row>82</xdr:row>
                <xdr:rowOff>66675</xdr:rowOff>
              </to>
            </anchor>
          </objectPr>
        </oleObject>
      </mc:Choice>
      <mc:Fallback>
        <oleObject progId="Equation.DSMT4" shapeId="16386" r:id="rId6"/>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C0C3-5D70-4DCA-A4A9-6C0808C1B3EB}">
  <sheetPr>
    <tabColor rgb="FF00CC00"/>
  </sheetPr>
  <dimension ref="A1:D40"/>
  <sheetViews>
    <sheetView view="pageBreakPreview" topLeftCell="A10" zoomScaleNormal="100" zoomScaleSheetLayoutView="100" workbookViewId="0">
      <selection activeCell="P97" sqref="P97"/>
    </sheetView>
  </sheetViews>
  <sheetFormatPr baseColWidth="10" defaultColWidth="11.42578125" defaultRowHeight="12.75"/>
  <cols>
    <col min="1" max="1" width="11.42578125" style="811"/>
    <col min="2" max="2" width="30.42578125" style="811" customWidth="1"/>
    <col min="3" max="3" width="63.28515625" style="811" customWidth="1"/>
    <col min="4" max="4" width="20.140625" style="811" customWidth="1"/>
    <col min="5" max="16384" width="11.42578125" style="811"/>
  </cols>
  <sheetData>
    <row r="1" spans="1:4" s="213" customFormat="1" ht="16.149999999999999" customHeight="1">
      <c r="A1" s="798"/>
    </row>
    <row r="2" spans="1:4" s="186" customFormat="1" ht="20.100000000000001" customHeight="1">
      <c r="B2" s="816"/>
      <c r="C2" s="817"/>
      <c r="D2" s="818"/>
    </row>
    <row r="3" spans="1:4" s="186" customFormat="1" ht="20.100000000000001" customHeight="1">
      <c r="B3" s="819"/>
      <c r="C3" s="820"/>
      <c r="D3" s="821"/>
    </row>
    <row r="4" spans="1:4" s="186" customFormat="1" ht="20.100000000000001" customHeight="1">
      <c r="B4" s="819"/>
      <c r="C4" s="820"/>
      <c r="D4" s="821"/>
    </row>
    <row r="5" spans="1:4" s="186" customFormat="1" ht="21.75" customHeight="1">
      <c r="B5" s="819"/>
      <c r="C5" s="820"/>
      <c r="D5" s="821"/>
    </row>
    <row r="6" spans="1:4">
      <c r="B6" s="810"/>
      <c r="D6" s="812"/>
    </row>
    <row r="7" spans="1:4">
      <c r="B7" s="822"/>
      <c r="D7" s="812"/>
    </row>
    <row r="8" spans="1:4" ht="21.75">
      <c r="B8" s="823" t="s">
        <v>448</v>
      </c>
      <c r="C8" s="824" t="s">
        <v>449</v>
      </c>
      <c r="D8" s="825" t="s">
        <v>450</v>
      </c>
    </row>
    <row r="9" spans="1:4" ht="12.75" customHeight="1">
      <c r="B9" s="823"/>
      <c r="C9" s="824"/>
      <c r="D9" s="825"/>
    </row>
    <row r="10" spans="1:4" ht="12.75" customHeight="1">
      <c r="B10" s="826" t="s">
        <v>451</v>
      </c>
      <c r="C10" s="970" t="s">
        <v>452</v>
      </c>
      <c r="D10" s="972" t="s">
        <v>453</v>
      </c>
    </row>
    <row r="11" spans="1:4" ht="12.75" customHeight="1">
      <c r="B11" s="826" t="s">
        <v>454</v>
      </c>
      <c r="C11" s="970"/>
      <c r="D11" s="972"/>
    </row>
    <row r="12" spans="1:4" ht="12.75" customHeight="1">
      <c r="B12" s="826" t="s">
        <v>455</v>
      </c>
      <c r="C12" s="971"/>
      <c r="D12" s="973"/>
    </row>
    <row r="13" spans="1:4" ht="15">
      <c r="B13" s="826"/>
      <c r="C13" s="827"/>
      <c r="D13" s="828"/>
    </row>
    <row r="14" spans="1:4" ht="15">
      <c r="B14" s="826" t="s">
        <v>454</v>
      </c>
      <c r="C14" s="827" t="s">
        <v>456</v>
      </c>
      <c r="D14" s="828" t="s">
        <v>453</v>
      </c>
    </row>
    <row r="15" spans="1:4" ht="15">
      <c r="B15" s="826"/>
      <c r="C15" s="827"/>
      <c r="D15" s="828"/>
    </row>
    <row r="16" spans="1:4" ht="15">
      <c r="B16" s="826" t="s">
        <v>457</v>
      </c>
      <c r="C16" s="827" t="s">
        <v>458</v>
      </c>
      <c r="D16" s="828" t="s">
        <v>459</v>
      </c>
    </row>
    <row r="17" spans="2:4" ht="15">
      <c r="B17" s="826"/>
      <c r="C17" s="827"/>
      <c r="D17" s="828"/>
    </row>
    <row r="18" spans="2:4" ht="30">
      <c r="B18" s="829" t="s">
        <v>460</v>
      </c>
      <c r="C18" s="830" t="s">
        <v>461</v>
      </c>
      <c r="D18" s="831" t="s">
        <v>462</v>
      </c>
    </row>
    <row r="19" spans="2:4" ht="15">
      <c r="B19" s="826"/>
      <c r="C19" s="827"/>
      <c r="D19" s="828"/>
    </row>
    <row r="20" spans="2:4" ht="15">
      <c r="B20" s="826" t="s">
        <v>463</v>
      </c>
      <c r="C20" s="827" t="s">
        <v>140</v>
      </c>
      <c r="D20" s="828" t="s">
        <v>453</v>
      </c>
    </row>
    <row r="21" spans="2:4" ht="15">
      <c r="B21" s="826"/>
      <c r="C21" s="827"/>
      <c r="D21" s="828"/>
    </row>
    <row r="22" spans="2:4" ht="15">
      <c r="B22" s="826" t="s">
        <v>464</v>
      </c>
      <c r="C22" s="827" t="s">
        <v>465</v>
      </c>
      <c r="D22" s="828" t="s">
        <v>453</v>
      </c>
    </row>
    <row r="23" spans="2:4" ht="15">
      <c r="B23" s="826"/>
      <c r="C23" s="827"/>
      <c r="D23" s="828"/>
    </row>
    <row r="24" spans="2:4" ht="13.5" customHeight="1">
      <c r="B24" s="826" t="s">
        <v>457</v>
      </c>
      <c r="C24" s="827" t="s">
        <v>466</v>
      </c>
      <c r="D24" s="828" t="s">
        <v>459</v>
      </c>
    </row>
    <row r="25" spans="2:4" ht="13.5" customHeight="1">
      <c r="B25" s="826"/>
      <c r="C25" s="827"/>
      <c r="D25" s="828"/>
    </row>
    <row r="26" spans="2:4" ht="15">
      <c r="B26" s="826" t="s">
        <v>467</v>
      </c>
      <c r="C26" s="970" t="s">
        <v>468</v>
      </c>
      <c r="D26" s="828" t="s">
        <v>469</v>
      </c>
    </row>
    <row r="27" spans="2:4" ht="15">
      <c r="B27" s="826" t="s">
        <v>470</v>
      </c>
      <c r="C27" s="970"/>
      <c r="D27" s="828" t="s">
        <v>471</v>
      </c>
    </row>
    <row r="28" spans="2:4" ht="15">
      <c r="B28" s="832" t="s">
        <v>472</v>
      </c>
      <c r="C28" s="970"/>
      <c r="D28" s="828" t="s">
        <v>471</v>
      </c>
    </row>
    <row r="29" spans="2:4" ht="15">
      <c r="B29" s="826"/>
      <c r="C29" s="827"/>
      <c r="D29" s="828"/>
    </row>
    <row r="30" spans="2:4" ht="15">
      <c r="B30" s="826" t="s">
        <v>473</v>
      </c>
      <c r="C30" s="827" t="s">
        <v>474</v>
      </c>
      <c r="D30" s="828" t="s">
        <v>351</v>
      </c>
    </row>
    <row r="31" spans="2:4" ht="15">
      <c r="B31" s="826"/>
      <c r="C31" s="827"/>
      <c r="D31" s="828"/>
    </row>
    <row r="32" spans="2:4" ht="15">
      <c r="B32" s="826" t="s">
        <v>475</v>
      </c>
      <c r="C32" s="827" t="s">
        <v>476</v>
      </c>
      <c r="D32" s="828" t="s">
        <v>453</v>
      </c>
    </row>
    <row r="33" spans="2:4" ht="15">
      <c r="B33" s="826"/>
      <c r="C33" s="827"/>
      <c r="D33" s="828"/>
    </row>
    <row r="34" spans="2:4" ht="15">
      <c r="B34" s="826" t="s">
        <v>477</v>
      </c>
      <c r="C34" s="827" t="s">
        <v>478</v>
      </c>
      <c r="D34" s="828" t="s">
        <v>479</v>
      </c>
    </row>
    <row r="35" spans="2:4" ht="15">
      <c r="B35" s="826"/>
      <c r="C35" s="970" t="s">
        <v>480</v>
      </c>
      <c r="D35" s="972" t="s">
        <v>453</v>
      </c>
    </row>
    <row r="36" spans="2:4" ht="15">
      <c r="B36" s="826" t="s">
        <v>481</v>
      </c>
      <c r="C36" s="970"/>
      <c r="D36" s="972"/>
    </row>
    <row r="37" spans="2:4" ht="15">
      <c r="B37" s="826"/>
      <c r="C37" s="833"/>
      <c r="D37" s="834"/>
    </row>
    <row r="38" spans="2:4" ht="15">
      <c r="B38" s="826" t="s">
        <v>482</v>
      </c>
      <c r="C38" s="827" t="s">
        <v>483</v>
      </c>
      <c r="D38" s="834" t="s">
        <v>453</v>
      </c>
    </row>
    <row r="39" spans="2:4" ht="12.75" customHeight="1">
      <c r="B39" s="810"/>
      <c r="D39" s="812"/>
    </row>
    <row r="40" spans="2:4">
      <c r="B40" s="813"/>
      <c r="C40" s="814"/>
      <c r="D40" s="815"/>
    </row>
  </sheetData>
  <mergeCells count="5">
    <mergeCell ref="C10:C12"/>
    <mergeCell ref="D10:D12"/>
    <mergeCell ref="C26:C28"/>
    <mergeCell ref="C35:C36"/>
    <mergeCell ref="D35:D36"/>
  </mergeCells>
  <pageMargins left="0.70866141732283472" right="0.70866141732283472" top="0.74803149606299213" bottom="0.74803149606299213" header="0.31496062992125984" footer="0.31496062992125984"/>
  <pageSetup paperSize="9" scale="75" firstPageNumber="40" orientation="portrait" useFirstPageNumber="1" r:id="rId1"/>
  <headerFooter>
    <oddHeader>&amp;LComité de Prévision et de Conjoncture&amp;RTableau de bord de l'économie - 4 ème trimestre 2024</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D2AB-B9D7-4F95-887E-0E5A213352D6}">
  <dimension ref="A1"/>
  <sheetViews>
    <sheetView view="pageBreakPreview" zoomScaleNormal="100" zoomScaleSheetLayoutView="100" workbookViewId="0">
      <selection activeCell="P97" sqref="P97"/>
    </sheetView>
  </sheetViews>
  <sheetFormatPr baseColWidth="10" defaultRowHeight="15"/>
  <cols>
    <col min="1" max="16384" width="11.42578125" style="19"/>
  </cols>
  <sheetData/>
  <pageMargins left="0.98425196850393704" right="0.78740157480314965" top="0.90551181102362199" bottom="0.78740157480314965"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5DF62-2CEC-4C94-887D-F28AA8B0B0F0}">
  <dimension ref="B47"/>
  <sheetViews>
    <sheetView showGridLines="0" view="pageBreakPreview" topLeftCell="A28" zoomScale="140" zoomScaleNormal="100" zoomScaleSheetLayoutView="140" zoomScalePageLayoutView="90" workbookViewId="0">
      <selection activeCell="P97" sqref="P97"/>
    </sheetView>
  </sheetViews>
  <sheetFormatPr baseColWidth="10" defaultColWidth="10.85546875" defaultRowHeight="15"/>
  <cols>
    <col min="1" max="4" width="7.140625" style="8" customWidth="1"/>
    <col min="5" max="5" width="6.42578125" style="8" customWidth="1"/>
    <col min="6" max="6" width="6.140625" style="8" customWidth="1"/>
    <col min="7" max="7" width="5.7109375" style="8" customWidth="1"/>
    <col min="8" max="8" width="7.140625" style="8" customWidth="1"/>
    <col min="9" max="9" width="4.42578125" style="8" customWidth="1"/>
    <col min="10" max="10" width="6" style="8" customWidth="1"/>
    <col min="11" max="11" width="9.140625" style="8" customWidth="1"/>
    <col min="12" max="251" width="10.85546875" style="8"/>
    <col min="252" max="253" width="7.140625" style="8" customWidth="1"/>
    <col min="254" max="254" width="7.5703125" style="8" customWidth="1"/>
    <col min="255" max="263" width="7.140625" style="8" customWidth="1"/>
    <col min="264" max="264" width="3.42578125" style="8" customWidth="1"/>
    <col min="265" max="507" width="10.85546875" style="8"/>
    <col min="508" max="509" width="7.140625" style="8" customWidth="1"/>
    <col min="510" max="510" width="7.5703125" style="8" customWidth="1"/>
    <col min="511" max="519" width="7.140625" style="8" customWidth="1"/>
    <col min="520" max="520" width="3.42578125" style="8" customWidth="1"/>
    <col min="521" max="763" width="10.85546875" style="8"/>
    <col min="764" max="765" width="7.140625" style="8" customWidth="1"/>
    <col min="766" max="766" width="7.5703125" style="8" customWidth="1"/>
    <col min="767" max="775" width="7.140625" style="8" customWidth="1"/>
    <col min="776" max="776" width="3.42578125" style="8" customWidth="1"/>
    <col min="777" max="1019" width="10.85546875" style="8"/>
    <col min="1020" max="1021" width="7.140625" style="8" customWidth="1"/>
    <col min="1022" max="1022" width="7.5703125" style="8" customWidth="1"/>
    <col min="1023" max="1031" width="7.140625" style="8" customWidth="1"/>
    <col min="1032" max="1032" width="3.42578125" style="8" customWidth="1"/>
    <col min="1033" max="1275" width="10.85546875" style="8"/>
    <col min="1276" max="1277" width="7.140625" style="8" customWidth="1"/>
    <col min="1278" max="1278" width="7.5703125" style="8" customWidth="1"/>
    <col min="1279" max="1287" width="7.140625" style="8" customWidth="1"/>
    <col min="1288" max="1288" width="3.42578125" style="8" customWidth="1"/>
    <col min="1289" max="1531" width="10.85546875" style="8"/>
    <col min="1532" max="1533" width="7.140625" style="8" customWidth="1"/>
    <col min="1534" max="1534" width="7.5703125" style="8" customWidth="1"/>
    <col min="1535" max="1543" width="7.140625" style="8" customWidth="1"/>
    <col min="1544" max="1544" width="3.42578125" style="8" customWidth="1"/>
    <col min="1545" max="1787" width="10.85546875" style="8"/>
    <col min="1788" max="1789" width="7.140625" style="8" customWidth="1"/>
    <col min="1790" max="1790" width="7.5703125" style="8" customWidth="1"/>
    <col min="1791" max="1799" width="7.140625" style="8" customWidth="1"/>
    <col min="1800" max="1800" width="3.42578125" style="8" customWidth="1"/>
    <col min="1801" max="2043" width="10.85546875" style="8"/>
    <col min="2044" max="2045" width="7.140625" style="8" customWidth="1"/>
    <col min="2046" max="2046" width="7.5703125" style="8" customWidth="1"/>
    <col min="2047" max="2055" width="7.140625" style="8" customWidth="1"/>
    <col min="2056" max="2056" width="3.42578125" style="8" customWidth="1"/>
    <col min="2057" max="2299" width="10.85546875" style="8"/>
    <col min="2300" max="2301" width="7.140625" style="8" customWidth="1"/>
    <col min="2302" max="2302" width="7.5703125" style="8" customWidth="1"/>
    <col min="2303" max="2311" width="7.140625" style="8" customWidth="1"/>
    <col min="2312" max="2312" width="3.42578125" style="8" customWidth="1"/>
    <col min="2313" max="2555" width="10.85546875" style="8"/>
    <col min="2556" max="2557" width="7.140625" style="8" customWidth="1"/>
    <col min="2558" max="2558" width="7.5703125" style="8" customWidth="1"/>
    <col min="2559" max="2567" width="7.140625" style="8" customWidth="1"/>
    <col min="2568" max="2568" width="3.42578125" style="8" customWidth="1"/>
    <col min="2569" max="2811" width="10.85546875" style="8"/>
    <col min="2812" max="2813" width="7.140625" style="8" customWidth="1"/>
    <col min="2814" max="2814" width="7.5703125" style="8" customWidth="1"/>
    <col min="2815" max="2823" width="7.140625" style="8" customWidth="1"/>
    <col min="2824" max="2824" width="3.42578125" style="8" customWidth="1"/>
    <col min="2825" max="3067" width="10.85546875" style="8"/>
    <col min="3068" max="3069" width="7.140625" style="8" customWidth="1"/>
    <col min="3070" max="3070" width="7.5703125" style="8" customWidth="1"/>
    <col min="3071" max="3079" width="7.140625" style="8" customWidth="1"/>
    <col min="3080" max="3080" width="3.42578125" style="8" customWidth="1"/>
    <col min="3081" max="3323" width="10.85546875" style="8"/>
    <col min="3324" max="3325" width="7.140625" style="8" customWidth="1"/>
    <col min="3326" max="3326" width="7.5703125" style="8" customWidth="1"/>
    <col min="3327" max="3335" width="7.140625" style="8" customWidth="1"/>
    <col min="3336" max="3336" width="3.42578125" style="8" customWidth="1"/>
    <col min="3337" max="3579" width="10.85546875" style="8"/>
    <col min="3580" max="3581" width="7.140625" style="8" customWidth="1"/>
    <col min="3582" max="3582" width="7.5703125" style="8" customWidth="1"/>
    <col min="3583" max="3591" width="7.140625" style="8" customWidth="1"/>
    <col min="3592" max="3592" width="3.42578125" style="8" customWidth="1"/>
    <col min="3593" max="3835" width="10.85546875" style="8"/>
    <col min="3836" max="3837" width="7.140625" style="8" customWidth="1"/>
    <col min="3838" max="3838" width="7.5703125" style="8" customWidth="1"/>
    <col min="3839" max="3847" width="7.140625" style="8" customWidth="1"/>
    <col min="3848" max="3848" width="3.42578125" style="8" customWidth="1"/>
    <col min="3849" max="4091" width="10.85546875" style="8"/>
    <col min="4092" max="4093" width="7.140625" style="8" customWidth="1"/>
    <col min="4094" max="4094" width="7.5703125" style="8" customWidth="1"/>
    <col min="4095" max="4103" width="7.140625" style="8" customWidth="1"/>
    <col min="4104" max="4104" width="3.42578125" style="8" customWidth="1"/>
    <col min="4105" max="4347" width="10.85546875" style="8"/>
    <col min="4348" max="4349" width="7.140625" style="8" customWidth="1"/>
    <col min="4350" max="4350" width="7.5703125" style="8" customWidth="1"/>
    <col min="4351" max="4359" width="7.140625" style="8" customWidth="1"/>
    <col min="4360" max="4360" width="3.42578125" style="8" customWidth="1"/>
    <col min="4361" max="4603" width="10.85546875" style="8"/>
    <col min="4604" max="4605" width="7.140625" style="8" customWidth="1"/>
    <col min="4606" max="4606" width="7.5703125" style="8" customWidth="1"/>
    <col min="4607" max="4615" width="7.140625" style="8" customWidth="1"/>
    <col min="4616" max="4616" width="3.42578125" style="8" customWidth="1"/>
    <col min="4617" max="4859" width="10.85546875" style="8"/>
    <col min="4860" max="4861" width="7.140625" style="8" customWidth="1"/>
    <col min="4862" max="4862" width="7.5703125" style="8" customWidth="1"/>
    <col min="4863" max="4871" width="7.140625" style="8" customWidth="1"/>
    <col min="4872" max="4872" width="3.42578125" style="8" customWidth="1"/>
    <col min="4873" max="5115" width="10.85546875" style="8"/>
    <col min="5116" max="5117" width="7.140625" style="8" customWidth="1"/>
    <col min="5118" max="5118" width="7.5703125" style="8" customWidth="1"/>
    <col min="5119" max="5127" width="7.140625" style="8" customWidth="1"/>
    <col min="5128" max="5128" width="3.42578125" style="8" customWidth="1"/>
    <col min="5129" max="5371" width="10.85546875" style="8"/>
    <col min="5372" max="5373" width="7.140625" style="8" customWidth="1"/>
    <col min="5374" max="5374" width="7.5703125" style="8" customWidth="1"/>
    <col min="5375" max="5383" width="7.140625" style="8" customWidth="1"/>
    <col min="5384" max="5384" width="3.42578125" style="8" customWidth="1"/>
    <col min="5385" max="5627" width="10.85546875" style="8"/>
    <col min="5628" max="5629" width="7.140625" style="8" customWidth="1"/>
    <col min="5630" max="5630" width="7.5703125" style="8" customWidth="1"/>
    <col min="5631" max="5639" width="7.140625" style="8" customWidth="1"/>
    <col min="5640" max="5640" width="3.42578125" style="8" customWidth="1"/>
    <col min="5641" max="5883" width="10.85546875" style="8"/>
    <col min="5884" max="5885" width="7.140625" style="8" customWidth="1"/>
    <col min="5886" max="5886" width="7.5703125" style="8" customWidth="1"/>
    <col min="5887" max="5895" width="7.140625" style="8" customWidth="1"/>
    <col min="5896" max="5896" width="3.42578125" style="8" customWidth="1"/>
    <col min="5897" max="6139" width="10.85546875" style="8"/>
    <col min="6140" max="6141" width="7.140625" style="8" customWidth="1"/>
    <col min="6142" max="6142" width="7.5703125" style="8" customWidth="1"/>
    <col min="6143" max="6151" width="7.140625" style="8" customWidth="1"/>
    <col min="6152" max="6152" width="3.42578125" style="8" customWidth="1"/>
    <col min="6153" max="6395" width="10.85546875" style="8"/>
    <col min="6396" max="6397" width="7.140625" style="8" customWidth="1"/>
    <col min="6398" max="6398" width="7.5703125" style="8" customWidth="1"/>
    <col min="6399" max="6407" width="7.140625" style="8" customWidth="1"/>
    <col min="6408" max="6408" width="3.42578125" style="8" customWidth="1"/>
    <col min="6409" max="6651" width="10.85546875" style="8"/>
    <col min="6652" max="6653" width="7.140625" style="8" customWidth="1"/>
    <col min="6654" max="6654" width="7.5703125" style="8" customWidth="1"/>
    <col min="6655" max="6663" width="7.140625" style="8" customWidth="1"/>
    <col min="6664" max="6664" width="3.42578125" style="8" customWidth="1"/>
    <col min="6665" max="6907" width="10.85546875" style="8"/>
    <col min="6908" max="6909" width="7.140625" style="8" customWidth="1"/>
    <col min="6910" max="6910" width="7.5703125" style="8" customWidth="1"/>
    <col min="6911" max="6919" width="7.140625" style="8" customWidth="1"/>
    <col min="6920" max="6920" width="3.42578125" style="8" customWidth="1"/>
    <col min="6921" max="7163" width="10.85546875" style="8"/>
    <col min="7164" max="7165" width="7.140625" style="8" customWidth="1"/>
    <col min="7166" max="7166" width="7.5703125" style="8" customWidth="1"/>
    <col min="7167" max="7175" width="7.140625" style="8" customWidth="1"/>
    <col min="7176" max="7176" width="3.42578125" style="8" customWidth="1"/>
    <col min="7177" max="7419" width="10.85546875" style="8"/>
    <col min="7420" max="7421" width="7.140625" style="8" customWidth="1"/>
    <col min="7422" max="7422" width="7.5703125" style="8" customWidth="1"/>
    <col min="7423" max="7431" width="7.140625" style="8" customWidth="1"/>
    <col min="7432" max="7432" width="3.42578125" style="8" customWidth="1"/>
    <col min="7433" max="7675" width="10.85546875" style="8"/>
    <col min="7676" max="7677" width="7.140625" style="8" customWidth="1"/>
    <col min="7678" max="7678" width="7.5703125" style="8" customWidth="1"/>
    <col min="7679" max="7687" width="7.140625" style="8" customWidth="1"/>
    <col min="7688" max="7688" width="3.42578125" style="8" customWidth="1"/>
    <col min="7689" max="7931" width="10.85546875" style="8"/>
    <col min="7932" max="7933" width="7.140625" style="8" customWidth="1"/>
    <col min="7934" max="7934" width="7.5703125" style="8" customWidth="1"/>
    <col min="7935" max="7943" width="7.140625" style="8" customWidth="1"/>
    <col min="7944" max="7944" width="3.42578125" style="8" customWidth="1"/>
    <col min="7945" max="8187" width="10.85546875" style="8"/>
    <col min="8188" max="8189" width="7.140625" style="8" customWidth="1"/>
    <col min="8190" max="8190" width="7.5703125" style="8" customWidth="1"/>
    <col min="8191" max="8199" width="7.140625" style="8" customWidth="1"/>
    <col min="8200" max="8200" width="3.42578125" style="8" customWidth="1"/>
    <col min="8201" max="8443" width="10.85546875" style="8"/>
    <col min="8444" max="8445" width="7.140625" style="8" customWidth="1"/>
    <col min="8446" max="8446" width="7.5703125" style="8" customWidth="1"/>
    <col min="8447" max="8455" width="7.140625" style="8" customWidth="1"/>
    <col min="8456" max="8456" width="3.42578125" style="8" customWidth="1"/>
    <col min="8457" max="8699" width="10.85546875" style="8"/>
    <col min="8700" max="8701" width="7.140625" style="8" customWidth="1"/>
    <col min="8702" max="8702" width="7.5703125" style="8" customWidth="1"/>
    <col min="8703" max="8711" width="7.140625" style="8" customWidth="1"/>
    <col min="8712" max="8712" width="3.42578125" style="8" customWidth="1"/>
    <col min="8713" max="8955" width="10.85546875" style="8"/>
    <col min="8956" max="8957" width="7.140625" style="8" customWidth="1"/>
    <col min="8958" max="8958" width="7.5703125" style="8" customWidth="1"/>
    <col min="8959" max="8967" width="7.140625" style="8" customWidth="1"/>
    <col min="8968" max="8968" width="3.42578125" style="8" customWidth="1"/>
    <col min="8969" max="9211" width="10.85546875" style="8"/>
    <col min="9212" max="9213" width="7.140625" style="8" customWidth="1"/>
    <col min="9214" max="9214" width="7.5703125" style="8" customWidth="1"/>
    <col min="9215" max="9223" width="7.140625" style="8" customWidth="1"/>
    <col min="9224" max="9224" width="3.42578125" style="8" customWidth="1"/>
    <col min="9225" max="9467" width="10.85546875" style="8"/>
    <col min="9468" max="9469" width="7.140625" style="8" customWidth="1"/>
    <col min="9470" max="9470" width="7.5703125" style="8" customWidth="1"/>
    <col min="9471" max="9479" width="7.140625" style="8" customWidth="1"/>
    <col min="9480" max="9480" width="3.42578125" style="8" customWidth="1"/>
    <col min="9481" max="9723" width="10.85546875" style="8"/>
    <col min="9724" max="9725" width="7.140625" style="8" customWidth="1"/>
    <col min="9726" max="9726" width="7.5703125" style="8" customWidth="1"/>
    <col min="9727" max="9735" width="7.140625" style="8" customWidth="1"/>
    <col min="9736" max="9736" width="3.42578125" style="8" customWidth="1"/>
    <col min="9737" max="9979" width="10.85546875" style="8"/>
    <col min="9980" max="9981" width="7.140625" style="8" customWidth="1"/>
    <col min="9982" max="9982" width="7.5703125" style="8" customWidth="1"/>
    <col min="9983" max="9991" width="7.140625" style="8" customWidth="1"/>
    <col min="9992" max="9992" width="3.42578125" style="8" customWidth="1"/>
    <col min="9993" max="10235" width="10.85546875" style="8"/>
    <col min="10236" max="10237" width="7.140625" style="8" customWidth="1"/>
    <col min="10238" max="10238" width="7.5703125" style="8" customWidth="1"/>
    <col min="10239" max="10247" width="7.140625" style="8" customWidth="1"/>
    <col min="10248" max="10248" width="3.42578125" style="8" customWidth="1"/>
    <col min="10249" max="10491" width="10.85546875" style="8"/>
    <col min="10492" max="10493" width="7.140625" style="8" customWidth="1"/>
    <col min="10494" max="10494" width="7.5703125" style="8" customWidth="1"/>
    <col min="10495" max="10503" width="7.140625" style="8" customWidth="1"/>
    <col min="10504" max="10504" width="3.42578125" style="8" customWidth="1"/>
    <col min="10505" max="10747" width="10.85546875" style="8"/>
    <col min="10748" max="10749" width="7.140625" style="8" customWidth="1"/>
    <col min="10750" max="10750" width="7.5703125" style="8" customWidth="1"/>
    <col min="10751" max="10759" width="7.140625" style="8" customWidth="1"/>
    <col min="10760" max="10760" width="3.42578125" style="8" customWidth="1"/>
    <col min="10761" max="11003" width="10.85546875" style="8"/>
    <col min="11004" max="11005" width="7.140625" style="8" customWidth="1"/>
    <col min="11006" max="11006" width="7.5703125" style="8" customWidth="1"/>
    <col min="11007" max="11015" width="7.140625" style="8" customWidth="1"/>
    <col min="11016" max="11016" width="3.42578125" style="8" customWidth="1"/>
    <col min="11017" max="11259" width="10.85546875" style="8"/>
    <col min="11260" max="11261" width="7.140625" style="8" customWidth="1"/>
    <col min="11262" max="11262" width="7.5703125" style="8" customWidth="1"/>
    <col min="11263" max="11271" width="7.140625" style="8" customWidth="1"/>
    <col min="11272" max="11272" width="3.42578125" style="8" customWidth="1"/>
    <col min="11273" max="11515" width="10.85546875" style="8"/>
    <col min="11516" max="11517" width="7.140625" style="8" customWidth="1"/>
    <col min="11518" max="11518" width="7.5703125" style="8" customWidth="1"/>
    <col min="11519" max="11527" width="7.140625" style="8" customWidth="1"/>
    <col min="11528" max="11528" width="3.42578125" style="8" customWidth="1"/>
    <col min="11529" max="11771" width="10.85546875" style="8"/>
    <col min="11772" max="11773" width="7.140625" style="8" customWidth="1"/>
    <col min="11774" max="11774" width="7.5703125" style="8" customWidth="1"/>
    <col min="11775" max="11783" width="7.140625" style="8" customWidth="1"/>
    <col min="11784" max="11784" width="3.42578125" style="8" customWidth="1"/>
    <col min="11785" max="12027" width="10.85546875" style="8"/>
    <col min="12028" max="12029" width="7.140625" style="8" customWidth="1"/>
    <col min="12030" max="12030" width="7.5703125" style="8" customWidth="1"/>
    <col min="12031" max="12039" width="7.140625" style="8" customWidth="1"/>
    <col min="12040" max="12040" width="3.42578125" style="8" customWidth="1"/>
    <col min="12041" max="12283" width="10.85546875" style="8"/>
    <col min="12284" max="12285" width="7.140625" style="8" customWidth="1"/>
    <col min="12286" max="12286" width="7.5703125" style="8" customWidth="1"/>
    <col min="12287" max="12295" width="7.140625" style="8" customWidth="1"/>
    <col min="12296" max="12296" width="3.42578125" style="8" customWidth="1"/>
    <col min="12297" max="12539" width="10.85546875" style="8"/>
    <col min="12540" max="12541" width="7.140625" style="8" customWidth="1"/>
    <col min="12542" max="12542" width="7.5703125" style="8" customWidth="1"/>
    <col min="12543" max="12551" width="7.140625" style="8" customWidth="1"/>
    <col min="12552" max="12552" width="3.42578125" style="8" customWidth="1"/>
    <col min="12553" max="12795" width="10.85546875" style="8"/>
    <col min="12796" max="12797" width="7.140625" style="8" customWidth="1"/>
    <col min="12798" max="12798" width="7.5703125" style="8" customWidth="1"/>
    <col min="12799" max="12807" width="7.140625" style="8" customWidth="1"/>
    <col min="12808" max="12808" width="3.42578125" style="8" customWidth="1"/>
    <col min="12809" max="13051" width="10.85546875" style="8"/>
    <col min="13052" max="13053" width="7.140625" style="8" customWidth="1"/>
    <col min="13054" max="13054" width="7.5703125" style="8" customWidth="1"/>
    <col min="13055" max="13063" width="7.140625" style="8" customWidth="1"/>
    <col min="13064" max="13064" width="3.42578125" style="8" customWidth="1"/>
    <col min="13065" max="13307" width="10.85546875" style="8"/>
    <col min="13308" max="13309" width="7.140625" style="8" customWidth="1"/>
    <col min="13310" max="13310" width="7.5703125" style="8" customWidth="1"/>
    <col min="13311" max="13319" width="7.140625" style="8" customWidth="1"/>
    <col min="13320" max="13320" width="3.42578125" style="8" customWidth="1"/>
    <col min="13321" max="13563" width="10.85546875" style="8"/>
    <col min="13564" max="13565" width="7.140625" style="8" customWidth="1"/>
    <col min="13566" max="13566" width="7.5703125" style="8" customWidth="1"/>
    <col min="13567" max="13575" width="7.140625" style="8" customWidth="1"/>
    <col min="13576" max="13576" width="3.42578125" style="8" customWidth="1"/>
    <col min="13577" max="13819" width="10.85546875" style="8"/>
    <col min="13820" max="13821" width="7.140625" style="8" customWidth="1"/>
    <col min="13822" max="13822" width="7.5703125" style="8" customWidth="1"/>
    <col min="13823" max="13831" width="7.140625" style="8" customWidth="1"/>
    <col min="13832" max="13832" width="3.42578125" style="8" customWidth="1"/>
    <col min="13833" max="14075" width="10.85546875" style="8"/>
    <col min="14076" max="14077" width="7.140625" style="8" customWidth="1"/>
    <col min="14078" max="14078" width="7.5703125" style="8" customWidth="1"/>
    <col min="14079" max="14087" width="7.140625" style="8" customWidth="1"/>
    <col min="14088" max="14088" width="3.42578125" style="8" customWidth="1"/>
    <col min="14089" max="14331" width="10.85546875" style="8"/>
    <col min="14332" max="14333" width="7.140625" style="8" customWidth="1"/>
    <col min="14334" max="14334" width="7.5703125" style="8" customWidth="1"/>
    <col min="14335" max="14343" width="7.140625" style="8" customWidth="1"/>
    <col min="14344" max="14344" width="3.42578125" style="8" customWidth="1"/>
    <col min="14345" max="14587" width="10.85546875" style="8"/>
    <col min="14588" max="14589" width="7.140625" style="8" customWidth="1"/>
    <col min="14590" max="14590" width="7.5703125" style="8" customWidth="1"/>
    <col min="14591" max="14599" width="7.140625" style="8" customWidth="1"/>
    <col min="14600" max="14600" width="3.42578125" style="8" customWidth="1"/>
    <col min="14601" max="14843" width="10.85546875" style="8"/>
    <col min="14844" max="14845" width="7.140625" style="8" customWidth="1"/>
    <col min="14846" max="14846" width="7.5703125" style="8" customWidth="1"/>
    <col min="14847" max="14855" width="7.140625" style="8" customWidth="1"/>
    <col min="14856" max="14856" width="3.42578125" style="8" customWidth="1"/>
    <col min="14857" max="15099" width="10.85546875" style="8"/>
    <col min="15100" max="15101" width="7.140625" style="8" customWidth="1"/>
    <col min="15102" max="15102" width="7.5703125" style="8" customWidth="1"/>
    <col min="15103" max="15111" width="7.140625" style="8" customWidth="1"/>
    <col min="15112" max="15112" width="3.42578125" style="8" customWidth="1"/>
    <col min="15113" max="15355" width="10.85546875" style="8"/>
    <col min="15356" max="15357" width="7.140625" style="8" customWidth="1"/>
    <col min="15358" max="15358" width="7.5703125" style="8" customWidth="1"/>
    <col min="15359" max="15367" width="7.140625" style="8" customWidth="1"/>
    <col min="15368" max="15368" width="3.42578125" style="8" customWidth="1"/>
    <col min="15369" max="15611" width="10.85546875" style="8"/>
    <col min="15612" max="15613" width="7.140625" style="8" customWidth="1"/>
    <col min="15614" max="15614" width="7.5703125" style="8" customWidth="1"/>
    <col min="15615" max="15623" width="7.140625" style="8" customWidth="1"/>
    <col min="15624" max="15624" width="3.42578125" style="8" customWidth="1"/>
    <col min="15625" max="15867" width="10.85546875" style="8"/>
    <col min="15868" max="15869" width="7.140625" style="8" customWidth="1"/>
    <col min="15870" max="15870" width="7.5703125" style="8" customWidth="1"/>
    <col min="15871" max="15879" width="7.140625" style="8" customWidth="1"/>
    <col min="15880" max="15880" width="3.42578125" style="8" customWidth="1"/>
    <col min="15881" max="16123" width="10.85546875" style="8"/>
    <col min="16124" max="16125" width="7.140625" style="8" customWidth="1"/>
    <col min="16126" max="16126" width="7.5703125" style="8" customWidth="1"/>
    <col min="16127" max="16135" width="7.140625" style="8" customWidth="1"/>
    <col min="16136" max="16136" width="3.42578125" style="8" customWidth="1"/>
    <col min="16137" max="16384" width="10.85546875" style="8"/>
  </cols>
  <sheetData>
    <row r="47" spans="2:2">
      <c r="B47" s="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82AC-484A-4962-AD92-AFD60401D1D5}">
  <dimension ref="A1:G41"/>
  <sheetViews>
    <sheetView view="pageBreakPreview" topLeftCell="A13" zoomScale="120" zoomScaleNormal="80" zoomScaleSheetLayoutView="120" zoomScalePageLayoutView="140" workbookViewId="0">
      <selection activeCell="P97" sqref="P97"/>
    </sheetView>
  </sheetViews>
  <sheetFormatPr baseColWidth="10" defaultColWidth="11" defaultRowHeight="18"/>
  <cols>
    <col min="1" max="1" width="85.85546875" style="11" customWidth="1"/>
    <col min="2" max="2" width="4.28515625" style="11" customWidth="1"/>
    <col min="3" max="16384" width="11" style="11"/>
  </cols>
  <sheetData>
    <row r="1" spans="1:7">
      <c r="A1" s="9"/>
      <c r="B1" s="10"/>
    </row>
    <row r="2" spans="1:7" ht="23.25">
      <c r="A2" s="836" t="s">
        <v>2</v>
      </c>
      <c r="B2" s="837"/>
    </row>
    <row r="3" spans="1:7">
      <c r="A3" s="12"/>
      <c r="B3" s="13"/>
    </row>
    <row r="4" spans="1:7">
      <c r="A4" s="14" t="s">
        <v>3</v>
      </c>
      <c r="B4" s="15">
        <v>2</v>
      </c>
    </row>
    <row r="5" spans="1:7">
      <c r="A5" s="12"/>
      <c r="B5" s="16"/>
    </row>
    <row r="6" spans="1:7">
      <c r="A6" s="17" t="s">
        <v>4</v>
      </c>
      <c r="B6" s="15">
        <v>3</v>
      </c>
    </row>
    <row r="7" spans="1:7">
      <c r="A7" s="17"/>
      <c r="B7" s="15"/>
      <c r="D7" s="18" t="s">
        <v>5</v>
      </c>
      <c r="E7" s="19"/>
      <c r="F7" s="18" t="s">
        <v>6</v>
      </c>
      <c r="G7" s="19"/>
    </row>
    <row r="8" spans="1:7">
      <c r="A8" s="17" t="s">
        <v>7</v>
      </c>
      <c r="B8" s="15">
        <v>4</v>
      </c>
    </row>
    <row r="9" spans="1:7">
      <c r="A9" s="20"/>
      <c r="B9" s="21"/>
    </row>
    <row r="10" spans="1:7">
      <c r="A10" s="17" t="s">
        <v>8</v>
      </c>
      <c r="B10" s="15">
        <v>6</v>
      </c>
    </row>
    <row r="11" spans="1:7">
      <c r="A11" s="20"/>
      <c r="B11" s="21"/>
    </row>
    <row r="12" spans="1:7">
      <c r="A12" s="17" t="s">
        <v>9</v>
      </c>
      <c r="B12" s="15">
        <v>8</v>
      </c>
    </row>
    <row r="13" spans="1:7">
      <c r="A13" s="20"/>
      <c r="B13" s="21"/>
    </row>
    <row r="14" spans="1:7">
      <c r="A14" s="17" t="s">
        <v>10</v>
      </c>
      <c r="B14" s="15">
        <v>11</v>
      </c>
    </row>
    <row r="15" spans="1:7">
      <c r="A15" s="20"/>
      <c r="B15" s="21"/>
    </row>
    <row r="16" spans="1:7">
      <c r="A16" s="17" t="s">
        <v>11</v>
      </c>
      <c r="B16" s="15">
        <v>14</v>
      </c>
    </row>
    <row r="17" spans="1:2">
      <c r="A17" s="17"/>
      <c r="B17" s="15"/>
    </row>
    <row r="18" spans="1:2">
      <c r="A18" s="17" t="s">
        <v>12</v>
      </c>
      <c r="B18" s="15">
        <v>17</v>
      </c>
    </row>
    <row r="19" spans="1:2">
      <c r="A19" s="20"/>
      <c r="B19" s="21"/>
    </row>
    <row r="20" spans="1:2">
      <c r="A20" s="17" t="s">
        <v>13</v>
      </c>
      <c r="B20" s="15">
        <v>18</v>
      </c>
    </row>
    <row r="21" spans="1:2">
      <c r="A21" s="20"/>
      <c r="B21" s="21"/>
    </row>
    <row r="22" spans="1:2">
      <c r="A22" s="17" t="s">
        <v>14</v>
      </c>
      <c r="B22" s="15">
        <v>23</v>
      </c>
    </row>
    <row r="23" spans="1:2">
      <c r="A23" s="20"/>
      <c r="B23" s="21"/>
    </row>
    <row r="24" spans="1:2">
      <c r="A24" s="17" t="s">
        <v>15</v>
      </c>
      <c r="B24" s="15">
        <v>26</v>
      </c>
    </row>
    <row r="25" spans="1:2">
      <c r="A25" s="20"/>
      <c r="B25" s="21"/>
    </row>
    <row r="26" spans="1:2">
      <c r="A26" s="17" t="s">
        <v>16</v>
      </c>
      <c r="B26" s="15">
        <v>27</v>
      </c>
    </row>
    <row r="27" spans="1:2">
      <c r="A27" s="20"/>
      <c r="B27" s="21"/>
    </row>
    <row r="28" spans="1:2">
      <c r="A28" s="17" t="s">
        <v>17</v>
      </c>
      <c r="B28" s="15">
        <v>29</v>
      </c>
    </row>
    <row r="29" spans="1:2">
      <c r="A29" s="20"/>
      <c r="B29" s="21"/>
    </row>
    <row r="30" spans="1:2">
      <c r="A30" s="17" t="s">
        <v>18</v>
      </c>
      <c r="B30" s="15">
        <v>32</v>
      </c>
    </row>
    <row r="31" spans="1:2">
      <c r="A31" s="20"/>
      <c r="B31" s="21"/>
    </row>
    <row r="32" spans="1:2">
      <c r="A32" s="17" t="s">
        <v>19</v>
      </c>
      <c r="B32" s="15">
        <v>35</v>
      </c>
    </row>
    <row r="33" spans="1:2">
      <c r="A33" s="20"/>
      <c r="B33" s="21"/>
    </row>
    <row r="34" spans="1:2">
      <c r="A34" s="17" t="s">
        <v>20</v>
      </c>
      <c r="B34" s="15">
        <v>37</v>
      </c>
    </row>
    <row r="35" spans="1:2">
      <c r="A35" s="22"/>
      <c r="B35" s="23"/>
    </row>
    <row r="36" spans="1:2">
      <c r="A36" s="17" t="s">
        <v>21</v>
      </c>
      <c r="B36" s="23">
        <v>39</v>
      </c>
    </row>
    <row r="37" spans="1:2" ht="20.25">
      <c r="A37" s="24"/>
      <c r="B37" s="16"/>
    </row>
    <row r="38" spans="1:2">
      <c r="A38" s="17" t="s">
        <v>22</v>
      </c>
      <c r="B38" s="23">
        <v>40</v>
      </c>
    </row>
    <row r="39" spans="1:2" ht="20.25">
      <c r="A39" s="25"/>
      <c r="B39" s="26"/>
    </row>
    <row r="40" spans="1:2" ht="20.25">
      <c r="A40" s="27"/>
      <c r="B40" s="28"/>
    </row>
    <row r="41" spans="1:2" ht="20.25">
      <c r="A41" s="29"/>
    </row>
  </sheetData>
  <mergeCells count="1">
    <mergeCell ref="A2:B2"/>
  </mergeCells>
  <hyperlinks>
    <hyperlink ref="B6" location="SectReel_CNT!A1" display="SectReel_CNT!A1" xr:uid="{A32D6C4D-7F2D-4EC3-B634-9A6791699E21}"/>
    <hyperlink ref="A6" location="SectReel_CNT!A1" display="SectReel_CNT" xr:uid="{35B7F46F-4FFB-47F6-9DAA-5CF6870A12CA}"/>
    <hyperlink ref="B10" location="SectReel_IHPC!A1" display="SectReel_IHPC!A1" xr:uid="{3228DCA6-31F7-4521-987C-870312302720}"/>
    <hyperlink ref="A10" location="SectReel_IHPC!A1" display="SectReel_IHPC" xr:uid="{DFF8F3E8-21CE-4A5B-94D2-5C209514960E}"/>
    <hyperlink ref="B12" location="SectReel_IPI!A1" display="SectReel_IPI!A1" xr:uid="{A7502A78-AE4B-477D-9474-24F9273F6F01}"/>
    <hyperlink ref="B14" location="SectReel_Elevage!A1" display="SectReel_Elevage!A1" xr:uid="{612C28AE-3407-4790-9527-66E84BCB3D21}"/>
    <hyperlink ref="A12" location="SectReel_IPI!A1" display="SectReel_IPI" xr:uid="{99E8B415-8C39-4F97-AAB6-38207D11305F}"/>
    <hyperlink ref="A14" location="SectReel_Elevage!A1" display="SectReel_Elevage" xr:uid="{27CB9DDB-5387-4609-B36A-E53BE8A9BF75}"/>
    <hyperlink ref="B16" location="SectReel_Agriculture!A1" display="SectReel_Agriculture!A1" xr:uid="{5D405DF4-1490-4EC2-83CF-814AC961FFAF}"/>
    <hyperlink ref="A16" location="SectReel_Agriculture!A1" display="SectReel_Agriculture" xr:uid="{0DC663CD-DBD2-4D3C-AD2A-5B60EE9CA429}"/>
    <hyperlink ref="B20" location="'Finances Pub'!A1" display="'Finances Pub'!A1" xr:uid="{2558B4BC-52D5-4F8F-9F4D-DBD62527E667}"/>
    <hyperlink ref="A20" location="'Finances Pub'!A1" display="Finances Pub" xr:uid="{D1A8429C-BB1F-4FAF-85DF-1FFD1818B82B}"/>
    <hyperlink ref="A22" location="'Fin Pub_Annexe'!A1" display="Fin Pub_Annexe" xr:uid="{3A4002E6-6F01-46D0-BBB7-AFB49D9B02D4}"/>
    <hyperlink ref="B22" location="'Fin Pub_Annexe'!A1" display="'Fin Pub_Annexe'!A1" xr:uid="{70C8512A-0D37-4F57-BCDC-25D99CD627E3}"/>
    <hyperlink ref="A24" location="Finance_Pub_Masse_sal!A1" display="Finance_Pub_Masse_sal" xr:uid="{F6BA23B8-2A9E-4FD5-AA69-87B2D26C1171}"/>
    <hyperlink ref="B24" location="Finance_Pub_Masse_sal!A1" display="Finance_Pub_Masse_sal!A1" xr:uid="{51E6D1CD-09A5-4950-950D-09F4DEDC8784}"/>
    <hyperlink ref="A26" location="SecteurExt_BDP!A1" display="SecteurExt_BDP" xr:uid="{1964DA98-3F7D-4BBB-81A5-959D715D3B2E}"/>
    <hyperlink ref="B26" location="SecteurExt_BDP!A1" display="SecteurExt_BDP!A1" xr:uid="{EB051629-98CC-4182-989F-402EA15EF59F}"/>
    <hyperlink ref="A28" location="SecteurExt_Comext!A1" display="SecteurExt_Comext" xr:uid="{AC86EF6C-732E-48CC-93D1-28CC3B2EB12D}"/>
    <hyperlink ref="B28" location="SecteurExt_Comext!A1" display="SecteurExt_Comext!A1" xr:uid="{7CD0AC60-9300-4A67-A346-32E868BC5999}"/>
    <hyperlink ref="A32" location="SecteurExt_MatPre!A1" display="SecteurExt_MatPre" xr:uid="{8B7ACFBA-8322-4ABF-9D62-395143FEB77F}"/>
    <hyperlink ref="B32" location="SecteurExt_MatPre!A1" display="SecteurExt_MatPre!A1" xr:uid="{B7825451-0BBF-4B70-BC7C-B2538B2C9802}"/>
    <hyperlink ref="A34" location="SITMON!A1" display="SITMON" xr:uid="{1EE89FB5-88ED-433F-AE0A-B7A8A2F08067}"/>
    <hyperlink ref="B34" location="SITMON!A1" display="SITMON!A1" xr:uid="{B305F697-673A-4407-B493-0DED70A62DC4}"/>
    <hyperlink ref="A4" location="RESUME!A1" display="RESUME" xr:uid="{3AEDB935-0789-4034-B720-A4078D714CDF}"/>
    <hyperlink ref="B4" location="RESUME!A1" display="RESUME!A1" xr:uid="{5C0A9A8B-B497-4082-808B-3F2BAB421718}"/>
    <hyperlink ref="B8" location="SectReel_Annexe_CNT!A1" display="SectReel_Annexe_CNT!A1" xr:uid="{EC7D6729-E4AB-4E63-93CF-7E95FD64CF3A}"/>
    <hyperlink ref="A8" location="SectReel_Annexe_CNT!A1" display="SectReel_Annexe_CNT" xr:uid="{095C7FDC-8D89-47C5-A8B0-0C47EB1A1B6C}"/>
    <hyperlink ref="A30" location="Sect_Ext_Annexe_CE!A1" display="Sect_Ext_Annexe_CE" xr:uid="{33D21724-EFD7-4775-8A4E-2C60EE4BC8B3}"/>
    <hyperlink ref="B30" location="Sect_Ext_Annexe_CE!A1" display="Sect_Ext_Annexe_CE!A1" xr:uid="{1BCC4E6F-C6CD-43D5-8471-32AD64AC0CB2}"/>
    <hyperlink ref="A36" location="'Définitions &amp; abréviations'!A1" display="Définitions &amp; abréviations" xr:uid="{A0ECF4B8-2950-46D7-BAFD-4414819277A0}"/>
    <hyperlink ref="A38" location="Répartition!A1" display="Répartition" xr:uid="{C4E2F6F4-944C-4909-9033-EE88C1864D54}"/>
    <hyperlink ref="A18" location="SectReel_AnnexeAgri!A1" display="Agriculture (Tableaux annexes)" xr:uid="{324A032F-1377-4899-B187-3749B68FB2A4}"/>
    <hyperlink ref="B18" location="SectReel_AnnexeAgri!A1" display="SectReel_AnnexeAgri!A1" xr:uid="{03DD524B-7470-4718-A99F-A20DBA88735E}"/>
  </hyperlinks>
  <pageMargins left="0.70866141732283472" right="0.70866141732283472" top="0.74803149606299213" bottom="0.74803149606299213" header="0.31496062992125984" footer="0.31496062992125984"/>
  <pageSetup scale="94" orientation="portrait" useFirstPageNumber="1" r:id="rId1"/>
  <headerFooter>
    <oddHeader>&amp;LComité de Prévision et de Conjoncture&amp;RTableau de bord de l’économie 4ème trimestre 2025</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0275-95B2-427A-A7C4-E03EA0F1E799}">
  <sheetPr>
    <tabColor rgb="FF00B050"/>
  </sheetPr>
  <dimension ref="B1:S97"/>
  <sheetViews>
    <sheetView view="pageBreakPreview" topLeftCell="A4" zoomScaleNormal="100" zoomScaleSheetLayoutView="100" zoomScalePageLayoutView="120" workbookViewId="0">
      <selection activeCell="AG47" sqref="AG47"/>
    </sheetView>
  </sheetViews>
  <sheetFormatPr baseColWidth="10" defaultRowHeight="15"/>
  <cols>
    <col min="1" max="1" width="3.5703125" style="19" customWidth="1"/>
    <col min="2" max="8" width="11.28515625" style="19" customWidth="1"/>
    <col min="9" max="9" width="11.85546875" style="19" customWidth="1"/>
    <col min="10" max="10" width="11.42578125" style="19" customWidth="1"/>
    <col min="11" max="11" width="11.42578125" style="19"/>
    <col min="12" max="31" width="0" style="19" hidden="1" customWidth="1"/>
    <col min="32" max="16384" width="11.42578125" style="19"/>
  </cols>
  <sheetData>
    <row r="1" spans="2:10">
      <c r="B1" s="30"/>
      <c r="C1" s="31"/>
      <c r="D1" s="31"/>
      <c r="E1" s="31"/>
      <c r="F1" s="31"/>
      <c r="G1" s="31"/>
      <c r="H1" s="31"/>
      <c r="I1" s="31"/>
      <c r="J1" s="32"/>
    </row>
    <row r="2" spans="2:10">
      <c r="B2" s="33"/>
      <c r="J2" s="34"/>
    </row>
    <row r="3" spans="2:10">
      <c r="B3" s="33"/>
      <c r="J3" s="34"/>
    </row>
    <row r="4" spans="2:10">
      <c r="B4" s="33"/>
      <c r="J4" s="34"/>
    </row>
    <row r="5" spans="2:10">
      <c r="B5" s="33"/>
      <c r="J5" s="34"/>
    </row>
    <row r="6" spans="2:10">
      <c r="B6" s="33"/>
      <c r="J6" s="34"/>
    </row>
    <row r="7" spans="2:10">
      <c r="B7" s="33"/>
      <c r="J7" s="34"/>
    </row>
    <row r="8" spans="2:10">
      <c r="B8" s="33"/>
      <c r="J8" s="34"/>
    </row>
    <row r="9" spans="2:10">
      <c r="B9" s="33"/>
      <c r="J9" s="34"/>
    </row>
    <row r="10" spans="2:10" ht="15.75" customHeight="1">
      <c r="B10" s="33"/>
      <c r="J10" s="34"/>
    </row>
    <row r="11" spans="2:10">
      <c r="B11" s="33"/>
      <c r="J11" s="34"/>
    </row>
    <row r="12" spans="2:10">
      <c r="B12" s="33"/>
      <c r="J12" s="34"/>
    </row>
    <row r="13" spans="2:10">
      <c r="B13" s="33"/>
      <c r="J13" s="34"/>
    </row>
    <row r="14" spans="2:10">
      <c r="B14" s="33"/>
      <c r="J14" s="34"/>
    </row>
    <row r="15" spans="2:10">
      <c r="B15" s="33"/>
      <c r="J15" s="34"/>
    </row>
    <row r="16" spans="2:10">
      <c r="B16" s="33"/>
      <c r="J16" s="34"/>
    </row>
    <row r="17" spans="2:19">
      <c r="B17" s="33"/>
      <c r="J17" s="34"/>
    </row>
    <row r="18" spans="2:19">
      <c r="B18" s="33"/>
      <c r="J18" s="34"/>
    </row>
    <row r="19" spans="2:19">
      <c r="B19" s="33"/>
      <c r="J19" s="34"/>
    </row>
    <row r="20" spans="2:19">
      <c r="B20" s="33"/>
      <c r="I20" s="19" t="s">
        <v>23</v>
      </c>
      <c r="J20" s="34"/>
    </row>
    <row r="21" spans="2:19">
      <c r="B21" s="33"/>
      <c r="J21" s="34"/>
      <c r="L21" s="19">
        <v>838182.84880624991</v>
      </c>
      <c r="M21" s="19">
        <v>817093.05339099991</v>
      </c>
      <c r="N21" s="19">
        <v>855172.63749657292</v>
      </c>
    </row>
    <row r="22" spans="2:19">
      <c r="B22" s="33"/>
      <c r="J22" s="34"/>
    </row>
    <row r="23" spans="2:19">
      <c r="B23" s="33"/>
      <c r="J23" s="34"/>
      <c r="L23" s="19">
        <v>918471.02635195712</v>
      </c>
      <c r="M23" s="19">
        <v>908637.45265812892</v>
      </c>
      <c r="N23" s="19">
        <v>1005645.7135923097</v>
      </c>
    </row>
    <row r="24" spans="2:19">
      <c r="B24" s="33"/>
      <c r="J24" s="34"/>
    </row>
    <row r="25" spans="2:19">
      <c r="B25" s="33"/>
      <c r="J25" s="34"/>
    </row>
    <row r="26" spans="2:19">
      <c r="B26" s="33"/>
      <c r="J26" s="34"/>
      <c r="L26" s="19">
        <v>873487.47973299981</v>
      </c>
      <c r="M26" s="19">
        <v>867654.34785222798</v>
      </c>
      <c r="N26" s="19">
        <v>971257.66959889105</v>
      </c>
      <c r="O26" s="19">
        <v>920916.8470879572</v>
      </c>
      <c r="P26" s="19">
        <v>903775.16969412891</v>
      </c>
      <c r="R26" s="19">
        <v>-1.8613708119285866</v>
      </c>
      <c r="S26" s="19">
        <v>3.4674440863636802</v>
      </c>
    </row>
    <row r="27" spans="2:19">
      <c r="B27" s="33"/>
      <c r="J27" s="34"/>
    </row>
    <row r="28" spans="2:19">
      <c r="B28" s="33"/>
      <c r="J28" s="34"/>
    </row>
    <row r="29" spans="2:19">
      <c r="B29" s="33"/>
      <c r="J29" s="34"/>
    </row>
    <row r="30" spans="2:19">
      <c r="B30" s="33"/>
      <c r="J30" s="34"/>
    </row>
    <row r="31" spans="2:19">
      <c r="B31" s="33"/>
      <c r="J31" s="34"/>
    </row>
    <row r="32" spans="2:19">
      <c r="B32" s="33"/>
      <c r="J32" s="34"/>
    </row>
    <row r="33" spans="2:10">
      <c r="B33" s="33"/>
      <c r="J33" s="34"/>
    </row>
    <row r="34" spans="2:10">
      <c r="B34" s="33"/>
      <c r="J34" s="34"/>
    </row>
    <row r="35" spans="2:10">
      <c r="B35" s="33"/>
      <c r="J35" s="34"/>
    </row>
    <row r="36" spans="2:10">
      <c r="B36" s="33"/>
      <c r="J36" s="34"/>
    </row>
    <row r="37" spans="2:10">
      <c r="B37" s="33"/>
      <c r="J37" s="34"/>
    </row>
    <row r="38" spans="2:10">
      <c r="B38" s="33"/>
      <c r="J38" s="34"/>
    </row>
    <row r="39" spans="2:10">
      <c r="B39" s="33"/>
      <c r="J39" s="34"/>
    </row>
    <row r="40" spans="2:10">
      <c r="B40" s="33"/>
      <c r="J40" s="34"/>
    </row>
    <row r="41" spans="2:10">
      <c r="B41" s="35"/>
      <c r="C41" s="36"/>
      <c r="D41" s="36"/>
      <c r="E41" s="36"/>
      <c r="F41" s="36"/>
      <c r="G41" s="36"/>
      <c r="H41" s="36"/>
      <c r="I41" s="36"/>
      <c r="J41" s="37"/>
    </row>
    <row r="42" spans="2:10">
      <c r="B42" s="33"/>
      <c r="J42" s="34"/>
    </row>
    <row r="43" spans="2:10">
      <c r="B43" s="33"/>
      <c r="J43" s="34"/>
    </row>
    <row r="44" spans="2:10">
      <c r="B44" s="33"/>
      <c r="J44" s="34"/>
    </row>
    <row r="45" spans="2:10">
      <c r="B45" s="33"/>
      <c r="J45" s="34"/>
    </row>
    <row r="46" spans="2:10">
      <c r="B46" s="33"/>
      <c r="J46" s="34"/>
    </row>
    <row r="75" spans="2:10" ht="18.75">
      <c r="B75" s="38"/>
      <c r="C75" s="38"/>
      <c r="D75" s="38"/>
      <c r="E75" s="38"/>
      <c r="F75" s="38"/>
      <c r="G75" s="38"/>
      <c r="H75" s="38"/>
      <c r="I75" s="38"/>
      <c r="J75" s="38"/>
    </row>
    <row r="76" spans="2:10" ht="18.75">
      <c r="B76" s="38"/>
      <c r="C76" s="38"/>
      <c r="D76" s="38"/>
      <c r="E76" s="38"/>
      <c r="F76" s="38"/>
      <c r="G76" s="38"/>
      <c r="H76" s="38"/>
      <c r="I76" s="38"/>
      <c r="J76" s="38"/>
    </row>
    <row r="77" spans="2:10" ht="18.75">
      <c r="B77" s="38"/>
      <c r="C77" s="38"/>
      <c r="D77" s="38"/>
      <c r="E77" s="38"/>
      <c r="F77" s="38"/>
      <c r="G77" s="38"/>
      <c r="H77" s="38"/>
      <c r="I77" s="38"/>
      <c r="J77" s="38"/>
    </row>
    <row r="78" spans="2:10" ht="18.75">
      <c r="B78" s="38"/>
      <c r="C78" s="38"/>
      <c r="D78" s="38"/>
      <c r="E78" s="38"/>
      <c r="F78" s="38"/>
      <c r="G78" s="38"/>
      <c r="H78" s="38"/>
      <c r="I78" s="38"/>
      <c r="J78" s="38"/>
    </row>
    <row r="79" spans="2:10" ht="18.75">
      <c r="B79" s="38"/>
      <c r="C79" s="38"/>
      <c r="D79" s="38"/>
      <c r="E79" s="38"/>
      <c r="F79" s="38"/>
      <c r="G79" s="38"/>
      <c r="H79" s="38"/>
      <c r="I79" s="38"/>
      <c r="J79" s="38"/>
    </row>
    <row r="80" spans="2:10" ht="18.75">
      <c r="B80" s="38"/>
      <c r="C80" s="38"/>
      <c r="D80" s="38"/>
      <c r="E80" s="38"/>
      <c r="F80" s="38"/>
      <c r="G80" s="38"/>
      <c r="H80" s="38"/>
      <c r="I80" s="38"/>
      <c r="J80" s="38"/>
    </row>
    <row r="81" spans="2:10" ht="18.75">
      <c r="B81" s="38"/>
      <c r="C81" s="38"/>
      <c r="D81" s="38"/>
      <c r="E81" s="38"/>
      <c r="F81" s="38"/>
      <c r="G81" s="38"/>
      <c r="H81" s="38"/>
      <c r="I81" s="38"/>
      <c r="J81" s="38"/>
    </row>
    <row r="82" spans="2:10" ht="18.75">
      <c r="B82" s="38"/>
      <c r="C82" s="38"/>
      <c r="D82" s="38"/>
      <c r="E82" s="38"/>
      <c r="F82" s="38"/>
      <c r="G82" s="38"/>
      <c r="H82" s="38"/>
      <c r="I82" s="38"/>
      <c r="J82" s="38"/>
    </row>
    <row r="83" spans="2:10" ht="18.75">
      <c r="B83" s="38"/>
      <c r="C83" s="38"/>
      <c r="D83" s="38"/>
      <c r="E83" s="38"/>
      <c r="F83" s="38"/>
      <c r="G83" s="38"/>
      <c r="H83" s="38"/>
      <c r="I83" s="38"/>
      <c r="J83" s="38"/>
    </row>
    <row r="84" spans="2:10" ht="18.75">
      <c r="B84" s="38"/>
      <c r="C84" s="38"/>
      <c r="D84" s="38"/>
      <c r="E84" s="38"/>
      <c r="F84" s="38"/>
      <c r="G84" s="38"/>
      <c r="H84" s="38"/>
      <c r="I84" s="38"/>
      <c r="J84" s="38"/>
    </row>
    <row r="85" spans="2:10" ht="18.75">
      <c r="B85" s="38"/>
      <c r="C85" s="38"/>
      <c r="D85" s="38"/>
      <c r="E85" s="38"/>
      <c r="F85" s="38"/>
      <c r="G85" s="38"/>
      <c r="H85" s="38"/>
      <c r="I85" s="38"/>
      <c r="J85" s="38"/>
    </row>
    <row r="86" spans="2:10" ht="18.75">
      <c r="B86" s="38"/>
      <c r="C86" s="38"/>
      <c r="D86" s="38"/>
      <c r="E86" s="38"/>
      <c r="F86" s="38"/>
      <c r="G86" s="38"/>
      <c r="H86" s="38"/>
      <c r="I86" s="38"/>
      <c r="J86" s="38"/>
    </row>
    <row r="87" spans="2:10" ht="18.75">
      <c r="B87" s="38"/>
      <c r="C87" s="38"/>
      <c r="D87" s="38"/>
      <c r="E87" s="38"/>
      <c r="F87" s="38"/>
      <c r="G87" s="38"/>
      <c r="H87" s="38"/>
      <c r="I87" s="38"/>
      <c r="J87" s="38"/>
    </row>
    <row r="88" spans="2:10" ht="18.75">
      <c r="B88" s="38"/>
      <c r="C88" s="38"/>
      <c r="D88" s="38"/>
      <c r="E88" s="38"/>
      <c r="F88" s="38"/>
      <c r="G88" s="38"/>
      <c r="H88" s="38"/>
      <c r="I88" s="38"/>
      <c r="J88" s="38"/>
    </row>
    <row r="89" spans="2:10" ht="18.75">
      <c r="B89" s="38"/>
      <c r="C89" s="38"/>
      <c r="D89" s="38"/>
      <c r="E89" s="38"/>
      <c r="F89" s="38"/>
      <c r="G89" s="38"/>
      <c r="H89" s="38"/>
      <c r="I89" s="38"/>
      <c r="J89" s="38"/>
    </row>
    <row r="90" spans="2:10" ht="18.75">
      <c r="B90" s="38"/>
      <c r="C90" s="38"/>
      <c r="D90" s="38"/>
      <c r="E90" s="38"/>
      <c r="F90" s="38"/>
      <c r="G90" s="38"/>
      <c r="H90" s="38"/>
      <c r="I90" s="38"/>
      <c r="J90" s="38"/>
    </row>
    <row r="91" spans="2:10" ht="18.75">
      <c r="B91" s="38"/>
      <c r="C91" s="38"/>
      <c r="D91" s="38"/>
      <c r="E91" s="38"/>
      <c r="F91" s="38"/>
      <c r="G91" s="38"/>
      <c r="H91" s="38"/>
      <c r="I91" s="38"/>
      <c r="J91" s="38"/>
    </row>
    <row r="92" spans="2:10" ht="18.75">
      <c r="B92" s="38"/>
      <c r="C92" s="38"/>
      <c r="D92" s="38"/>
      <c r="E92" s="38"/>
      <c r="F92" s="38"/>
      <c r="G92" s="38"/>
      <c r="H92" s="38"/>
      <c r="I92" s="38"/>
      <c r="J92" s="38"/>
    </row>
    <row r="93" spans="2:10" ht="18.75">
      <c r="B93" s="38"/>
      <c r="C93" s="38"/>
      <c r="D93" s="38"/>
      <c r="E93" s="38"/>
      <c r="F93" s="38"/>
      <c r="G93" s="38"/>
      <c r="H93" s="38"/>
      <c r="I93" s="38"/>
      <c r="J93" s="38"/>
    </row>
    <row r="94" spans="2:10" ht="18.75">
      <c r="B94" s="38"/>
      <c r="C94" s="38"/>
      <c r="D94" s="38"/>
      <c r="E94" s="38"/>
      <c r="F94" s="38"/>
      <c r="G94" s="38"/>
      <c r="H94" s="38"/>
      <c r="I94" s="38"/>
      <c r="J94" s="38"/>
    </row>
    <row r="95" spans="2:10" ht="18.75">
      <c r="B95" s="38"/>
      <c r="C95" s="38"/>
      <c r="D95" s="38"/>
      <c r="E95" s="38"/>
      <c r="F95" s="38"/>
      <c r="G95" s="38"/>
      <c r="H95" s="38"/>
      <c r="I95" s="38"/>
      <c r="J95" s="38"/>
    </row>
    <row r="96" spans="2:10" ht="18.75">
      <c r="B96" s="38"/>
      <c r="C96" s="38"/>
      <c r="D96" s="38"/>
      <c r="E96" s="38"/>
      <c r="F96" s="38"/>
      <c r="G96" s="38"/>
      <c r="H96" s="38"/>
      <c r="I96" s="38"/>
      <c r="J96" s="38"/>
    </row>
    <row r="97" spans="2:10" ht="18.75">
      <c r="B97" s="38"/>
      <c r="C97" s="38"/>
      <c r="D97" s="38"/>
      <c r="E97" s="38"/>
      <c r="F97" s="38"/>
      <c r="G97" s="38"/>
      <c r="H97" s="38"/>
      <c r="I97" s="38"/>
      <c r="J97" s="38"/>
    </row>
  </sheetData>
  <pageMargins left="0.70866141732283472" right="0.70866141732283472" top="0.74803149606299213" bottom="0.74803149606299213" header="0.31496062992125984" footer="0.31496062992125984"/>
  <pageSetup paperSize="9" scale="73" firstPageNumber="2" fitToHeight="0" orientation="portrait" useFirstPageNumber="1" r:id="rId1"/>
  <headerFooter>
    <oddHeader>&amp;LComité de Prévision et de Conjoncture&amp;RTableau de bord de l’économie 4ème trimestre 2025</oddHeader>
    <oddFooter>&amp;C&amp;"Arial,Normal"&amp;P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186B-F539-42CB-9913-58BECAC4A603}">
  <sheetPr>
    <tabColor rgb="FF00B050"/>
  </sheetPr>
  <dimension ref="A1:X69"/>
  <sheetViews>
    <sheetView view="pageBreakPreview" topLeftCell="A22" zoomScale="130" zoomScaleNormal="100" zoomScaleSheetLayoutView="130" zoomScalePageLayoutView="110" workbookViewId="0">
      <selection activeCell="P97" sqref="P97"/>
    </sheetView>
  </sheetViews>
  <sheetFormatPr baseColWidth="10" defaultRowHeight="15"/>
  <cols>
    <col min="1" max="1" width="11.42578125" style="33"/>
    <col min="2" max="3" width="10.85546875" style="19" customWidth="1"/>
    <col min="4" max="4" width="11.42578125" style="19"/>
    <col min="5" max="7" width="10.85546875" style="19" customWidth="1"/>
    <col min="8" max="8" width="10.7109375" style="34" customWidth="1"/>
    <col min="9" max="10" width="2.140625" style="19" hidden="1" customWidth="1"/>
    <col min="11" max="11" width="3" style="19" hidden="1" customWidth="1"/>
    <col min="12" max="13" width="2.42578125" style="19" hidden="1" customWidth="1"/>
    <col min="14" max="14" width="3.140625" style="19" hidden="1" customWidth="1"/>
    <col min="15" max="15" width="1.42578125" style="19" hidden="1" customWidth="1"/>
    <col min="16" max="16" width="2" style="19" hidden="1" customWidth="1"/>
    <col min="17" max="17" width="10.28515625" style="19" customWidth="1"/>
    <col min="18" max="19" width="7.28515625" style="19" customWidth="1"/>
    <col min="20" max="24" width="11.42578125" style="19"/>
    <col min="25" max="25" width="10.85546875" style="19" customWidth="1"/>
    <col min="26" max="27" width="11.42578125" style="19"/>
    <col min="28" max="28" width="10.85546875" style="19" customWidth="1"/>
    <col min="29" max="16384" width="11.42578125" style="19"/>
  </cols>
  <sheetData>
    <row r="1" spans="1:24" ht="26.25">
      <c r="A1" s="838" t="s">
        <v>24</v>
      </c>
      <c r="B1" s="839"/>
      <c r="C1" s="839"/>
      <c r="D1" s="839"/>
      <c r="E1" s="839"/>
      <c r="F1" s="839"/>
      <c r="G1" s="839"/>
      <c r="H1" s="840"/>
      <c r="I1" s="39"/>
      <c r="J1" s="40"/>
      <c r="K1" s="40"/>
      <c r="L1" s="40"/>
      <c r="M1" s="40"/>
      <c r="N1" s="40"/>
      <c r="O1" s="40"/>
      <c r="P1" s="40"/>
      <c r="Q1" s="41"/>
      <c r="R1" s="41"/>
      <c r="S1" s="41"/>
      <c r="T1" s="41"/>
      <c r="U1" s="41"/>
      <c r="V1" s="41"/>
      <c r="W1" s="41"/>
      <c r="X1" s="41"/>
    </row>
    <row r="2" spans="1:24">
      <c r="T2" s="33"/>
    </row>
    <row r="3" spans="1:24">
      <c r="Q3" s="19" t="s">
        <v>25</v>
      </c>
      <c r="S3" s="42">
        <v>3.7203950075836101</v>
      </c>
      <c r="T3" s="33"/>
    </row>
    <row r="4" spans="1:24">
      <c r="Q4" s="19" t="s">
        <v>26</v>
      </c>
      <c r="S4" s="43">
        <v>5.7420572078490197</v>
      </c>
      <c r="T4" s="33"/>
    </row>
    <row r="5" spans="1:24">
      <c r="Q5" s="19" t="s">
        <v>27</v>
      </c>
      <c r="S5" s="42">
        <v>15.104698949840012</v>
      </c>
      <c r="T5" s="33"/>
    </row>
    <row r="6" spans="1:24">
      <c r="Q6" s="19" t="s">
        <v>28</v>
      </c>
      <c r="S6" s="42">
        <v>15.72573062378726</v>
      </c>
      <c r="T6" s="33"/>
    </row>
    <row r="7" spans="1:24">
      <c r="T7" s="33"/>
    </row>
    <row r="8" spans="1:24">
      <c r="T8" s="33"/>
    </row>
    <row r="9" spans="1:24">
      <c r="T9" s="33"/>
    </row>
    <row r="10" spans="1:24">
      <c r="T10" s="33"/>
    </row>
    <row r="11" spans="1:24">
      <c r="T11" s="33"/>
    </row>
    <row r="12" spans="1:24">
      <c r="Q12" s="44" t="s">
        <v>29</v>
      </c>
    </row>
    <row r="13" spans="1:24">
      <c r="Q13" s="44"/>
    </row>
    <row r="14" spans="1:24">
      <c r="Q14" s="44"/>
      <c r="R14" s="19" t="s">
        <v>30</v>
      </c>
      <c r="T14" s="19" t="s">
        <v>31</v>
      </c>
    </row>
    <row r="15" spans="1:24">
      <c r="Q15" s="44"/>
    </row>
    <row r="16" spans="1:24">
      <c r="Q16" s="44"/>
    </row>
    <row r="17" spans="17:20">
      <c r="Q17" s="19" t="s">
        <v>32</v>
      </c>
      <c r="R17" s="45">
        <v>567.27265935871139</v>
      </c>
      <c r="T17" s="19">
        <v>643.90407195904288</v>
      </c>
    </row>
    <row r="18" spans="17:20">
      <c r="R18" s="45"/>
    </row>
    <row r="19" spans="17:20">
      <c r="R19" s="45"/>
    </row>
    <row r="20" spans="17:20">
      <c r="R20" s="45"/>
    </row>
    <row r="21" spans="17:20">
      <c r="R21" s="45"/>
    </row>
    <row r="22" spans="17:20">
      <c r="Q22" s="19" t="s">
        <v>33</v>
      </c>
      <c r="R22" s="45">
        <v>696.73891884244233</v>
      </c>
      <c r="T22" s="19">
        <v>1555.7367550725469</v>
      </c>
    </row>
    <row r="23" spans="17:20">
      <c r="R23" s="45"/>
    </row>
    <row r="24" spans="17:20">
      <c r="Q24" s="19" t="s">
        <v>34</v>
      </c>
      <c r="R24" s="45">
        <v>1309.9296269704098</v>
      </c>
      <c r="T24" s="19">
        <v>1902.0735267477132</v>
      </c>
    </row>
    <row r="29" spans="17:20">
      <c r="Q29" s="19" t="s">
        <v>35</v>
      </c>
      <c r="R29" s="45">
        <v>4662.579404817945</v>
      </c>
      <c r="T29" s="19">
        <v>3306.2</v>
      </c>
    </row>
    <row r="30" spans="17:20">
      <c r="Q30" s="19" t="s">
        <v>30</v>
      </c>
      <c r="R30" s="45">
        <v>2920.8282155371285</v>
      </c>
      <c r="T30" s="19">
        <v>2612.6999999999998</v>
      </c>
    </row>
    <row r="31" spans="17:20">
      <c r="T31" s="33"/>
    </row>
    <row r="32" spans="17:20">
      <c r="T32" s="33"/>
    </row>
    <row r="33" spans="20:20">
      <c r="T33" s="33"/>
    </row>
    <row r="34" spans="20:20">
      <c r="T34" s="33"/>
    </row>
    <row r="35" spans="20:20">
      <c r="T35" s="33"/>
    </row>
    <row r="36" spans="20:20">
      <c r="T36" s="33"/>
    </row>
    <row r="37" spans="20:20">
      <c r="T37" s="33"/>
    </row>
    <row r="38" spans="20:20">
      <c r="T38" s="33"/>
    </row>
    <row r="39" spans="20:20">
      <c r="T39" s="33"/>
    </row>
    <row r="40" spans="20:20">
      <c r="T40" s="33"/>
    </row>
    <row r="41" spans="20:20">
      <c r="T41" s="33"/>
    </row>
    <row r="42" spans="20:20">
      <c r="T42" s="33"/>
    </row>
    <row r="43" spans="20:20">
      <c r="T43" s="33"/>
    </row>
    <row r="44" spans="20:20">
      <c r="T44" s="33"/>
    </row>
    <row r="45" spans="20:20">
      <c r="T45" s="33"/>
    </row>
    <row r="46" spans="20:20">
      <c r="T46" s="33"/>
    </row>
    <row r="47" spans="20:20">
      <c r="T47" s="33"/>
    </row>
    <row r="48" spans="20:20">
      <c r="T48" s="33"/>
    </row>
    <row r="49" spans="20:20">
      <c r="T49" s="33"/>
    </row>
    <row r="50" spans="20:20">
      <c r="T50" s="33"/>
    </row>
    <row r="51" spans="20:20">
      <c r="T51" s="33"/>
    </row>
    <row r="52" spans="20:20">
      <c r="T52" s="33"/>
    </row>
    <row r="53" spans="20:20">
      <c r="T53" s="33"/>
    </row>
    <row r="54" spans="20:20">
      <c r="T54" s="33"/>
    </row>
    <row r="55" spans="20:20">
      <c r="T55" s="33"/>
    </row>
    <row r="56" spans="20:20">
      <c r="T56" s="33"/>
    </row>
    <row r="57" spans="20:20">
      <c r="T57" s="33"/>
    </row>
    <row r="58" spans="20:20">
      <c r="T58" s="33"/>
    </row>
    <row r="59" spans="20:20">
      <c r="T59" s="33"/>
    </row>
    <row r="60" spans="20:20">
      <c r="T60" s="33"/>
    </row>
    <row r="61" spans="20:20">
      <c r="T61" s="33"/>
    </row>
    <row r="62" spans="20:20">
      <c r="T62" s="33"/>
    </row>
    <row r="63" spans="20:20">
      <c r="T63" s="33"/>
    </row>
    <row r="64" spans="20:20">
      <c r="T64" s="33"/>
    </row>
    <row r="65" spans="1:20">
      <c r="T65" s="33"/>
    </row>
    <row r="66" spans="1:20">
      <c r="T66" s="33"/>
    </row>
    <row r="67" spans="1:20">
      <c r="T67" s="33"/>
    </row>
    <row r="68" spans="1:20">
      <c r="T68" s="33"/>
    </row>
    <row r="69" spans="1:20" ht="15.75" thickBot="1">
      <c r="A69" s="46" t="s">
        <v>36</v>
      </c>
      <c r="B69" s="47"/>
      <c r="C69" s="47"/>
      <c r="D69" s="47"/>
      <c r="E69" s="47"/>
      <c r="F69" s="47"/>
      <c r="G69" s="47"/>
      <c r="H69" s="48"/>
      <c r="I69" s="49"/>
      <c r="J69" s="49"/>
      <c r="K69" s="49"/>
      <c r="L69" s="49"/>
      <c r="M69" s="49"/>
      <c r="N69" s="49"/>
      <c r="O69" s="49"/>
      <c r="P69" s="49"/>
      <c r="T69" s="33"/>
    </row>
  </sheetData>
  <mergeCells count="1">
    <mergeCell ref="A1:H1"/>
  </mergeCells>
  <pageMargins left="0.70866141732283472" right="0.70866141732283472" top="0.74803149606299213" bottom="0.74803149606299213" header="0.31496062992125984" footer="0.31496062992125984"/>
  <pageSetup paperSize="9" scale="71" firstPageNumber="3" orientation="portrait" useFirstPageNumber="1" r:id="rId1"/>
  <headerFooter>
    <oddHeader>&amp;LComité de Prévision et de Conjoncture&amp;RTableau de bord de l’économie 4ème trimestre 2025</oddHeader>
    <oddFooter>&amp;C&amp;"Arial,Normal"&amp;P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07E1-B699-4273-8892-93EDF6A9D316}">
  <sheetPr>
    <tabColor rgb="FF00B050"/>
  </sheetPr>
  <dimension ref="A2:N70"/>
  <sheetViews>
    <sheetView view="pageBreakPreview" topLeftCell="A49" zoomScale="110" zoomScaleNormal="100" zoomScaleSheetLayoutView="110" zoomScalePageLayoutView="120" workbookViewId="0">
      <selection activeCell="P97" sqref="P97"/>
    </sheetView>
  </sheetViews>
  <sheetFormatPr baseColWidth="10" defaultColWidth="11" defaultRowHeight="12.75"/>
  <cols>
    <col min="1" max="1" width="29.28515625" style="115" customWidth="1"/>
    <col min="2" max="6" width="7.5703125" style="50" customWidth="1"/>
    <col min="7" max="7" width="1.140625" style="50" customWidth="1"/>
    <col min="8" max="8" width="6.28515625" style="50" customWidth="1"/>
    <col min="9" max="9" width="8.42578125" style="50" customWidth="1"/>
    <col min="10" max="11" width="6.28515625" style="50" customWidth="1"/>
    <col min="12" max="12" width="2.28515625" style="50" customWidth="1"/>
    <col min="13" max="16384" width="11" style="50"/>
  </cols>
  <sheetData>
    <row r="2" spans="1:14">
      <c r="A2" s="841" t="s">
        <v>37</v>
      </c>
      <c r="B2" s="842"/>
      <c r="C2" s="842"/>
      <c r="D2" s="842"/>
      <c r="E2" s="842"/>
      <c r="F2" s="842"/>
      <c r="G2" s="842"/>
      <c r="H2" s="842"/>
      <c r="I2" s="842"/>
      <c r="J2" s="842"/>
      <c r="K2" s="842"/>
    </row>
    <row r="3" spans="1:14">
      <c r="A3" s="842"/>
      <c r="B3" s="842"/>
      <c r="C3" s="842"/>
      <c r="D3" s="842"/>
      <c r="E3" s="842"/>
      <c r="F3" s="842"/>
      <c r="G3" s="842"/>
      <c r="H3" s="842"/>
      <c r="I3" s="842"/>
      <c r="J3" s="842"/>
      <c r="K3" s="842"/>
    </row>
    <row r="4" spans="1:14" ht="13.5" thickBot="1">
      <c r="A4" s="51"/>
      <c r="B4" s="52">
        <v>4</v>
      </c>
      <c r="C4" s="52">
        <v>3</v>
      </c>
      <c r="D4" s="52">
        <v>2</v>
      </c>
      <c r="E4" s="52">
        <v>1</v>
      </c>
      <c r="F4" s="52">
        <v>0</v>
      </c>
      <c r="G4" s="53"/>
      <c r="H4" s="53"/>
      <c r="I4" s="53"/>
    </row>
    <row r="5" spans="1:14" ht="26.65" customHeight="1">
      <c r="A5" s="54" t="s">
        <v>38</v>
      </c>
      <c r="B5" s="55" t="s">
        <v>484</v>
      </c>
      <c r="C5" s="56" t="s">
        <v>485</v>
      </c>
      <c r="D5" s="56" t="s">
        <v>486</v>
      </c>
      <c r="E5" s="56" t="s">
        <v>487</v>
      </c>
      <c r="F5" s="57" t="s">
        <v>488</v>
      </c>
      <c r="G5" s="58"/>
      <c r="H5" s="843" t="s">
        <v>39</v>
      </c>
      <c r="I5" s="844"/>
      <c r="J5" s="845" t="s">
        <v>40</v>
      </c>
      <c r="K5" s="846"/>
    </row>
    <row r="6" spans="1:14" ht="25.5">
      <c r="A6" s="59" t="s">
        <v>41</v>
      </c>
      <c r="B6" s="60">
        <v>2024</v>
      </c>
      <c r="C6" s="61">
        <v>2025</v>
      </c>
      <c r="D6" s="61">
        <v>2025</v>
      </c>
      <c r="E6" s="61">
        <v>2025</v>
      </c>
      <c r="F6" s="62">
        <v>2025</v>
      </c>
      <c r="G6" s="63"/>
      <c r="H6" s="64" t="s">
        <v>42</v>
      </c>
      <c r="I6" s="65" t="s">
        <v>43</v>
      </c>
      <c r="J6" s="66" t="s">
        <v>44</v>
      </c>
      <c r="K6" s="65" t="s">
        <v>45</v>
      </c>
    </row>
    <row r="7" spans="1:14">
      <c r="A7" s="67"/>
      <c r="B7" s="68"/>
      <c r="C7" s="69"/>
      <c r="D7" s="69"/>
      <c r="E7" s="69"/>
      <c r="F7" s="70"/>
      <c r="G7" s="71"/>
      <c r="H7" s="72"/>
      <c r="I7" s="73"/>
      <c r="J7" s="74"/>
      <c r="K7" s="75"/>
    </row>
    <row r="8" spans="1:14">
      <c r="A8" s="76" t="s">
        <v>46</v>
      </c>
      <c r="B8" s="77">
        <v>523.61424770886811</v>
      </c>
      <c r="C8" s="78">
        <v>560.93252841438959</v>
      </c>
      <c r="D8" s="79">
        <v>568.63697757174623</v>
      </c>
      <c r="E8" s="78">
        <v>582.42052340927887</v>
      </c>
      <c r="F8" s="80">
        <v>567.27265935871139</v>
      </c>
      <c r="G8" s="81"/>
      <c r="H8" s="82">
        <v>-2.6008465433012828</v>
      </c>
      <c r="I8" s="83">
        <v>8.3378960448222017</v>
      </c>
      <c r="J8" s="84">
        <v>-0.58647855410807126</v>
      </c>
      <c r="K8" s="83">
        <v>1.7125629933119995</v>
      </c>
      <c r="M8" s="85"/>
      <c r="N8" s="85"/>
    </row>
    <row r="9" spans="1:14">
      <c r="A9" s="86" t="s">
        <v>11</v>
      </c>
      <c r="B9" s="87">
        <v>363.96099389807824</v>
      </c>
      <c r="C9" s="88">
        <v>393.43392383186989</v>
      </c>
      <c r="D9" s="89">
        <v>399.29454087314133</v>
      </c>
      <c r="E9" s="88">
        <v>410.24025296601042</v>
      </c>
      <c r="F9" s="90">
        <v>397.76701321676688</v>
      </c>
      <c r="G9" s="91"/>
      <c r="H9" s="92">
        <v>-3.0404719329862995</v>
      </c>
      <c r="I9" s="93">
        <v>9.2883632821805904</v>
      </c>
      <c r="J9" s="94">
        <v>-0.59567673447580105</v>
      </c>
      <c r="K9" s="93">
        <v>1.6303247428972756</v>
      </c>
      <c r="M9" s="95"/>
      <c r="N9" s="95"/>
    </row>
    <row r="10" spans="1:14">
      <c r="A10" s="96" t="s">
        <v>47</v>
      </c>
      <c r="B10" s="87">
        <v>366.62865364583104</v>
      </c>
      <c r="C10" s="88">
        <v>395.97066351196071</v>
      </c>
      <c r="D10" s="89">
        <v>401.89211121677977</v>
      </c>
      <c r="E10" s="88">
        <v>412.71596058214413</v>
      </c>
      <c r="F10" s="90">
        <v>400.29190156246892</v>
      </c>
      <c r="G10" s="91"/>
      <c r="H10" s="92">
        <v>-3.0103170718551397</v>
      </c>
      <c r="I10" s="93">
        <v>9.1818376937764068</v>
      </c>
      <c r="J10" s="94">
        <v>-0.58882909791616933</v>
      </c>
      <c r="K10" s="93">
        <v>1.6145922454603729</v>
      </c>
      <c r="M10" s="95"/>
      <c r="N10" s="95"/>
    </row>
    <row r="11" spans="1:14">
      <c r="A11" s="96" t="s">
        <v>48</v>
      </c>
      <c r="B11" s="87">
        <v>1.5734621650367488</v>
      </c>
      <c r="C11" s="88">
        <v>1.3929314902805161</v>
      </c>
      <c r="D11" s="89">
        <v>1.3452843016787435</v>
      </c>
      <c r="E11" s="88">
        <v>1.9552250045885435</v>
      </c>
      <c r="F11" s="90">
        <v>1.526375594821074</v>
      </c>
      <c r="G11" s="91"/>
      <c r="H11" s="92">
        <v>-21.933506822030257</v>
      </c>
      <c r="I11" s="93">
        <v>-2.9925454365517079</v>
      </c>
      <c r="J11" s="94">
        <v>-6.8476365596330984E-3</v>
      </c>
      <c r="K11" s="93">
        <v>1.573249743690441E-2</v>
      </c>
      <c r="M11" s="95"/>
      <c r="N11" s="95"/>
    </row>
    <row r="12" spans="1:14">
      <c r="A12" s="86" t="s">
        <v>10</v>
      </c>
      <c r="B12" s="87">
        <v>110.19062576067928</v>
      </c>
      <c r="C12" s="88">
        <v>111.22343085782482</v>
      </c>
      <c r="D12" s="89">
        <v>112.0511842114379</v>
      </c>
      <c r="E12" s="88">
        <v>112.4964420125041</v>
      </c>
      <c r="F12" s="90">
        <v>113.01494353536503</v>
      </c>
      <c r="G12" s="91"/>
      <c r="H12" s="92">
        <v>0.46090481937490768</v>
      </c>
      <c r="I12" s="93">
        <v>2.5631198254739251</v>
      </c>
      <c r="J12" s="94">
        <v>6.543245153532596E-3</v>
      </c>
      <c r="K12" s="93">
        <v>5.0328105268145129E-2</v>
      </c>
      <c r="M12" s="95"/>
      <c r="N12" s="95"/>
    </row>
    <row r="13" spans="1:14">
      <c r="A13" s="86" t="s">
        <v>49</v>
      </c>
      <c r="B13" s="87">
        <v>37.583959826171693</v>
      </c>
      <c r="C13" s="88">
        <v>37.846501805699376</v>
      </c>
      <c r="D13" s="89">
        <v>38.043219807770299</v>
      </c>
      <c r="E13" s="88">
        <v>38.174365142484248</v>
      </c>
      <c r="F13" s="90">
        <v>38.239937809841223</v>
      </c>
      <c r="G13" s="91"/>
      <c r="H13" s="92">
        <v>0.17177146787439312</v>
      </c>
      <c r="I13" s="93">
        <v>1.7453668711425507</v>
      </c>
      <c r="J13" s="94">
        <v>2.0923743666791668E-3</v>
      </c>
      <c r="K13" s="93">
        <v>2.6903022007238216E-2</v>
      </c>
      <c r="M13" s="95"/>
      <c r="N13" s="95"/>
    </row>
    <row r="14" spans="1:14">
      <c r="A14" s="86" t="s">
        <v>50</v>
      </c>
      <c r="B14" s="87">
        <v>8.4702259920798983</v>
      </c>
      <c r="C14" s="88">
        <v>8.5305107932172195</v>
      </c>
      <c r="D14" s="89">
        <v>8.5758754117865301</v>
      </c>
      <c r="E14" s="88">
        <v>8.6061184908327402</v>
      </c>
      <c r="F14" s="90">
        <v>8.6212400303558443</v>
      </c>
      <c r="G14" s="91"/>
      <c r="H14" s="92">
        <v>0.17570684785728208</v>
      </c>
      <c r="I14" s="93">
        <v>1.7828808631216164</v>
      </c>
      <c r="J14" s="94">
        <v>5.6256084751555733E-4</v>
      </c>
      <c r="K14" s="93">
        <v>5.0071231393398197E-3</v>
      </c>
      <c r="M14" s="95"/>
      <c r="N14" s="95"/>
    </row>
    <row r="15" spans="1:14" ht="14.25">
      <c r="A15" s="97" t="s">
        <v>51</v>
      </c>
      <c r="B15" s="77">
        <v>643.07642132392266</v>
      </c>
      <c r="C15" s="78">
        <v>615.43706491941646</v>
      </c>
      <c r="D15" s="79">
        <v>574.10498573935229</v>
      </c>
      <c r="E15" s="78">
        <v>617.32636082438273</v>
      </c>
      <c r="F15" s="80">
        <v>696.73891884244233</v>
      </c>
      <c r="G15" s="81"/>
      <c r="H15" s="82">
        <v>12.863950587175864</v>
      </c>
      <c r="I15" s="83">
        <v>8.3446532541253671</v>
      </c>
      <c r="J15" s="84">
        <v>3.2937393799352379</v>
      </c>
      <c r="K15" s="83">
        <v>2.3400329812605514</v>
      </c>
      <c r="M15" s="85"/>
      <c r="N15" s="85"/>
    </row>
    <row r="16" spans="1:14">
      <c r="A16" s="86" t="s">
        <v>52</v>
      </c>
      <c r="B16" s="87">
        <v>195.14892328779959</v>
      </c>
      <c r="C16" s="88">
        <v>189.62244675300428</v>
      </c>
      <c r="D16" s="89">
        <v>162.42429328474424</v>
      </c>
      <c r="E16" s="88">
        <v>185.00574744412827</v>
      </c>
      <c r="F16" s="90">
        <v>214.9288265584569</v>
      </c>
      <c r="G16" s="91"/>
      <c r="H16" s="92">
        <v>16.174134872953296</v>
      </c>
      <c r="I16" s="93">
        <v>10.135799335918705</v>
      </c>
      <c r="J16" s="94">
        <v>2.174317974015219</v>
      </c>
      <c r="K16" s="93">
        <v>1.5343439736383149</v>
      </c>
      <c r="M16" s="95"/>
      <c r="N16" s="95"/>
    </row>
    <row r="17" spans="1:14">
      <c r="A17" s="86" t="s">
        <v>53</v>
      </c>
      <c r="B17" s="87">
        <v>259.88781335529347</v>
      </c>
      <c r="C17" s="88">
        <v>264.56486163486312</v>
      </c>
      <c r="D17" s="89">
        <v>265.23568709336888</v>
      </c>
      <c r="E17" s="88">
        <v>274.37444675545845</v>
      </c>
      <c r="F17" s="90">
        <v>282.96680408799142</v>
      </c>
      <c r="G17" s="91"/>
      <c r="H17" s="92">
        <v>3.1316171874383958</v>
      </c>
      <c r="I17" s="93">
        <v>8.8803666608047394</v>
      </c>
      <c r="J17" s="94">
        <v>0.29917190554427187</v>
      </c>
      <c r="K17" s="93">
        <v>0.81366754902226623</v>
      </c>
      <c r="M17" s="95"/>
      <c r="N17" s="95"/>
    </row>
    <row r="18" spans="1:14">
      <c r="A18" s="96" t="s">
        <v>54</v>
      </c>
      <c r="B18" s="87">
        <v>181.34275311857701</v>
      </c>
      <c r="C18" s="88">
        <v>187.04562414314162</v>
      </c>
      <c r="D18" s="89">
        <v>187.97800579093411</v>
      </c>
      <c r="E18" s="88">
        <v>187.80366933562797</v>
      </c>
      <c r="F18" s="90">
        <v>191.87005557766022</v>
      </c>
      <c r="G18" s="91"/>
      <c r="H18" s="92">
        <v>2.1652325838027897</v>
      </c>
      <c r="I18" s="93">
        <v>5.8051961151155407</v>
      </c>
      <c r="J18" s="94">
        <v>0.15410015969667196</v>
      </c>
      <c r="K18" s="93">
        <v>0.39914237231885907</v>
      </c>
      <c r="M18" s="95"/>
      <c r="N18" s="95"/>
    </row>
    <row r="19" spans="1:14" ht="25.15" customHeight="1">
      <c r="A19" s="96" t="s">
        <v>55</v>
      </c>
      <c r="B19" s="87">
        <v>28.961816268096694</v>
      </c>
      <c r="C19" s="88">
        <v>29.029251482742378</v>
      </c>
      <c r="D19" s="89">
        <v>29.069195908226916</v>
      </c>
      <c r="E19" s="88">
        <v>28.972244011342806</v>
      </c>
      <c r="F19" s="90">
        <v>29.275841603791172</v>
      </c>
      <c r="G19" s="91"/>
      <c r="H19" s="92">
        <v>1.0478911896831589</v>
      </c>
      <c r="I19" s="93">
        <v>1.0842736269976117</v>
      </c>
      <c r="J19" s="94">
        <v>7.9361560634237938E-3</v>
      </c>
      <c r="K19" s="93">
        <v>9.6617484169510617E-3</v>
      </c>
      <c r="M19" s="95"/>
      <c r="N19" s="95"/>
    </row>
    <row r="20" spans="1:14">
      <c r="A20" s="96" t="s">
        <v>56</v>
      </c>
      <c r="B20" s="87">
        <v>5.6778293690564414</v>
      </c>
      <c r="C20" s="88">
        <v>6.1380667872797225</v>
      </c>
      <c r="D20" s="89">
        <v>6.3580926586987205</v>
      </c>
      <c r="E20" s="88">
        <v>5.5597646062470067</v>
      </c>
      <c r="F20" s="90">
        <v>5.9802138117892572</v>
      </c>
      <c r="G20" s="91"/>
      <c r="H20" s="92">
        <v>7.5623562384247167</v>
      </c>
      <c r="I20" s="93">
        <v>5.3257050023513886</v>
      </c>
      <c r="J20" s="94">
        <v>1.0696344551913548E-2</v>
      </c>
      <c r="K20" s="93">
        <v>7.6161549926239483E-3</v>
      </c>
      <c r="M20" s="95"/>
      <c r="N20" s="95"/>
    </row>
    <row r="21" spans="1:14">
      <c r="A21" s="96" t="s">
        <v>57</v>
      </c>
      <c r="B21" s="87">
        <v>39.755403195905394</v>
      </c>
      <c r="C21" s="88">
        <v>37.472387058220157</v>
      </c>
      <c r="D21" s="89">
        <v>36.895050644599102</v>
      </c>
      <c r="E21" s="88">
        <v>47.675306392325858</v>
      </c>
      <c r="F21" s="90">
        <v>51.596081153044423</v>
      </c>
      <c r="G21" s="91"/>
      <c r="H21" s="92">
        <v>8.2239109874911787</v>
      </c>
      <c r="I21" s="93">
        <v>29.783820576013078</v>
      </c>
      <c r="J21" s="94">
        <v>0.12643924523226013</v>
      </c>
      <c r="K21" s="93">
        <v>0.39724727329382892</v>
      </c>
      <c r="M21" s="95"/>
      <c r="N21" s="95"/>
    </row>
    <row r="22" spans="1:14">
      <c r="A22" s="86" t="s">
        <v>58</v>
      </c>
      <c r="B22" s="87">
        <v>13.85370470281449</v>
      </c>
      <c r="C22" s="88">
        <v>15.285222217519417</v>
      </c>
      <c r="D22" s="89">
        <v>15.562789633635548</v>
      </c>
      <c r="E22" s="88">
        <v>15.584919225402619</v>
      </c>
      <c r="F22" s="90">
        <v>16.096915108294795</v>
      </c>
      <c r="G22" s="91"/>
      <c r="H22" s="92">
        <v>3.2852007475126843</v>
      </c>
      <c r="I22" s="93">
        <v>16.192133827023024</v>
      </c>
      <c r="J22" s="94">
        <v>1.4873432184683483E-2</v>
      </c>
      <c r="K22" s="93">
        <v>6.8088254185958944E-2</v>
      </c>
      <c r="M22" s="95"/>
      <c r="N22" s="95"/>
    </row>
    <row r="23" spans="1:14">
      <c r="A23" s="86" t="s">
        <v>59</v>
      </c>
      <c r="B23" s="87">
        <v>252.04820504411165</v>
      </c>
      <c r="C23" s="88">
        <v>180.28784951947941</v>
      </c>
      <c r="D23" s="89">
        <v>200.16352654423352</v>
      </c>
      <c r="E23" s="88">
        <v>185.7669245692849</v>
      </c>
      <c r="F23" s="90">
        <v>255.18534438006702</v>
      </c>
      <c r="G23" s="91"/>
      <c r="H23" s="92">
        <v>37.368557385408693</v>
      </c>
      <c r="I23" s="93">
        <v>1.2446584713453168</v>
      </c>
      <c r="J23" s="94">
        <v>0.80537606819107366</v>
      </c>
      <c r="K23" s="93">
        <v>-7.6066795585987917E-2</v>
      </c>
      <c r="M23" s="95"/>
      <c r="N23" s="95"/>
    </row>
    <row r="24" spans="1:14" ht="14.25">
      <c r="A24" s="97" t="s">
        <v>60</v>
      </c>
      <c r="B24" s="77">
        <v>1275.19831615356</v>
      </c>
      <c r="C24" s="78">
        <v>1257.313211469261</v>
      </c>
      <c r="D24" s="79">
        <v>1277.8217828488916</v>
      </c>
      <c r="E24" s="78">
        <v>1287.8983433177502</v>
      </c>
      <c r="F24" s="80">
        <v>1309.9296269704098</v>
      </c>
      <c r="G24" s="81"/>
      <c r="H24" s="82">
        <v>1.7106384030205923</v>
      </c>
      <c r="I24" s="83">
        <v>2.7236007432641207</v>
      </c>
      <c r="J24" s="84">
        <v>0.73579894662747225</v>
      </c>
      <c r="K24" s="83">
        <v>1.2312786169817025</v>
      </c>
      <c r="M24" s="85"/>
      <c r="N24" s="85"/>
    </row>
    <row r="25" spans="1:14">
      <c r="A25" s="86" t="s">
        <v>61</v>
      </c>
      <c r="B25" s="87">
        <v>260.34847682350249</v>
      </c>
      <c r="C25" s="88">
        <v>249.58739606571939</v>
      </c>
      <c r="D25" s="89">
        <v>257.77742615355038</v>
      </c>
      <c r="E25" s="88">
        <v>267.23113601871717</v>
      </c>
      <c r="F25" s="90">
        <v>272.3029819433296</v>
      </c>
      <c r="G25" s="91"/>
      <c r="H25" s="92">
        <v>1.8979247703595492</v>
      </c>
      <c r="I25" s="93">
        <v>4.5917323065160165</v>
      </c>
      <c r="J25" s="94">
        <v>0.21176472896006759</v>
      </c>
      <c r="K25" s="93">
        <v>0.50713611393061131</v>
      </c>
      <c r="M25" s="95"/>
      <c r="N25" s="95"/>
    </row>
    <row r="26" spans="1:14">
      <c r="A26" s="86" t="s">
        <v>62</v>
      </c>
      <c r="B26" s="87">
        <v>29.902909703877061</v>
      </c>
      <c r="C26" s="88">
        <v>27.335736574463915</v>
      </c>
      <c r="D26" s="89">
        <v>27.566089697914105</v>
      </c>
      <c r="E26" s="88">
        <v>29.633891165420472</v>
      </c>
      <c r="F26" s="90">
        <v>33.38355865805152</v>
      </c>
      <c r="G26" s="91"/>
      <c r="H26" s="92">
        <v>12.653307902427958</v>
      </c>
      <c r="I26" s="93">
        <v>11.639833677199562</v>
      </c>
      <c r="J26" s="94">
        <v>0.15142750286116924</v>
      </c>
      <c r="K26" s="93">
        <v>0.14254329449609776</v>
      </c>
      <c r="M26" s="95"/>
      <c r="N26" s="95"/>
    </row>
    <row r="27" spans="1:14">
      <c r="A27" s="86" t="s">
        <v>63</v>
      </c>
      <c r="B27" s="87">
        <v>59.72616998266831</v>
      </c>
      <c r="C27" s="88">
        <v>60.483721145192568</v>
      </c>
      <c r="D27" s="89">
        <v>59.877191849857859</v>
      </c>
      <c r="E27" s="88">
        <v>60.403451236264445</v>
      </c>
      <c r="F27" s="90">
        <v>60.429442109014246</v>
      </c>
      <c r="G27" s="91"/>
      <c r="H27" s="92">
        <v>4.3028787623633491E-2</v>
      </c>
      <c r="I27" s="93">
        <v>1.1774940977297144</v>
      </c>
      <c r="J27" s="94">
        <v>6.8741917891080434E-4</v>
      </c>
      <c r="K27" s="93">
        <v>2.0293908901678526E-2</v>
      </c>
      <c r="M27" s="95"/>
      <c r="N27" s="95"/>
    </row>
    <row r="28" spans="1:14">
      <c r="A28" s="86" t="s">
        <v>64</v>
      </c>
      <c r="B28" s="87">
        <v>67.519195985044064</v>
      </c>
      <c r="C28" s="88">
        <v>73.46537220852349</v>
      </c>
      <c r="D28" s="89">
        <v>69.300842272478846</v>
      </c>
      <c r="E28" s="88">
        <v>69.781613563878793</v>
      </c>
      <c r="F28" s="90">
        <v>77.353545133777388</v>
      </c>
      <c r="G28" s="91"/>
      <c r="H28" s="92">
        <v>10.850897798410998</v>
      </c>
      <c r="I28" s="93">
        <v>14.565264004197708</v>
      </c>
      <c r="J28" s="94">
        <v>0.19891731819776273</v>
      </c>
      <c r="K28" s="93">
        <v>0.26504817806390862</v>
      </c>
      <c r="M28" s="95"/>
      <c r="N28" s="95"/>
    </row>
    <row r="29" spans="1:14">
      <c r="A29" s="86" t="s">
        <v>65</v>
      </c>
      <c r="B29" s="87">
        <v>59.238794551078776</v>
      </c>
      <c r="C29" s="88">
        <v>55.536068731040515</v>
      </c>
      <c r="D29" s="89">
        <v>65.010263334056049</v>
      </c>
      <c r="E29" s="88">
        <v>56.185000000441391</v>
      </c>
      <c r="F29" s="90">
        <v>56.183021816603542</v>
      </c>
      <c r="G29" s="91"/>
      <c r="H29" s="92">
        <v>-3.5208397932473545E-3</v>
      </c>
      <c r="I29" s="93">
        <v>-5.158397900619649</v>
      </c>
      <c r="J29" s="94">
        <v>-5.7240708957448243E-5</v>
      </c>
      <c r="K29" s="93">
        <v>-8.3577876636322629E-2</v>
      </c>
      <c r="M29" s="95"/>
      <c r="N29" s="95"/>
    </row>
    <row r="30" spans="1:14" ht="16.5" customHeight="1">
      <c r="A30" s="86" t="s">
        <v>66</v>
      </c>
      <c r="B30" s="87">
        <v>132.88977443811191</v>
      </c>
      <c r="C30" s="88">
        <v>133.7233101939951</v>
      </c>
      <c r="D30" s="89">
        <v>134.35017277361143</v>
      </c>
      <c r="E30" s="88">
        <v>134.76818043368834</v>
      </c>
      <c r="F30" s="90">
        <v>134.97751553237228</v>
      </c>
      <c r="G30" s="91"/>
      <c r="H30" s="92">
        <v>0.15532976553538358</v>
      </c>
      <c r="I30" s="93">
        <v>1.5710321603658484</v>
      </c>
      <c r="J30" s="94">
        <v>5.8337530748790401E-3</v>
      </c>
      <c r="K30" s="93">
        <v>6.9134040203112673E-2</v>
      </c>
      <c r="M30" s="95"/>
      <c r="N30" s="95"/>
    </row>
    <row r="31" spans="1:14" ht="51.6" customHeight="1">
      <c r="A31" s="98" t="s">
        <v>67</v>
      </c>
      <c r="B31" s="87">
        <v>54.487579921338195</v>
      </c>
      <c r="C31" s="88">
        <v>41.500609528136167</v>
      </c>
      <c r="D31" s="89">
        <v>43.409586760224677</v>
      </c>
      <c r="E31" s="88">
        <v>41.53444918421345</v>
      </c>
      <c r="F31" s="90">
        <v>46.205552417867708</v>
      </c>
      <c r="G31" s="91"/>
      <c r="H31" s="92">
        <v>11.246334850709093</v>
      </c>
      <c r="I31" s="93">
        <v>-15.199844653454896</v>
      </c>
      <c r="J31" s="94">
        <v>0.12596142894259948</v>
      </c>
      <c r="K31" s="93">
        <v>-0.2599361751963537</v>
      </c>
      <c r="M31" s="95"/>
      <c r="N31" s="95"/>
    </row>
    <row r="32" spans="1:14" ht="37.9" customHeight="1">
      <c r="A32" s="98" t="s">
        <v>68</v>
      </c>
      <c r="B32" s="87">
        <v>597.01553985514147</v>
      </c>
      <c r="C32" s="88">
        <v>603.41523067446678</v>
      </c>
      <c r="D32" s="89">
        <v>606.83334669048247</v>
      </c>
      <c r="E32" s="88">
        <v>610.54627500875665</v>
      </c>
      <c r="F32" s="90">
        <v>611.76180710040478</v>
      </c>
      <c r="G32" s="91"/>
      <c r="H32" s="92">
        <v>0.19908926504066393</v>
      </c>
      <c r="I32" s="93">
        <v>2.469997221318776</v>
      </c>
      <c r="J32" s="94">
        <v>4.1264036121037004E-2</v>
      </c>
      <c r="K32" s="93">
        <v>0.57063713321897414</v>
      </c>
      <c r="M32" s="95"/>
      <c r="N32" s="95"/>
    </row>
    <row r="33" spans="1:14">
      <c r="A33" s="99"/>
      <c r="B33" s="100"/>
      <c r="C33" s="101"/>
      <c r="D33" s="101"/>
      <c r="E33" s="101"/>
      <c r="F33" s="102"/>
      <c r="G33" s="91"/>
      <c r="H33" s="103"/>
      <c r="I33" s="93"/>
      <c r="J33" s="104"/>
      <c r="K33" s="83"/>
      <c r="M33" s="95"/>
      <c r="N33" s="95"/>
    </row>
    <row r="34" spans="1:14" ht="32.65" customHeight="1">
      <c r="A34" s="105" t="s">
        <v>69</v>
      </c>
      <c r="B34" s="77">
        <v>318.24996555858627</v>
      </c>
      <c r="C34" s="78">
        <v>286.60483579210143</v>
      </c>
      <c r="D34" s="79">
        <v>311.60769060131764</v>
      </c>
      <c r="E34" s="78">
        <v>324.25899140859769</v>
      </c>
      <c r="F34" s="80">
        <v>334.44002444392453</v>
      </c>
      <c r="G34" s="81"/>
      <c r="H34" s="82">
        <v>3.1397843406284265</v>
      </c>
      <c r="I34" s="83">
        <v>5.0872146543430974</v>
      </c>
      <c r="J34" s="84">
        <v>0.27733523512898989</v>
      </c>
      <c r="K34" s="83">
        <v>0.45818261629478563</v>
      </c>
      <c r="M34" s="95"/>
      <c r="N34" s="95"/>
    </row>
    <row r="35" spans="1:14" ht="46.5" customHeight="1" thickBot="1">
      <c r="A35" s="106" t="s">
        <v>70</v>
      </c>
      <c r="B35" s="107">
        <v>2762.2199649434488</v>
      </c>
      <c r="C35" s="108">
        <v>2732.774619384008</v>
      </c>
      <c r="D35" s="109">
        <v>2731.3671946630211</v>
      </c>
      <c r="E35" s="108">
        <v>2816.0596720862559</v>
      </c>
      <c r="F35" s="110">
        <v>2920.8282155371285</v>
      </c>
      <c r="G35" s="111"/>
      <c r="H35" s="112">
        <v>3.7203950075836101</v>
      </c>
      <c r="I35" s="113">
        <v>5.7420572078490162</v>
      </c>
      <c r="J35" s="114">
        <v>3.7203950075836087</v>
      </c>
      <c r="K35" s="113">
        <v>5.7420572078490197</v>
      </c>
      <c r="M35" s="95"/>
      <c r="N35" s="95"/>
    </row>
    <row r="36" spans="1:14">
      <c r="A36" s="46" t="s">
        <v>36</v>
      </c>
    </row>
    <row r="38" spans="1:14" ht="13.5" thickBot="1"/>
    <row r="39" spans="1:14">
      <c r="A39" s="116" t="s">
        <v>38</v>
      </c>
      <c r="B39" s="117" t="s">
        <v>484</v>
      </c>
      <c r="C39" s="117" t="s">
        <v>485</v>
      </c>
      <c r="D39" s="117" t="s">
        <v>486</v>
      </c>
      <c r="E39" s="117" t="s">
        <v>487</v>
      </c>
      <c r="F39" s="118" t="s">
        <v>488</v>
      </c>
      <c r="G39" s="119"/>
      <c r="H39" s="847" t="s">
        <v>71</v>
      </c>
      <c r="I39" s="848"/>
    </row>
    <row r="40" spans="1:14" ht="18.399999999999999" customHeight="1">
      <c r="A40" s="120" t="s">
        <v>72</v>
      </c>
      <c r="B40" s="121">
        <v>2024</v>
      </c>
      <c r="C40" s="121">
        <v>2025</v>
      </c>
      <c r="D40" s="121">
        <v>2025</v>
      </c>
      <c r="E40" s="121">
        <v>2025</v>
      </c>
      <c r="F40" s="122">
        <v>2025</v>
      </c>
      <c r="G40" s="123"/>
      <c r="H40" s="124" t="s">
        <v>44</v>
      </c>
      <c r="I40" s="125" t="s">
        <v>45</v>
      </c>
    </row>
    <row r="41" spans="1:14">
      <c r="A41" s="126"/>
      <c r="B41" s="53"/>
      <c r="C41" s="53"/>
      <c r="D41" s="53"/>
      <c r="E41" s="53"/>
      <c r="F41" s="127"/>
      <c r="G41" s="53"/>
      <c r="H41" s="128"/>
      <c r="I41" s="127"/>
    </row>
    <row r="42" spans="1:14">
      <c r="A42" s="76" t="s">
        <v>46</v>
      </c>
      <c r="B42" s="129">
        <v>739.99685211505505</v>
      </c>
      <c r="C42" s="130">
        <v>763.60014914665339</v>
      </c>
      <c r="D42" s="129">
        <v>804.12102779522945</v>
      </c>
      <c r="E42" s="130">
        <v>818.42329391944281</v>
      </c>
      <c r="F42" s="131">
        <v>820.10435171702295</v>
      </c>
      <c r="G42" s="132"/>
      <c r="H42" s="133">
        <v>2.8811837081531122</v>
      </c>
      <c r="I42" s="134">
        <v>2.2960458714125442</v>
      </c>
    </row>
    <row r="43" spans="1:14">
      <c r="A43" s="86" t="s">
        <v>11</v>
      </c>
      <c r="B43" s="135">
        <v>651.03997331145274</v>
      </c>
      <c r="C43" s="136">
        <v>627.18500899251092</v>
      </c>
      <c r="D43" s="135">
        <v>636.8131274233557</v>
      </c>
      <c r="E43" s="136">
        <v>657.2464977139075</v>
      </c>
      <c r="F43" s="137">
        <v>643.90407195904288</v>
      </c>
      <c r="G43" s="138"/>
      <c r="H43" s="139">
        <v>1.0421079634830965</v>
      </c>
      <c r="I43" s="140">
        <v>-9.5018721746141903</v>
      </c>
    </row>
    <row r="44" spans="1:14">
      <c r="A44" s="96" t="s">
        <v>47</v>
      </c>
      <c r="B44" s="135">
        <v>650.14984875428377</v>
      </c>
      <c r="C44" s="136">
        <v>626.62426110402066</v>
      </c>
      <c r="D44" s="135">
        <v>636.4565803181124</v>
      </c>
      <c r="E44" s="136">
        <v>656.72579898670665</v>
      </c>
      <c r="F44" s="137">
        <v>642.8459426110619</v>
      </c>
      <c r="G44" s="138"/>
      <c r="H44" s="139">
        <v>0.92465884120942476</v>
      </c>
      <c r="I44" s="140">
        <v>-9.4386179886078114</v>
      </c>
    </row>
    <row r="45" spans="1:14">
      <c r="A45" s="96" t="s">
        <v>48</v>
      </c>
      <c r="B45" s="135">
        <v>0.89012455716898697</v>
      </c>
      <c r="C45" s="136">
        <v>0.56074788849031032</v>
      </c>
      <c r="D45" s="135">
        <v>0.35654710524329858</v>
      </c>
      <c r="E45" s="136">
        <v>0.52069872720082278</v>
      </c>
      <c r="F45" s="137">
        <v>1.0581293479810339</v>
      </c>
      <c r="G45" s="138"/>
      <c r="H45" s="139">
        <v>160.3080345562843</v>
      </c>
      <c r="I45" s="140">
        <v>22.541408625725335</v>
      </c>
    </row>
    <row r="46" spans="1:14">
      <c r="A46" s="86" t="s">
        <v>10</v>
      </c>
      <c r="B46" s="135">
        <v>33.284172303247239</v>
      </c>
      <c r="C46" s="136">
        <v>72.855942822463376</v>
      </c>
      <c r="D46" s="135">
        <v>93.363331410842747</v>
      </c>
      <c r="E46" s="136">
        <v>73.642496174335804</v>
      </c>
      <c r="F46" s="137">
        <v>71.270389283529894</v>
      </c>
      <c r="G46" s="138"/>
      <c r="H46" s="139">
        <v>-3.6651235579075125</v>
      </c>
      <c r="I46" s="140">
        <v>108.77579512577191</v>
      </c>
    </row>
    <row r="47" spans="1:14">
      <c r="A47" s="86" t="s">
        <v>49</v>
      </c>
      <c r="B47" s="135">
        <v>43.782474754934547</v>
      </c>
      <c r="C47" s="136">
        <v>51.728006333568999</v>
      </c>
      <c r="D47" s="135">
        <v>61.966563243877111</v>
      </c>
      <c r="E47" s="136">
        <v>75.278801447069938</v>
      </c>
      <c r="F47" s="137">
        <v>92.315928650124178</v>
      </c>
      <c r="G47" s="138"/>
      <c r="H47" s="139">
        <v>22.421752695290476</v>
      </c>
      <c r="I47" s="140">
        <v>107.2343268813766</v>
      </c>
    </row>
    <row r="48" spans="1:14">
      <c r="A48" s="86" t="s">
        <v>50</v>
      </c>
      <c r="B48" s="135">
        <v>11.890231745420472</v>
      </c>
      <c r="C48" s="136">
        <v>11.831190998110058</v>
      </c>
      <c r="D48" s="135">
        <v>11.97800571715393</v>
      </c>
      <c r="E48" s="136">
        <v>12.25549858412948</v>
      </c>
      <c r="F48" s="137">
        <v>12.613961824325852</v>
      </c>
      <c r="G48" s="138"/>
      <c r="H48" s="139">
        <v>2.7443887151902491</v>
      </c>
      <c r="I48" s="140">
        <v>4.228491922332811</v>
      </c>
    </row>
    <row r="49" spans="1:9" ht="14.25">
      <c r="A49" s="97" t="s">
        <v>51</v>
      </c>
      <c r="B49" s="129">
        <v>1086.4186831040536</v>
      </c>
      <c r="C49" s="130">
        <v>1086.0844492717204</v>
      </c>
      <c r="D49" s="129">
        <v>1030.5362918366923</v>
      </c>
      <c r="E49" s="130">
        <v>1160.9409864781085</v>
      </c>
      <c r="F49" s="131">
        <v>1555.7367550725469</v>
      </c>
      <c r="G49" s="132"/>
      <c r="H49" s="133">
        <v>18.732802943892413</v>
      </c>
      <c r="I49" s="134">
        <v>32.169547370194749</v>
      </c>
    </row>
    <row r="50" spans="1:9">
      <c r="A50" s="86" t="s">
        <v>52</v>
      </c>
      <c r="B50" s="135">
        <v>627.66738143966484</v>
      </c>
      <c r="C50" s="136">
        <v>696.02175393019616</v>
      </c>
      <c r="D50" s="135">
        <v>659.15046465927344</v>
      </c>
      <c r="E50" s="136">
        <v>800.68519119894643</v>
      </c>
      <c r="F50" s="137">
        <v>1191.3082051080596</v>
      </c>
      <c r="G50" s="138"/>
      <c r="H50" s="139">
        <v>28.071616070370411</v>
      </c>
      <c r="I50" s="140">
        <v>72.332054259914159</v>
      </c>
    </row>
    <row r="51" spans="1:9">
      <c r="A51" s="86" t="s">
        <v>53</v>
      </c>
      <c r="B51" s="135">
        <v>344.40040968635157</v>
      </c>
      <c r="C51" s="136">
        <v>299.55214833011945</v>
      </c>
      <c r="D51" s="135">
        <v>268.04397893003511</v>
      </c>
      <c r="E51" s="136">
        <v>260.91593484719328</v>
      </c>
      <c r="F51" s="137">
        <v>235.40795838037138</v>
      </c>
      <c r="G51" s="138"/>
      <c r="H51" s="139">
        <v>-12.515984371999833</v>
      </c>
      <c r="I51" s="140">
        <v>-37.221937693868533</v>
      </c>
    </row>
    <row r="52" spans="1:9">
      <c r="A52" s="96" t="s">
        <v>54</v>
      </c>
      <c r="B52" s="135">
        <v>263.00407500970795</v>
      </c>
      <c r="C52" s="136">
        <v>221.80554123653016</v>
      </c>
      <c r="D52" s="135">
        <v>191.77017203355786</v>
      </c>
      <c r="E52" s="136">
        <v>176.65504978574393</v>
      </c>
      <c r="F52" s="137">
        <v>150.65803687225545</v>
      </c>
      <c r="G52" s="138"/>
      <c r="H52" s="139">
        <v>-16.523713759055003</v>
      </c>
      <c r="I52" s="140">
        <v>-45.859429215834211</v>
      </c>
    </row>
    <row r="53" spans="1:9">
      <c r="A53" s="96" t="s">
        <v>55</v>
      </c>
      <c r="B53" s="135">
        <v>28.107645288932346</v>
      </c>
      <c r="C53" s="136">
        <v>28.33634906981283</v>
      </c>
      <c r="D53" s="135">
        <v>27.941050490844631</v>
      </c>
      <c r="E53" s="136">
        <v>27.480385623697753</v>
      </c>
      <c r="F53" s="137">
        <v>27.460594354518879</v>
      </c>
      <c r="G53" s="138"/>
      <c r="H53" s="139">
        <v>-1.1082970619718302</v>
      </c>
      <c r="I53" s="140">
        <v>-3.3499965348710692</v>
      </c>
    </row>
    <row r="54" spans="1:9">
      <c r="A54" s="96" t="s">
        <v>56</v>
      </c>
      <c r="B54" s="135">
        <v>5.5120357063388514</v>
      </c>
      <c r="C54" s="136">
        <v>5.9052869236935948</v>
      </c>
      <c r="D54" s="135">
        <v>7.0448937349573821</v>
      </c>
      <c r="E54" s="136">
        <v>6.4372411938301086</v>
      </c>
      <c r="F54" s="137">
        <v>7.0615392651291478</v>
      </c>
      <c r="G54" s="138"/>
      <c r="H54" s="139">
        <v>1.9857019223709083</v>
      </c>
      <c r="I54" s="140">
        <v>21.633437708666303</v>
      </c>
    </row>
    <row r="55" spans="1:9">
      <c r="A55" s="96" t="s">
        <v>57</v>
      </c>
      <c r="B55" s="135">
        <v>47.776653681372338</v>
      </c>
      <c r="C55" s="136">
        <v>43.504971100082827</v>
      </c>
      <c r="D55" s="135">
        <v>41.287862670675224</v>
      </c>
      <c r="E55" s="136">
        <v>50.343258243921547</v>
      </c>
      <c r="F55" s="137">
        <v>50.227787888467923</v>
      </c>
      <c r="G55" s="138"/>
      <c r="H55" s="139">
        <v>-7.8109144137779136</v>
      </c>
      <c r="I55" s="140">
        <v>-18.995756837786303</v>
      </c>
    </row>
    <row r="56" spans="1:9">
      <c r="A56" s="86" t="s">
        <v>58</v>
      </c>
      <c r="B56" s="135">
        <v>15.088178884903405</v>
      </c>
      <c r="C56" s="136">
        <v>15.489231635434203</v>
      </c>
      <c r="D56" s="135">
        <v>17.13023118836491</v>
      </c>
      <c r="E56" s="136">
        <v>18.093453149890774</v>
      </c>
      <c r="F56" s="137">
        <v>19.068696936188701</v>
      </c>
      <c r="G56" s="138"/>
      <c r="H56" s="139">
        <v>2.037887378387393</v>
      </c>
      <c r="I56" s="140">
        <v>8.769583265412173</v>
      </c>
    </row>
    <row r="57" spans="1:9">
      <c r="A57" s="86" t="s">
        <v>59</v>
      </c>
      <c r="B57" s="135">
        <v>99.262713093133883</v>
      </c>
      <c r="C57" s="136">
        <v>75.021315375970673</v>
      </c>
      <c r="D57" s="135">
        <v>86.211617059018778</v>
      </c>
      <c r="E57" s="136">
        <v>81.246407282077968</v>
      </c>
      <c r="F57" s="137">
        <v>109.95189464792705</v>
      </c>
      <c r="G57" s="138"/>
      <c r="H57" s="139">
        <v>-1.4829918390149466</v>
      </c>
      <c r="I57" s="140">
        <v>9.4068354168067803</v>
      </c>
    </row>
    <row r="58" spans="1:9" ht="14.25">
      <c r="A58" s="97" t="s">
        <v>60</v>
      </c>
      <c r="B58" s="129">
        <v>1642.9435436694075</v>
      </c>
      <c r="C58" s="130">
        <v>1588.3536281968672</v>
      </c>
      <c r="D58" s="129">
        <v>1609.2510054351478</v>
      </c>
      <c r="E58" s="130">
        <v>1575.2571968679451</v>
      </c>
      <c r="F58" s="131">
        <v>1902.0735267477132</v>
      </c>
      <c r="G58" s="132"/>
      <c r="H58" s="133">
        <v>18.716052823686603</v>
      </c>
      <c r="I58" s="134">
        <v>12.702727584960471</v>
      </c>
    </row>
    <row r="59" spans="1:9">
      <c r="A59" s="86" t="s">
        <v>61</v>
      </c>
      <c r="B59" s="135">
        <v>472.37927251231105</v>
      </c>
      <c r="C59" s="136">
        <v>369.85717982215118</v>
      </c>
      <c r="D59" s="135">
        <v>417.12037241169617</v>
      </c>
      <c r="E59" s="136">
        <v>362.50816907832979</v>
      </c>
      <c r="F59" s="137">
        <v>582.5846975797017</v>
      </c>
      <c r="G59" s="138"/>
      <c r="H59" s="139">
        <v>57.716066088135975</v>
      </c>
      <c r="I59" s="140">
        <v>17.915496501794848</v>
      </c>
    </row>
    <row r="60" spans="1:9">
      <c r="A60" s="86" t="s">
        <v>62</v>
      </c>
      <c r="B60" s="135">
        <v>45.306153008046763</v>
      </c>
      <c r="C60" s="136">
        <v>38.702261480400686</v>
      </c>
      <c r="D60" s="135">
        <v>38.749936994982839</v>
      </c>
      <c r="E60" s="136">
        <v>47.119302537658427</v>
      </c>
      <c r="F60" s="137">
        <v>62.241414320615007</v>
      </c>
      <c r="G60" s="138"/>
      <c r="H60" s="139">
        <v>17.256425434889255</v>
      </c>
      <c r="I60" s="140">
        <v>23.05608230270866</v>
      </c>
    </row>
    <row r="61" spans="1:9">
      <c r="A61" s="86" t="s">
        <v>63</v>
      </c>
      <c r="B61" s="135">
        <v>61.689177935248594</v>
      </c>
      <c r="C61" s="136">
        <v>57.247322249655873</v>
      </c>
      <c r="D61" s="135">
        <v>58.27575390167533</v>
      </c>
      <c r="E61" s="136">
        <v>61.754237553635335</v>
      </c>
      <c r="F61" s="137">
        <v>65.415949279949743</v>
      </c>
      <c r="G61" s="138"/>
      <c r="H61" s="139">
        <v>5.8839300536604355</v>
      </c>
      <c r="I61" s="140">
        <v>4.8071101273069239</v>
      </c>
    </row>
    <row r="62" spans="1:9">
      <c r="A62" s="86" t="s">
        <v>64</v>
      </c>
      <c r="B62" s="135">
        <v>71.46377972464677</v>
      </c>
      <c r="C62" s="136">
        <v>74.484912096355259</v>
      </c>
      <c r="D62" s="135">
        <v>74.042367808109134</v>
      </c>
      <c r="E62" s="136">
        <v>73.789639270204887</v>
      </c>
      <c r="F62" s="137">
        <v>79.926283476076648</v>
      </c>
      <c r="G62" s="138"/>
      <c r="H62" s="139">
        <v>-2.2863993557245887</v>
      </c>
      <c r="I62" s="140">
        <v>-2.3773311442696676</v>
      </c>
    </row>
    <row r="63" spans="1:9">
      <c r="A63" s="86" t="s">
        <v>65</v>
      </c>
      <c r="B63" s="135">
        <v>64.852690540790675</v>
      </c>
      <c r="C63" s="136">
        <v>66.9003663798633</v>
      </c>
      <c r="D63" s="135">
        <v>68.110062868494012</v>
      </c>
      <c r="E63" s="136">
        <v>52.503013256340601</v>
      </c>
      <c r="F63" s="137">
        <v>64.520658794941255</v>
      </c>
      <c r="G63" s="138"/>
      <c r="H63" s="139">
        <v>22.893766551891037</v>
      </c>
      <c r="I63" s="140">
        <v>4.8991364875531573</v>
      </c>
    </row>
    <row r="64" spans="1:9">
      <c r="A64" s="86" t="s">
        <v>66</v>
      </c>
      <c r="B64" s="135">
        <v>137.55101507530676</v>
      </c>
      <c r="C64" s="136">
        <v>135.01848035124567</v>
      </c>
      <c r="D64" s="135">
        <v>144.73952312365216</v>
      </c>
      <c r="E64" s="136">
        <v>154.88596639254882</v>
      </c>
      <c r="F64" s="137">
        <v>165.45745640400537</v>
      </c>
      <c r="G64" s="138"/>
      <c r="H64" s="139">
        <v>6.6596633370025859</v>
      </c>
      <c r="I64" s="140">
        <v>18.427531829199761</v>
      </c>
    </row>
    <row r="65" spans="1:9" ht="52.15" customHeight="1">
      <c r="A65" s="98" t="s">
        <v>67</v>
      </c>
      <c r="B65" s="135">
        <v>54.009402929134495</v>
      </c>
      <c r="C65" s="136">
        <v>45.337018876063823</v>
      </c>
      <c r="D65" s="135">
        <v>49.29899015125126</v>
      </c>
      <c r="E65" s="136">
        <v>51.337901528509128</v>
      </c>
      <c r="F65" s="137">
        <v>74.914318026886377</v>
      </c>
      <c r="G65" s="138"/>
      <c r="H65" s="139">
        <v>31.17195948039555</v>
      </c>
      <c r="I65" s="140">
        <v>63.568174312432447</v>
      </c>
    </row>
    <row r="66" spans="1:9" ht="38.25">
      <c r="A66" s="98" t="s">
        <v>68</v>
      </c>
      <c r="B66" s="135">
        <v>735.69205194392237</v>
      </c>
      <c r="C66" s="136">
        <v>800.8060869411313</v>
      </c>
      <c r="D66" s="135">
        <v>758.91399817528702</v>
      </c>
      <c r="E66" s="136">
        <v>771.35896725071802</v>
      </c>
      <c r="F66" s="137">
        <v>807.01274886553711</v>
      </c>
      <c r="G66" s="138"/>
      <c r="H66" s="139">
        <v>4.4143258422172815</v>
      </c>
      <c r="I66" s="140">
        <v>7.0502305596898962</v>
      </c>
    </row>
    <row r="67" spans="1:9">
      <c r="A67" s="141"/>
      <c r="B67" s="142"/>
      <c r="C67" s="142"/>
      <c r="D67" s="142"/>
      <c r="E67" s="142"/>
      <c r="F67" s="143"/>
      <c r="G67" s="138"/>
      <c r="H67" s="144">
        <v>0</v>
      </c>
      <c r="I67" s="145">
        <v>0</v>
      </c>
    </row>
    <row r="68" spans="1:9" ht="25.5">
      <c r="A68" s="141" t="s">
        <v>69</v>
      </c>
      <c r="B68" s="135">
        <v>340.84777879328072</v>
      </c>
      <c r="C68" s="136">
        <v>287.19325758378545</v>
      </c>
      <c r="D68" s="135">
        <v>339.96052438360095</v>
      </c>
      <c r="E68" s="136">
        <v>350.81003009154153</v>
      </c>
      <c r="F68" s="137">
        <v>384.66477128066316</v>
      </c>
      <c r="G68" s="132"/>
      <c r="H68" s="139">
        <v>6.3124663030325046</v>
      </c>
      <c r="I68" s="140">
        <v>7.3920332218880169</v>
      </c>
    </row>
    <row r="69" spans="1:9" ht="26.25" thickBot="1">
      <c r="A69" s="146" t="s">
        <v>73</v>
      </c>
      <c r="B69" s="147">
        <v>3810.2068576817969</v>
      </c>
      <c r="C69" s="148">
        <v>3725.2314841990255</v>
      </c>
      <c r="D69" s="147">
        <v>3783.86884945067</v>
      </c>
      <c r="E69" s="148">
        <v>3905.4315073570369</v>
      </c>
      <c r="F69" s="149">
        <v>4662.579404817945</v>
      </c>
      <c r="G69" s="150"/>
      <c r="H69" s="151">
        <v>15.104698949840012</v>
      </c>
      <c r="I69" s="152">
        <v>15.72573062378726</v>
      </c>
    </row>
    <row r="70" spans="1:9">
      <c r="A70" s="46" t="s">
        <v>36</v>
      </c>
    </row>
  </sheetData>
  <mergeCells count="4">
    <mergeCell ref="A2:K3"/>
    <mergeCell ref="H5:I5"/>
    <mergeCell ref="J5:K5"/>
    <mergeCell ref="H39:I39"/>
  </mergeCells>
  <pageMargins left="0.70866141732283472" right="0.70866141732283472" top="0.74803149606299213" bottom="0.74803149606299213" header="0.31496062992125984" footer="0.31496062992125984"/>
  <pageSetup scale="92" firstPageNumber="4" orientation="portrait" useFirstPageNumber="1" r:id="rId1"/>
  <headerFooter>
    <oddHeader>&amp;LComité de Prévision et de Conjoncture&amp;RTableau de bord de l’économie 4ème trimestre 2025</oddHeader>
    <oddFooter>&amp;C&amp;"Arial,Normal"&amp;P</oddFooter>
  </headerFooter>
  <rowBreaks count="1" manualBreakCount="1">
    <brk id="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FCD7-1922-4969-A9DB-A47B7B435F92}">
  <sheetPr>
    <tabColor rgb="FF00B050"/>
  </sheetPr>
  <dimension ref="A1:T110"/>
  <sheetViews>
    <sheetView view="pageBreakPreview" topLeftCell="A40" zoomScale="110" zoomScaleNormal="100" zoomScaleSheetLayoutView="110" zoomScalePageLayoutView="80" workbookViewId="0">
      <selection activeCell="P97" sqref="P97"/>
    </sheetView>
  </sheetViews>
  <sheetFormatPr baseColWidth="10" defaultColWidth="11" defaultRowHeight="15.75"/>
  <cols>
    <col min="1" max="1" width="3.5703125" style="184" customWidth="1"/>
    <col min="2" max="2" width="67" style="156" customWidth="1"/>
    <col min="3" max="7" width="11.7109375" style="156" customWidth="1"/>
    <col min="8" max="8" width="3.7109375" style="156" customWidth="1"/>
    <col min="9" max="9" width="12.85546875" style="156" customWidth="1"/>
    <col min="10" max="10" width="11.7109375" style="156" customWidth="1"/>
    <col min="11" max="11" width="12" style="156" bestFit="1" customWidth="1"/>
    <col min="12" max="12" width="83.42578125" style="156" customWidth="1"/>
    <col min="13" max="16384" width="11" style="156"/>
  </cols>
  <sheetData>
    <row r="1" spans="2:17" ht="9" customHeight="1">
      <c r="B1" s="153"/>
      <c r="C1" s="154"/>
      <c r="D1" s="154"/>
      <c r="E1" s="154"/>
      <c r="F1" s="154"/>
      <c r="G1" s="154"/>
      <c r="H1" s="154"/>
      <c r="I1" s="154"/>
      <c r="J1" s="155"/>
    </row>
    <row r="2" spans="2:17" ht="26.25">
      <c r="B2" s="849" t="s">
        <v>74</v>
      </c>
      <c r="C2" s="850"/>
      <c r="D2" s="850"/>
      <c r="E2" s="850"/>
      <c r="F2" s="850"/>
      <c r="G2" s="850"/>
      <c r="H2" s="850"/>
      <c r="I2" s="850"/>
      <c r="J2" s="851"/>
    </row>
    <row r="3" spans="2:17" ht="9" customHeight="1" thickBot="1">
      <c r="B3" s="157"/>
      <c r="C3" s="158"/>
      <c r="D3" s="158"/>
      <c r="E3" s="158"/>
      <c r="F3" s="158"/>
      <c r="G3" s="158"/>
      <c r="H3" s="158"/>
      <c r="I3" s="158"/>
      <c r="J3" s="159"/>
    </row>
    <row r="4" spans="2:17" ht="18.75">
      <c r="B4" s="160"/>
      <c r="C4" s="161"/>
      <c r="D4" s="161"/>
      <c r="E4" s="161"/>
      <c r="F4" s="161"/>
      <c r="G4" s="161"/>
      <c r="H4" s="161"/>
      <c r="I4" s="161"/>
      <c r="J4" s="162"/>
    </row>
    <row r="5" spans="2:17">
      <c r="B5" s="163" t="s">
        <v>75</v>
      </c>
      <c r="C5" s="164" t="s">
        <v>102</v>
      </c>
      <c r="D5" s="164" t="s">
        <v>103</v>
      </c>
      <c r="E5" s="164" t="s">
        <v>100</v>
      </c>
      <c r="F5" s="164" t="s">
        <v>101</v>
      </c>
      <c r="G5" s="164" t="s">
        <v>102</v>
      </c>
      <c r="H5" s="165"/>
      <c r="I5" s="852" t="s">
        <v>76</v>
      </c>
      <c r="J5" s="853"/>
    </row>
    <row r="6" spans="2:17">
      <c r="B6" s="163" t="s">
        <v>77</v>
      </c>
      <c r="C6" s="164">
        <v>2024</v>
      </c>
      <c r="D6" s="164">
        <v>2025</v>
      </c>
      <c r="E6" s="164">
        <v>2025</v>
      </c>
      <c r="F6" s="164">
        <v>2025</v>
      </c>
      <c r="G6" s="164">
        <v>2025</v>
      </c>
      <c r="H6" s="53"/>
      <c r="I6" s="166" t="s">
        <v>42</v>
      </c>
      <c r="J6" s="167" t="s">
        <v>43</v>
      </c>
    </row>
    <row r="7" spans="2:17">
      <c r="B7" s="168"/>
      <c r="C7" s="53"/>
      <c r="D7" s="53"/>
      <c r="E7" s="53"/>
      <c r="F7" s="53"/>
      <c r="G7" s="53"/>
      <c r="H7" s="53"/>
      <c r="I7" s="53"/>
      <c r="J7" s="169"/>
    </row>
    <row r="8" spans="2:17">
      <c r="B8" s="170"/>
      <c r="C8" s="163"/>
      <c r="D8" s="171"/>
      <c r="E8" s="163"/>
      <c r="F8" s="171"/>
      <c r="G8" s="163"/>
      <c r="H8" s="53"/>
      <c r="I8" s="172"/>
      <c r="J8" s="172"/>
      <c r="K8" s="156" t="s">
        <v>78</v>
      </c>
    </row>
    <row r="9" spans="2:17">
      <c r="B9" s="170" t="s">
        <v>79</v>
      </c>
      <c r="C9" s="173">
        <v>105.90458042310202</v>
      </c>
      <c r="D9" s="174">
        <v>102.89829591885599</v>
      </c>
      <c r="E9" s="173">
        <v>104.63847916782633</v>
      </c>
      <c r="F9" s="174">
        <v>103.99359436250768</v>
      </c>
      <c r="G9" s="173">
        <v>102.99631651665267</v>
      </c>
      <c r="H9" s="53"/>
      <c r="I9" s="175">
        <f>(G9/F9-1)*100</f>
        <v>-0.95898007177118716</v>
      </c>
      <c r="J9" s="175">
        <f>(G9/C9-1)*100</f>
        <v>-2.7461172074243367</v>
      </c>
      <c r="K9" s="176">
        <v>-5.3695832680252797E-3</v>
      </c>
    </row>
    <row r="10" spans="2:17">
      <c r="B10" s="177"/>
      <c r="C10" s="173"/>
      <c r="D10" s="178"/>
      <c r="E10" s="173"/>
      <c r="F10" s="178"/>
      <c r="G10" s="173"/>
      <c r="H10" s="53"/>
      <c r="I10" s="175"/>
      <c r="J10" s="175"/>
      <c r="K10" s="156" t="s">
        <v>80</v>
      </c>
      <c r="L10" s="19"/>
      <c r="O10" s="19"/>
      <c r="P10" s="43"/>
      <c r="Q10" s="43"/>
    </row>
    <row r="11" spans="2:17">
      <c r="B11" s="177" t="s">
        <v>81</v>
      </c>
      <c r="C11" s="179">
        <v>109.65070371598205</v>
      </c>
      <c r="D11" s="180">
        <v>106.31907224378934</v>
      </c>
      <c r="E11" s="179">
        <v>110.34562590681735</v>
      </c>
      <c r="F11" s="180">
        <v>109.32028089731932</v>
      </c>
      <c r="G11" s="179">
        <v>105.15804605772934</v>
      </c>
      <c r="H11" s="53"/>
      <c r="I11" s="175">
        <f t="shared" ref="I11:I29" si="0">(G11/F11-1)*100</f>
        <v>-3.8073766417591082</v>
      </c>
      <c r="J11" s="175">
        <f t="shared" ref="J11:J29" si="1">(G11/C11-1)*100</f>
        <v>-4.0972447107039294</v>
      </c>
      <c r="K11" s="181">
        <v>4.1911344637538317E-2</v>
      </c>
      <c r="L11" s="182"/>
      <c r="O11" s="182"/>
      <c r="P11" s="43"/>
      <c r="Q11" s="43"/>
    </row>
    <row r="12" spans="2:17">
      <c r="B12" s="177" t="s">
        <v>82</v>
      </c>
      <c r="C12" s="179">
        <v>101.27819157247772</v>
      </c>
      <c r="D12" s="180">
        <v>107.27552043327132</v>
      </c>
      <c r="E12" s="179">
        <v>108.77314285962335</v>
      </c>
      <c r="F12" s="180">
        <v>113.27711441381602</v>
      </c>
      <c r="G12" s="179">
        <v>107.89975623482933</v>
      </c>
      <c r="H12" s="53"/>
      <c r="I12" s="175">
        <f t="shared" si="0"/>
        <v>-4.7470825919368913</v>
      </c>
      <c r="J12" s="175">
        <f t="shared" si="1"/>
        <v>6.5379965415486518</v>
      </c>
      <c r="K12" s="156" t="s">
        <v>83</v>
      </c>
      <c r="L12" s="19"/>
      <c r="O12" s="19"/>
      <c r="P12" s="43"/>
      <c r="Q12" s="43"/>
    </row>
    <row r="13" spans="2:17">
      <c r="B13" s="177" t="s">
        <v>84</v>
      </c>
      <c r="C13" s="179">
        <v>100.05325293505597</v>
      </c>
      <c r="D13" s="180">
        <v>100.06639937984801</v>
      </c>
      <c r="E13" s="179">
        <v>100.17905662080234</v>
      </c>
      <c r="F13" s="180">
        <v>100.33869091808633</v>
      </c>
      <c r="G13" s="179">
        <v>100.723471365885</v>
      </c>
      <c r="H13" s="53"/>
      <c r="I13" s="175">
        <f t="shared" si="0"/>
        <v>0.38348163034416238</v>
      </c>
      <c r="J13" s="175">
        <f t="shared" si="1"/>
        <v>0.66986170980773974</v>
      </c>
      <c r="K13" s="183">
        <f>(K9-K11)*100</f>
        <v>-4.7280927905563601</v>
      </c>
      <c r="L13" s="19"/>
      <c r="O13" s="19"/>
      <c r="P13" s="43"/>
      <c r="Q13" s="43"/>
    </row>
    <row r="14" spans="2:17">
      <c r="B14" s="177" t="s">
        <v>85</v>
      </c>
      <c r="C14" s="179">
        <v>102.60902966552415</v>
      </c>
      <c r="D14" s="180">
        <v>101.45602966358133</v>
      </c>
      <c r="E14" s="179">
        <v>101.57260774838267</v>
      </c>
      <c r="F14" s="180">
        <v>101.55529176519701</v>
      </c>
      <c r="G14" s="179">
        <v>103.368327025661</v>
      </c>
      <c r="H14" s="53"/>
      <c r="I14" s="175">
        <f t="shared" si="0"/>
        <v>1.7852691169021995</v>
      </c>
      <c r="J14" s="175">
        <f t="shared" si="1"/>
        <v>0.73999078113489158</v>
      </c>
      <c r="L14" s="19"/>
      <c r="O14" s="19"/>
      <c r="P14" s="43"/>
      <c r="Q14" s="43"/>
    </row>
    <row r="15" spans="2:17">
      <c r="B15" s="177" t="s">
        <v>86</v>
      </c>
      <c r="C15" s="179">
        <v>100.05881199764754</v>
      </c>
      <c r="D15" s="180">
        <v>100.61704694489534</v>
      </c>
      <c r="E15" s="179">
        <v>100.50929948792867</v>
      </c>
      <c r="F15" s="180">
        <v>100.79395741425799</v>
      </c>
      <c r="G15" s="179">
        <v>101.299948252829</v>
      </c>
      <c r="H15" s="53"/>
      <c r="I15" s="175">
        <f t="shared" si="0"/>
        <v>0.50200513160865157</v>
      </c>
      <c r="J15" s="175">
        <f t="shared" si="1"/>
        <v>1.240406747194478</v>
      </c>
      <c r="L15" s="19"/>
      <c r="O15" s="19"/>
      <c r="P15" s="43"/>
      <c r="Q15" s="43"/>
    </row>
    <row r="16" spans="2:17">
      <c r="B16" s="177" t="s">
        <v>87</v>
      </c>
      <c r="C16" s="179">
        <v>100.97424641960494</v>
      </c>
      <c r="D16" s="180">
        <v>101.18666817034632</v>
      </c>
      <c r="E16" s="179">
        <v>101.56859006245999</v>
      </c>
      <c r="F16" s="180">
        <v>101.76761079977234</v>
      </c>
      <c r="G16" s="179">
        <v>102.16472385963066</v>
      </c>
      <c r="H16" s="53"/>
      <c r="I16" s="175">
        <f t="shared" si="0"/>
        <v>0.39021556734748497</v>
      </c>
      <c r="J16" s="175">
        <f t="shared" si="1"/>
        <v>1.1789911608536485</v>
      </c>
      <c r="L16" s="19"/>
      <c r="O16" s="19"/>
      <c r="P16" s="43"/>
      <c r="Q16" s="43"/>
    </row>
    <row r="17" spans="1:17">
      <c r="B17" s="177" t="s">
        <v>88</v>
      </c>
      <c r="C17" s="179">
        <v>100.54719354887607</v>
      </c>
      <c r="D17" s="180">
        <v>101.44141846713167</v>
      </c>
      <c r="E17" s="179">
        <v>101.759621623629</v>
      </c>
      <c r="F17" s="180">
        <v>101.42255792764668</v>
      </c>
      <c r="G17" s="179">
        <v>101.47028868409267</v>
      </c>
      <c r="H17" s="53"/>
      <c r="I17" s="175">
        <f t="shared" si="0"/>
        <v>4.7061282441762664E-2</v>
      </c>
      <c r="J17" s="175">
        <f t="shared" si="1"/>
        <v>0.91807150715537134</v>
      </c>
      <c r="L17" s="182"/>
      <c r="O17" s="182"/>
      <c r="P17" s="43"/>
      <c r="Q17" s="43"/>
    </row>
    <row r="18" spans="1:17">
      <c r="B18" s="177" t="s">
        <v>89</v>
      </c>
      <c r="C18" s="179">
        <v>100.30794083497399</v>
      </c>
      <c r="D18" s="180">
        <v>100.81493654956132</v>
      </c>
      <c r="E18" s="179">
        <v>101.08431006370466</v>
      </c>
      <c r="F18" s="180">
        <v>96.481515129443707</v>
      </c>
      <c r="G18" s="179">
        <v>95.944390969380393</v>
      </c>
      <c r="H18" s="53"/>
      <c r="I18" s="175">
        <f t="shared" si="0"/>
        <v>-0.55671198710207648</v>
      </c>
      <c r="J18" s="175">
        <f t="shared" si="1"/>
        <v>-4.3501539651506604</v>
      </c>
      <c r="L18" s="19"/>
      <c r="O18" s="19"/>
      <c r="P18" s="43"/>
      <c r="Q18" s="43"/>
    </row>
    <row r="19" spans="1:17">
      <c r="B19" s="177" t="s">
        <v>90</v>
      </c>
      <c r="C19" s="179">
        <v>100.41280601400092</v>
      </c>
      <c r="D19" s="180">
        <v>99.709462363547573</v>
      </c>
      <c r="E19" s="179">
        <v>99.934952044691684</v>
      </c>
      <c r="F19" s="180">
        <v>100.13207672669347</v>
      </c>
      <c r="G19" s="179">
        <v>100.56755035286135</v>
      </c>
      <c r="H19" s="53"/>
      <c r="I19" s="175">
        <f t="shared" si="0"/>
        <v>0.43489922550641325</v>
      </c>
      <c r="J19" s="175">
        <f t="shared" si="1"/>
        <v>0.15410817106220609</v>
      </c>
      <c r="L19" s="19"/>
      <c r="O19" s="19"/>
      <c r="P19" s="43"/>
      <c r="Q19" s="43"/>
    </row>
    <row r="20" spans="1:17">
      <c r="B20" s="177" t="s">
        <v>91</v>
      </c>
      <c r="C20" s="179">
        <v>102.3057327614362</v>
      </c>
      <c r="D20" s="180">
        <v>101.38820388049101</v>
      </c>
      <c r="E20" s="179">
        <v>101.39053189801632</v>
      </c>
      <c r="F20" s="180">
        <v>101.41007386916533</v>
      </c>
      <c r="G20" s="179">
        <v>101.60392733019334</v>
      </c>
      <c r="H20" s="53"/>
      <c r="I20" s="175">
        <f t="shared" si="0"/>
        <v>0.19115799213214046</v>
      </c>
      <c r="J20" s="175">
        <f t="shared" si="1"/>
        <v>-0.68598837259626899</v>
      </c>
      <c r="L20" s="19"/>
      <c r="O20" s="19"/>
      <c r="P20" s="43"/>
      <c r="Q20" s="43"/>
    </row>
    <row r="21" spans="1:17">
      <c r="B21" s="177" t="s">
        <v>92</v>
      </c>
      <c r="C21" s="179">
        <v>101.50224631492962</v>
      </c>
      <c r="D21" s="180">
        <v>102.27030263803333</v>
      </c>
      <c r="E21" s="179">
        <v>104.73777890020368</v>
      </c>
      <c r="F21" s="180">
        <v>104.63231176646566</v>
      </c>
      <c r="G21" s="179">
        <v>105.13841355882165</v>
      </c>
      <c r="H21" s="53"/>
      <c r="I21" s="175">
        <f t="shared" si="0"/>
        <v>0.48369550840623443</v>
      </c>
      <c r="J21" s="175">
        <f t="shared" si="1"/>
        <v>3.5823515004881124</v>
      </c>
      <c r="L21" s="182"/>
      <c r="O21" s="182"/>
      <c r="P21" s="43"/>
      <c r="Q21" s="43"/>
    </row>
    <row r="22" spans="1:17">
      <c r="B22" s="185" t="s">
        <v>93</v>
      </c>
      <c r="C22" s="179">
        <v>99.423412570797893</v>
      </c>
      <c r="D22" s="180">
        <v>99.33907033549427</v>
      </c>
      <c r="E22" s="179">
        <v>99.296897663742968</v>
      </c>
      <c r="F22" s="180">
        <v>99.296855906138873</v>
      </c>
      <c r="G22" s="179">
        <v>99.295413692219142</v>
      </c>
      <c r="H22" s="53"/>
      <c r="I22" s="175">
        <f t="shared" si="0"/>
        <v>-1.4524265713800055E-3</v>
      </c>
      <c r="J22" s="175">
        <f t="shared" si="1"/>
        <v>-0.12874118406226431</v>
      </c>
      <c r="L22" s="19"/>
      <c r="O22" s="19"/>
      <c r="P22" s="43"/>
      <c r="Q22" s="43"/>
    </row>
    <row r="23" spans="1:17">
      <c r="B23" s="185" t="s">
        <v>94</v>
      </c>
      <c r="C23" s="179">
        <v>100.4303599374022</v>
      </c>
      <c r="D23" s="180">
        <v>101.609629664091</v>
      </c>
      <c r="E23" s="179">
        <v>101.56398548083267</v>
      </c>
      <c r="F23" s="180">
        <v>101.64926984768601</v>
      </c>
      <c r="G23" s="179">
        <v>101.70228155462934</v>
      </c>
      <c r="H23" s="53"/>
      <c r="I23" s="175">
        <f t="shared" si="0"/>
        <v>5.2151586551252294E-2</v>
      </c>
      <c r="J23" s="175">
        <f>(G23/C23-1)*100</f>
        <v>1.266471232424049</v>
      </c>
      <c r="L23" s="19"/>
      <c r="O23" s="19"/>
      <c r="P23" s="43"/>
      <c r="Q23" s="43"/>
    </row>
    <row r="24" spans="1:17" s="19" customFormat="1">
      <c r="A24" s="186"/>
      <c r="B24" s="185"/>
      <c r="C24" s="185"/>
      <c r="D24" s="185"/>
      <c r="E24" s="185"/>
      <c r="F24" s="185"/>
      <c r="G24" s="185"/>
      <c r="H24" s="53"/>
      <c r="I24" s="187"/>
      <c r="J24" s="187"/>
      <c r="P24" s="43"/>
      <c r="Q24" s="43"/>
    </row>
    <row r="25" spans="1:17">
      <c r="B25" s="177" t="s">
        <v>95</v>
      </c>
      <c r="C25" s="179">
        <v>107.38246457004841</v>
      </c>
      <c r="D25" s="180">
        <v>103.40134318593432</v>
      </c>
      <c r="E25" s="179">
        <v>106.04229360465166</v>
      </c>
      <c r="F25" s="180">
        <v>105.28324503776999</v>
      </c>
      <c r="G25" s="179">
        <v>103.89385819455167</v>
      </c>
      <c r="H25" s="53"/>
      <c r="I25" s="175">
        <f t="shared" si="0"/>
        <v>-1.3196656720828481</v>
      </c>
      <c r="J25" s="175">
        <f t="shared" si="1"/>
        <v>-3.2487672819439095</v>
      </c>
      <c r="L25" s="19"/>
      <c r="O25" s="19"/>
      <c r="P25" s="43"/>
      <c r="Q25" s="43"/>
    </row>
    <row r="26" spans="1:17">
      <c r="B26" s="185" t="s">
        <v>96</v>
      </c>
      <c r="C26" s="179">
        <v>102.92385484830459</v>
      </c>
      <c r="D26" s="180">
        <v>101.97380341379966</v>
      </c>
      <c r="E26" s="179">
        <v>102.05857065769135</v>
      </c>
      <c r="F26" s="180">
        <v>101.62349425174534</v>
      </c>
      <c r="G26" s="179">
        <v>101.34682827072167</v>
      </c>
      <c r="H26" s="53"/>
      <c r="I26" s="175">
        <f t="shared" si="0"/>
        <v>-0.27224608153927354</v>
      </c>
      <c r="J26" s="175">
        <f t="shared" si="1"/>
        <v>-1.5322264988104406</v>
      </c>
      <c r="L26" s="19"/>
      <c r="O26" s="19"/>
      <c r="P26" s="43"/>
      <c r="Q26" s="43"/>
    </row>
    <row r="27" spans="1:17">
      <c r="B27" s="177" t="s">
        <v>97</v>
      </c>
      <c r="C27" s="179">
        <v>111.7481553463881</v>
      </c>
      <c r="D27" s="180">
        <v>109.03930902100666</v>
      </c>
      <c r="E27" s="179">
        <v>115.84199777678667</v>
      </c>
      <c r="F27" s="180">
        <v>115.06158803784767</v>
      </c>
      <c r="G27" s="179">
        <v>109.40862101428434</v>
      </c>
      <c r="H27" s="53"/>
      <c r="I27" s="175">
        <f t="shared" si="0"/>
        <v>-4.9129923547586385</v>
      </c>
      <c r="J27" s="175">
        <f>(G27/C27-1)*100</f>
        <v>-2.0935775851081084</v>
      </c>
      <c r="P27" s="188"/>
      <c r="Q27" s="188"/>
    </row>
    <row r="28" spans="1:17">
      <c r="B28" s="177" t="s">
        <v>98</v>
      </c>
      <c r="C28" s="179">
        <v>101.67271544619295</v>
      </c>
      <c r="D28" s="180">
        <v>101.55877134989699</v>
      </c>
      <c r="E28" s="179">
        <v>101.672497391391</v>
      </c>
      <c r="F28" s="180">
        <v>101.41504569114234</v>
      </c>
      <c r="G28" s="179">
        <v>101.33033341637633</v>
      </c>
      <c r="H28" s="53"/>
      <c r="I28" s="175">
        <f t="shared" si="0"/>
        <v>-8.3530283094279678E-2</v>
      </c>
      <c r="J28" s="175">
        <f t="shared" si="1"/>
        <v>-0.33674917436213869</v>
      </c>
    </row>
    <row r="29" spans="1:17">
      <c r="B29" s="185" t="s">
        <v>99</v>
      </c>
      <c r="C29" s="179">
        <v>100.72277992277994</v>
      </c>
      <c r="D29" s="180">
        <v>101.58413954278534</v>
      </c>
      <c r="E29" s="179">
        <v>102.91762504635267</v>
      </c>
      <c r="F29" s="180">
        <v>101.838002560409</v>
      </c>
      <c r="G29" s="179">
        <v>101.97045654755901</v>
      </c>
      <c r="H29" s="189"/>
      <c r="I29" s="175">
        <f t="shared" si="0"/>
        <v>0.13006341819346012</v>
      </c>
      <c r="J29" s="175">
        <f t="shared" si="1"/>
        <v>1.2387233808832665</v>
      </c>
    </row>
    <row r="30" spans="1:17" ht="18.75">
      <c r="B30" s="38"/>
      <c r="C30" s="38"/>
      <c r="D30" s="38"/>
      <c r="E30" s="38"/>
      <c r="F30" s="38"/>
      <c r="G30" s="38"/>
      <c r="H30" s="38"/>
      <c r="I30" s="38"/>
      <c r="J30" s="38"/>
    </row>
    <row r="31" spans="1:17">
      <c r="B31" s="19"/>
      <c r="C31" s="19"/>
      <c r="D31" s="19"/>
      <c r="E31" s="19"/>
      <c r="F31" s="19"/>
      <c r="G31" s="19"/>
      <c r="H31" s="19"/>
      <c r="I31" s="19"/>
      <c r="J31" s="19"/>
    </row>
    <row r="32" spans="1:17">
      <c r="B32" s="19"/>
      <c r="C32" s="19"/>
      <c r="D32" s="19"/>
      <c r="E32" s="19"/>
      <c r="F32" s="19"/>
      <c r="G32" s="19"/>
      <c r="H32" s="19"/>
      <c r="I32" s="19"/>
      <c r="J32" s="19"/>
    </row>
    <row r="33" spans="2:10">
      <c r="B33" s="19"/>
      <c r="C33" s="19"/>
      <c r="D33" s="19"/>
      <c r="E33" s="19"/>
      <c r="F33" s="19"/>
      <c r="G33" s="19"/>
      <c r="H33" s="19"/>
      <c r="I33" s="19"/>
      <c r="J33" s="19"/>
    </row>
    <row r="34" spans="2:10">
      <c r="B34" s="19"/>
      <c r="C34" s="19"/>
      <c r="D34" s="19"/>
      <c r="E34" s="19"/>
      <c r="F34" s="19"/>
      <c r="G34" s="19"/>
      <c r="H34" s="19"/>
      <c r="I34" s="19"/>
      <c r="J34" s="19"/>
    </row>
    <row r="35" spans="2:10">
      <c r="B35" s="19"/>
      <c r="C35" s="19"/>
      <c r="D35" s="19"/>
      <c r="E35" s="19"/>
      <c r="F35" s="19"/>
      <c r="G35" s="19"/>
      <c r="H35" s="19"/>
      <c r="I35" s="19"/>
      <c r="J35" s="19"/>
    </row>
    <row r="36" spans="2:10">
      <c r="B36" s="19"/>
      <c r="C36" s="19"/>
      <c r="D36" s="19"/>
      <c r="E36" s="19"/>
      <c r="F36" s="19"/>
      <c r="G36" s="19"/>
      <c r="H36" s="19"/>
      <c r="I36" s="19"/>
      <c r="J36" s="19"/>
    </row>
    <row r="37" spans="2:10">
      <c r="B37" s="19"/>
      <c r="C37" s="19"/>
      <c r="D37" s="19"/>
      <c r="E37" s="19"/>
      <c r="F37" s="19"/>
      <c r="G37" s="19"/>
      <c r="H37" s="19"/>
      <c r="I37" s="19"/>
      <c r="J37" s="19"/>
    </row>
    <row r="38" spans="2:10">
      <c r="B38" s="19"/>
      <c r="C38" s="19"/>
      <c r="D38" s="19"/>
      <c r="E38" s="19"/>
      <c r="F38" s="19"/>
      <c r="G38" s="19"/>
      <c r="H38" s="19"/>
      <c r="I38" s="19"/>
      <c r="J38" s="19"/>
    </row>
    <row r="39" spans="2:10">
      <c r="B39" s="19"/>
      <c r="C39" s="19"/>
      <c r="D39" s="19"/>
      <c r="E39" s="19"/>
      <c r="F39" s="19"/>
      <c r="G39" s="19"/>
      <c r="H39" s="19"/>
      <c r="I39" s="19"/>
      <c r="J39" s="19"/>
    </row>
    <row r="40" spans="2:10">
      <c r="B40" s="19"/>
      <c r="C40" s="19"/>
      <c r="D40" s="19"/>
      <c r="E40" s="19"/>
      <c r="F40" s="19"/>
      <c r="G40" s="19"/>
      <c r="H40" s="19"/>
      <c r="I40" s="19"/>
      <c r="J40" s="19"/>
    </row>
    <row r="41" spans="2:10">
      <c r="B41" s="19"/>
      <c r="C41" s="19"/>
      <c r="D41" s="19"/>
      <c r="E41" s="19"/>
      <c r="F41" s="19"/>
      <c r="G41" s="19"/>
      <c r="H41" s="19"/>
      <c r="I41" s="19"/>
      <c r="J41" s="19"/>
    </row>
    <row r="42" spans="2:10">
      <c r="B42" s="19"/>
      <c r="C42" s="19"/>
      <c r="D42" s="19"/>
      <c r="E42" s="19"/>
      <c r="F42" s="19"/>
      <c r="G42" s="19"/>
      <c r="H42" s="19"/>
      <c r="I42" s="19"/>
      <c r="J42" s="19"/>
    </row>
    <row r="43" spans="2:10">
      <c r="B43" s="19"/>
      <c r="C43" s="19"/>
      <c r="D43" s="19"/>
      <c r="E43" s="19"/>
      <c r="F43" s="19"/>
      <c r="G43" s="19"/>
      <c r="H43" s="19"/>
      <c r="I43" s="19"/>
      <c r="J43" s="19"/>
    </row>
    <row r="44" spans="2:10">
      <c r="B44" s="19"/>
      <c r="C44" s="19"/>
      <c r="D44" s="19"/>
      <c r="E44" s="19"/>
      <c r="F44" s="19"/>
      <c r="G44" s="19"/>
      <c r="H44" s="19"/>
      <c r="I44" s="19"/>
      <c r="J44" s="19"/>
    </row>
    <row r="45" spans="2:10">
      <c r="B45" s="19"/>
      <c r="C45" s="19"/>
      <c r="D45" s="19"/>
      <c r="E45" s="19"/>
      <c r="F45" s="19"/>
      <c r="G45" s="19"/>
      <c r="H45" s="19"/>
      <c r="I45" s="19"/>
      <c r="J45" s="19"/>
    </row>
    <row r="46" spans="2:10">
      <c r="B46" s="19"/>
      <c r="C46" s="19"/>
      <c r="D46" s="19"/>
      <c r="E46" s="19"/>
      <c r="F46" s="19"/>
      <c r="G46" s="19"/>
      <c r="H46" s="19"/>
      <c r="I46" s="19"/>
      <c r="J46" s="19"/>
    </row>
    <row r="47" spans="2:10">
      <c r="B47" s="19"/>
      <c r="C47" s="19"/>
      <c r="D47" s="19"/>
      <c r="E47" s="19"/>
      <c r="F47" s="19"/>
      <c r="G47" s="19"/>
      <c r="H47" s="19"/>
      <c r="I47" s="19"/>
      <c r="J47" s="19"/>
    </row>
    <row r="48" spans="2:10">
      <c r="B48" s="19"/>
      <c r="C48" s="19"/>
      <c r="D48" s="19"/>
      <c r="E48" s="19"/>
      <c r="F48" s="19"/>
      <c r="G48" s="19"/>
      <c r="H48" s="19"/>
      <c r="I48" s="19"/>
      <c r="J48" s="19"/>
    </row>
    <row r="49" spans="2:10">
      <c r="B49" s="19"/>
      <c r="C49" s="19"/>
      <c r="D49" s="19"/>
      <c r="E49" s="19"/>
      <c r="F49" s="19"/>
      <c r="G49" s="19"/>
      <c r="H49" s="19"/>
      <c r="I49" s="19"/>
      <c r="J49" s="19"/>
    </row>
    <row r="50" spans="2:10">
      <c r="B50" s="19"/>
      <c r="C50" s="19"/>
      <c r="D50" s="19"/>
      <c r="E50" s="19"/>
      <c r="F50" s="19"/>
      <c r="G50" s="19"/>
      <c r="H50" s="19"/>
      <c r="I50" s="19"/>
      <c r="J50" s="19"/>
    </row>
    <row r="51" spans="2:10">
      <c r="B51" s="19"/>
      <c r="C51" s="19"/>
      <c r="D51" s="19"/>
      <c r="E51" s="19"/>
      <c r="F51" s="19"/>
      <c r="G51" s="19"/>
      <c r="H51" s="19"/>
      <c r="I51" s="19"/>
      <c r="J51" s="19"/>
    </row>
    <row r="52" spans="2:10">
      <c r="B52" s="19"/>
      <c r="C52" s="19"/>
      <c r="D52" s="19"/>
      <c r="E52" s="19"/>
      <c r="F52" s="19"/>
      <c r="G52" s="19"/>
      <c r="H52" s="19"/>
      <c r="I52" s="19"/>
      <c r="J52" s="19"/>
    </row>
    <row r="53" spans="2:10">
      <c r="B53" s="19"/>
      <c r="C53" s="19"/>
      <c r="D53" s="19"/>
      <c r="E53" s="19"/>
      <c r="F53" s="19"/>
      <c r="G53" s="19"/>
      <c r="H53" s="19"/>
      <c r="I53" s="19"/>
      <c r="J53" s="19"/>
    </row>
    <row r="54" spans="2:10" ht="14.1" customHeight="1">
      <c r="B54" s="19"/>
      <c r="C54" s="19"/>
      <c r="D54" s="19"/>
      <c r="E54" s="19"/>
      <c r="F54" s="19"/>
      <c r="G54" s="19"/>
      <c r="H54" s="19"/>
      <c r="I54" s="19"/>
      <c r="J54" s="19"/>
    </row>
    <row r="55" spans="2:10">
      <c r="B55" s="19"/>
      <c r="C55" s="19"/>
      <c r="D55" s="19"/>
      <c r="E55" s="19"/>
      <c r="F55" s="19"/>
      <c r="G55" s="19"/>
      <c r="H55" s="19"/>
      <c r="I55" s="19"/>
      <c r="J55" s="19"/>
    </row>
    <row r="56" spans="2:10">
      <c r="B56" s="19"/>
      <c r="C56" s="19"/>
      <c r="D56" s="19"/>
      <c r="E56" s="19"/>
      <c r="F56" s="19"/>
      <c r="G56" s="19"/>
      <c r="H56" s="19"/>
      <c r="I56" s="19"/>
      <c r="J56" s="19"/>
    </row>
    <row r="57" spans="2:10">
      <c r="B57" s="19"/>
      <c r="C57" s="19"/>
      <c r="D57" s="19"/>
      <c r="E57" s="19"/>
      <c r="F57" s="19"/>
      <c r="G57" s="19"/>
      <c r="H57" s="19"/>
      <c r="I57" s="19"/>
      <c r="J57" s="19"/>
    </row>
    <row r="58" spans="2:10">
      <c r="B58" s="19"/>
      <c r="C58" s="19"/>
      <c r="D58" s="19"/>
      <c r="E58" s="19"/>
      <c r="F58" s="19"/>
      <c r="G58" s="19"/>
      <c r="H58" s="19"/>
      <c r="I58" s="19"/>
      <c r="J58" s="19"/>
    </row>
    <row r="59" spans="2:10">
      <c r="B59" s="19"/>
      <c r="C59" s="19"/>
      <c r="D59" s="19"/>
      <c r="E59" s="19"/>
      <c r="F59" s="19"/>
      <c r="G59" s="19"/>
      <c r="H59" s="19"/>
      <c r="I59" s="19"/>
      <c r="J59" s="19"/>
    </row>
    <row r="60" spans="2:10">
      <c r="B60" s="19"/>
      <c r="C60" s="19"/>
      <c r="D60" s="19"/>
      <c r="E60" s="19"/>
      <c r="F60" s="19"/>
      <c r="G60" s="19"/>
      <c r="H60" s="19"/>
      <c r="I60" s="19"/>
      <c r="J60" s="19"/>
    </row>
    <row r="61" spans="2:10">
      <c r="B61" s="19"/>
      <c r="C61" s="19"/>
      <c r="D61" s="19"/>
      <c r="E61" s="19"/>
      <c r="F61" s="19"/>
      <c r="G61" s="19"/>
      <c r="H61" s="19"/>
      <c r="I61" s="19"/>
      <c r="J61" s="19"/>
    </row>
    <row r="62" spans="2:10">
      <c r="B62" s="19"/>
      <c r="C62" s="19"/>
      <c r="D62" s="19"/>
      <c r="E62" s="19"/>
      <c r="F62" s="19"/>
      <c r="G62" s="19"/>
      <c r="H62" s="19"/>
      <c r="I62" s="19"/>
      <c r="J62" s="19"/>
    </row>
    <row r="63" spans="2:10">
      <c r="B63" s="19"/>
      <c r="C63" s="19"/>
      <c r="D63" s="19"/>
      <c r="E63" s="19"/>
      <c r="F63" s="19"/>
      <c r="G63" s="19"/>
      <c r="H63" s="19"/>
      <c r="I63" s="19"/>
      <c r="J63" s="19"/>
    </row>
    <row r="64" spans="2:10">
      <c r="B64" s="19"/>
      <c r="C64" s="19"/>
      <c r="D64" s="19"/>
      <c r="E64" s="19"/>
      <c r="F64" s="19"/>
      <c r="G64" s="19"/>
      <c r="H64" s="19"/>
      <c r="I64" s="19"/>
      <c r="J64" s="19"/>
    </row>
    <row r="65" spans="2:10">
      <c r="B65" s="19"/>
      <c r="C65" s="19"/>
      <c r="D65" s="19"/>
      <c r="E65" s="19"/>
      <c r="F65" s="19"/>
      <c r="G65" s="19"/>
      <c r="H65" s="19"/>
      <c r="I65" s="19"/>
      <c r="J65" s="19"/>
    </row>
    <row r="66" spans="2:10">
      <c r="B66" s="19"/>
      <c r="C66" s="19"/>
      <c r="D66" s="19"/>
      <c r="E66" s="19"/>
      <c r="F66" s="19"/>
      <c r="G66" s="19"/>
      <c r="H66" s="19"/>
      <c r="I66" s="19"/>
      <c r="J66" s="19"/>
    </row>
    <row r="67" spans="2:10">
      <c r="B67" s="19"/>
      <c r="C67" s="19"/>
      <c r="D67" s="19"/>
      <c r="E67" s="19"/>
      <c r="F67" s="19"/>
      <c r="G67" s="19"/>
      <c r="H67" s="19"/>
      <c r="I67" s="19"/>
      <c r="J67" s="19"/>
    </row>
    <row r="68" spans="2:10">
      <c r="B68" s="19"/>
      <c r="C68" s="19"/>
      <c r="D68" s="19"/>
      <c r="E68" s="19"/>
      <c r="F68" s="19"/>
      <c r="G68" s="19"/>
      <c r="H68" s="19"/>
      <c r="I68" s="19"/>
      <c r="J68" s="19"/>
    </row>
    <row r="69" spans="2:10">
      <c r="B69" s="19"/>
      <c r="C69" s="19"/>
      <c r="D69" s="19"/>
      <c r="E69" s="19"/>
      <c r="F69" s="19"/>
      <c r="G69" s="19"/>
      <c r="H69" s="19"/>
      <c r="I69" s="19"/>
      <c r="J69" s="19"/>
    </row>
    <row r="70" spans="2:10">
      <c r="B70" s="19"/>
      <c r="C70" s="19"/>
      <c r="D70" s="19"/>
      <c r="E70" s="19"/>
      <c r="F70" s="19"/>
      <c r="G70" s="19"/>
      <c r="H70" s="19"/>
      <c r="I70" s="19"/>
      <c r="J70" s="19"/>
    </row>
    <row r="71" spans="2:10">
      <c r="B71" s="19"/>
      <c r="C71" s="19"/>
      <c r="D71" s="19"/>
      <c r="E71" s="19"/>
      <c r="F71" s="19"/>
      <c r="G71" s="19"/>
      <c r="H71" s="19"/>
      <c r="I71" s="19"/>
      <c r="J71" s="19"/>
    </row>
    <row r="72" spans="2:10">
      <c r="B72" s="19"/>
      <c r="C72" s="19"/>
      <c r="D72" s="19"/>
      <c r="E72" s="19"/>
      <c r="F72" s="19"/>
      <c r="G72" s="19"/>
      <c r="H72" s="19"/>
      <c r="I72" s="19"/>
      <c r="J72" s="19"/>
    </row>
    <row r="73" spans="2:10">
      <c r="B73" s="19"/>
      <c r="C73" s="19"/>
      <c r="D73" s="19"/>
      <c r="E73" s="19"/>
      <c r="F73" s="19"/>
      <c r="G73" s="19"/>
      <c r="H73" s="19"/>
      <c r="I73" s="19"/>
      <c r="J73" s="19"/>
    </row>
    <row r="74" spans="2:10">
      <c r="B74" s="19"/>
      <c r="C74" s="19"/>
      <c r="D74" s="19"/>
      <c r="E74" s="19"/>
      <c r="F74" s="19"/>
      <c r="G74" s="19"/>
      <c r="H74" s="19"/>
      <c r="I74" s="19"/>
      <c r="J74" s="19"/>
    </row>
    <row r="75" spans="2:10">
      <c r="B75" s="19"/>
      <c r="C75" s="19"/>
      <c r="D75" s="19"/>
      <c r="E75" s="19"/>
      <c r="F75" s="19"/>
      <c r="G75" s="19"/>
      <c r="H75" s="19"/>
      <c r="I75" s="19"/>
      <c r="J75" s="19"/>
    </row>
    <row r="76" spans="2:10">
      <c r="B76" s="19"/>
      <c r="C76" s="19"/>
      <c r="D76" s="19"/>
      <c r="E76" s="19"/>
      <c r="F76" s="19"/>
      <c r="G76" s="19"/>
      <c r="H76" s="19"/>
      <c r="I76" s="19"/>
      <c r="J76" s="19"/>
    </row>
    <row r="77" spans="2:10">
      <c r="B77" s="19"/>
      <c r="C77" s="19"/>
      <c r="D77" s="19"/>
      <c r="E77" s="19"/>
      <c r="F77" s="19"/>
      <c r="G77" s="19"/>
      <c r="H77" s="19"/>
      <c r="I77" s="19"/>
      <c r="J77" s="19"/>
    </row>
    <row r="78" spans="2:10">
      <c r="B78" s="19"/>
      <c r="C78" s="19"/>
      <c r="D78" s="19"/>
      <c r="E78" s="19"/>
      <c r="F78" s="19"/>
      <c r="G78" s="19"/>
      <c r="H78" s="19"/>
      <c r="I78" s="19"/>
      <c r="J78" s="19"/>
    </row>
    <row r="79" spans="2:10">
      <c r="B79" s="19"/>
      <c r="C79" s="19"/>
      <c r="D79" s="19"/>
      <c r="E79" s="19"/>
      <c r="F79" s="19"/>
      <c r="G79" s="19"/>
      <c r="H79" s="19"/>
      <c r="I79" s="19"/>
      <c r="J79" s="19"/>
    </row>
    <row r="80" spans="2:10">
      <c r="B80" s="19"/>
      <c r="C80" s="19"/>
      <c r="D80" s="19"/>
      <c r="E80" s="19"/>
      <c r="F80" s="19"/>
      <c r="G80" s="19"/>
      <c r="H80" s="19"/>
      <c r="I80" s="19"/>
      <c r="J80" s="19"/>
    </row>
    <row r="81" spans="2:20">
      <c r="B81" s="19"/>
      <c r="C81" s="19"/>
      <c r="D81" s="19"/>
      <c r="E81" s="19"/>
      <c r="F81" s="19"/>
      <c r="G81" s="19"/>
      <c r="H81" s="19"/>
      <c r="I81" s="19"/>
      <c r="J81" s="19"/>
    </row>
    <row r="82" spans="2:20">
      <c r="B82" s="19"/>
      <c r="C82" s="19"/>
      <c r="D82" s="19"/>
      <c r="E82" s="19"/>
      <c r="F82" s="19"/>
      <c r="G82" s="19"/>
      <c r="H82" s="19"/>
      <c r="I82" s="19"/>
      <c r="J82" s="19"/>
    </row>
    <row r="83" spans="2:20">
      <c r="B83" s="19"/>
      <c r="C83" s="19"/>
      <c r="D83" s="19"/>
      <c r="E83" s="19"/>
      <c r="F83" s="19"/>
      <c r="G83" s="19"/>
      <c r="H83" s="19"/>
      <c r="I83" s="19"/>
      <c r="J83" s="19"/>
    </row>
    <row r="84" spans="2:20">
      <c r="B84" s="19"/>
      <c r="C84" s="19"/>
      <c r="D84" s="19"/>
      <c r="E84" s="19"/>
      <c r="F84" s="19"/>
      <c r="G84" s="19"/>
      <c r="H84" s="19"/>
      <c r="I84" s="19"/>
      <c r="J84" s="19"/>
    </row>
    <row r="85" spans="2:20">
      <c r="B85" s="19"/>
      <c r="C85" s="19"/>
      <c r="D85" s="19"/>
      <c r="E85" s="19"/>
      <c r="F85" s="19"/>
      <c r="G85" s="19"/>
      <c r="H85" s="19"/>
      <c r="I85" s="19"/>
      <c r="J85" s="19"/>
    </row>
    <row r="86" spans="2:20">
      <c r="B86" s="19"/>
      <c r="C86" s="19"/>
      <c r="D86" s="19"/>
      <c r="E86" s="19"/>
      <c r="F86" s="19"/>
      <c r="G86" s="19"/>
      <c r="H86" s="19"/>
      <c r="I86" s="19"/>
      <c r="J86" s="19"/>
    </row>
    <row r="87" spans="2:20">
      <c r="B87" s="19"/>
      <c r="C87" s="19"/>
      <c r="D87" s="19"/>
      <c r="E87" s="19"/>
      <c r="F87" s="19"/>
      <c r="G87" s="19"/>
      <c r="H87" s="19"/>
      <c r="I87" s="19"/>
      <c r="J87" s="19"/>
    </row>
    <row r="88" spans="2:20">
      <c r="B88" s="19"/>
      <c r="C88" s="19"/>
      <c r="D88" s="19"/>
      <c r="E88" s="19"/>
      <c r="F88" s="19"/>
      <c r="G88" s="19"/>
      <c r="H88" s="19"/>
      <c r="I88" s="19"/>
      <c r="J88" s="19"/>
    </row>
    <row r="89" spans="2:20" ht="16.5" thickBot="1">
      <c r="B89" s="19"/>
      <c r="C89" s="19"/>
      <c r="D89" s="19"/>
      <c r="E89" s="19"/>
      <c r="F89" s="19"/>
      <c r="G89" s="19"/>
      <c r="H89" s="19"/>
      <c r="I89" s="19"/>
      <c r="J89" s="19"/>
    </row>
    <row r="90" spans="2:20" ht="18.75" thickBot="1">
      <c r="B90" s="19"/>
      <c r="C90" s="19"/>
      <c r="D90" s="19"/>
      <c r="E90" s="19"/>
      <c r="F90" s="19"/>
      <c r="G90" s="19"/>
      <c r="H90" s="19"/>
      <c r="I90" s="19"/>
      <c r="J90" s="19"/>
      <c r="L90" s="190" t="s">
        <v>75</v>
      </c>
      <c r="M90" s="191" t="s">
        <v>100</v>
      </c>
      <c r="N90" s="191" t="s">
        <v>101</v>
      </c>
      <c r="O90" s="191" t="s">
        <v>102</v>
      </c>
      <c r="P90" s="191" t="s">
        <v>103</v>
      </c>
      <c r="Q90" s="191" t="s">
        <v>100</v>
      </c>
      <c r="R90" s="192"/>
      <c r="S90" s="854" t="s">
        <v>76</v>
      </c>
      <c r="T90" s="855"/>
    </row>
    <row r="91" spans="2:20" ht="18.75" thickBot="1">
      <c r="B91" s="19"/>
      <c r="C91" s="19"/>
      <c r="D91" s="19"/>
      <c r="E91" s="19"/>
      <c r="F91" s="19"/>
      <c r="G91" s="19"/>
      <c r="H91" s="19"/>
      <c r="I91" s="19"/>
      <c r="J91" s="19"/>
      <c r="L91" s="193" t="s">
        <v>104</v>
      </c>
      <c r="M91" s="194">
        <v>2024</v>
      </c>
      <c r="N91" s="194">
        <v>2024</v>
      </c>
      <c r="O91" s="194">
        <v>2024</v>
      </c>
      <c r="P91" s="194">
        <v>2025</v>
      </c>
      <c r="Q91" s="194">
        <v>2025</v>
      </c>
      <c r="R91" s="192"/>
      <c r="S91" s="195" t="s">
        <v>42</v>
      </c>
      <c r="T91" s="196" t="s">
        <v>43</v>
      </c>
    </row>
    <row r="92" spans="2:20" ht="18.75" thickBot="1">
      <c r="B92" s="19"/>
      <c r="C92" s="19"/>
      <c r="D92" s="19"/>
      <c r="E92" s="19"/>
      <c r="F92" s="19"/>
      <c r="G92" s="19"/>
      <c r="H92" s="19"/>
      <c r="I92" s="19"/>
      <c r="J92" s="19"/>
      <c r="L92" s="197"/>
      <c r="M92" s="192"/>
      <c r="N92" s="192"/>
      <c r="O92" s="192"/>
      <c r="P92" s="192"/>
      <c r="Q92" s="192"/>
      <c r="R92" s="192"/>
      <c r="S92" s="192"/>
      <c r="T92" s="198"/>
    </row>
    <row r="93" spans="2:20" ht="18.75" thickBot="1">
      <c r="B93" s="19"/>
      <c r="C93" s="19"/>
      <c r="D93" s="19"/>
      <c r="E93" s="19"/>
      <c r="F93" s="19"/>
      <c r="G93" s="19"/>
      <c r="H93" s="19"/>
      <c r="I93" s="19"/>
      <c r="J93" s="19"/>
      <c r="L93" s="199"/>
      <c r="M93" s="200"/>
      <c r="N93" s="190"/>
      <c r="O93" s="200"/>
      <c r="P93" s="190"/>
      <c r="Q93" s="200"/>
      <c r="R93" s="192"/>
      <c r="S93" s="201"/>
      <c r="T93" s="200"/>
    </row>
    <row r="94" spans="2:20" ht="18.75" thickBot="1">
      <c r="B94" s="19"/>
      <c r="C94" s="19"/>
      <c r="D94" s="19"/>
      <c r="E94" s="19"/>
      <c r="F94" s="19"/>
      <c r="G94" s="19"/>
      <c r="H94" s="19"/>
      <c r="I94" s="19"/>
      <c r="J94" s="19"/>
      <c r="L94" s="202" t="s">
        <v>79</v>
      </c>
      <c r="M94" s="203">
        <v>103.1</v>
      </c>
      <c r="N94" s="204">
        <v>106.9</v>
      </c>
      <c r="O94" s="203">
        <v>105.9</v>
      </c>
      <c r="P94" s="204">
        <v>102.9</v>
      </c>
      <c r="Q94" s="203">
        <v>104.6</v>
      </c>
      <c r="R94" s="192"/>
      <c r="S94" s="205">
        <v>1.7</v>
      </c>
      <c r="T94" s="203">
        <v>1.5</v>
      </c>
    </row>
    <row r="95" spans="2:20" ht="18.75" thickBot="1">
      <c r="B95" s="19"/>
      <c r="C95" s="19"/>
      <c r="D95" s="19"/>
      <c r="E95" s="19"/>
      <c r="F95" s="19"/>
      <c r="G95" s="19"/>
      <c r="H95" s="19"/>
      <c r="I95" s="19"/>
      <c r="J95" s="19"/>
      <c r="L95" s="206"/>
      <c r="M95" s="207"/>
      <c r="N95" s="208"/>
      <c r="O95" s="207"/>
      <c r="P95" s="208"/>
      <c r="Q95" s="207"/>
      <c r="R95" s="192"/>
      <c r="S95" s="209"/>
      <c r="T95" s="207"/>
    </row>
    <row r="96" spans="2:20" ht="18.75" thickBot="1">
      <c r="B96" s="19"/>
      <c r="C96" s="19"/>
      <c r="D96" s="19"/>
      <c r="E96" s="19"/>
      <c r="F96" s="19"/>
      <c r="G96" s="19"/>
      <c r="H96" s="19"/>
      <c r="I96" s="19"/>
      <c r="J96" s="19"/>
      <c r="L96" s="206" t="s">
        <v>81</v>
      </c>
      <c r="M96" s="210">
        <v>104.3</v>
      </c>
      <c r="N96" s="211">
        <v>111.5</v>
      </c>
      <c r="O96" s="210">
        <v>109.7</v>
      </c>
      <c r="P96" s="211">
        <v>106.3</v>
      </c>
      <c r="Q96" s="210">
        <v>110.3</v>
      </c>
      <c r="R96" s="192"/>
      <c r="S96" s="205">
        <v>3.8</v>
      </c>
      <c r="T96" s="203">
        <v>5.8</v>
      </c>
    </row>
    <row r="97" spans="2:20" ht="18.75" thickBot="1">
      <c r="B97" s="19"/>
      <c r="C97" s="19"/>
      <c r="D97" s="19"/>
      <c r="E97" s="19"/>
      <c r="F97" s="19"/>
      <c r="G97" s="19"/>
      <c r="H97" s="19"/>
      <c r="I97" s="19"/>
      <c r="J97" s="19"/>
      <c r="L97" s="206" t="s">
        <v>82</v>
      </c>
      <c r="M97" s="210">
        <v>99.7</v>
      </c>
      <c r="N97" s="211">
        <v>97.2</v>
      </c>
      <c r="O97" s="210">
        <v>101.3</v>
      </c>
      <c r="P97" s="211">
        <v>107.3</v>
      </c>
      <c r="Q97" s="210">
        <v>108.8</v>
      </c>
      <c r="R97" s="192"/>
      <c r="S97" s="205">
        <v>1.4</v>
      </c>
      <c r="T97" s="203">
        <v>9.1</v>
      </c>
    </row>
    <row r="98" spans="2:20" ht="18.75" thickBot="1">
      <c r="B98" s="19"/>
      <c r="C98" s="19"/>
      <c r="D98" s="19"/>
      <c r="E98" s="19"/>
      <c r="F98" s="19"/>
      <c r="G98" s="19"/>
      <c r="H98" s="19"/>
      <c r="I98" s="19"/>
      <c r="J98" s="19"/>
      <c r="L98" s="206" t="s">
        <v>84</v>
      </c>
      <c r="M98" s="210">
        <v>100.1</v>
      </c>
      <c r="N98" s="211">
        <v>100.1</v>
      </c>
      <c r="O98" s="210">
        <v>100.1</v>
      </c>
      <c r="P98" s="211">
        <v>100.1</v>
      </c>
      <c r="Q98" s="210">
        <v>100.2</v>
      </c>
      <c r="R98" s="192"/>
      <c r="S98" s="205">
        <v>0.1</v>
      </c>
      <c r="T98" s="203">
        <v>0.1</v>
      </c>
    </row>
    <row r="99" spans="2:20" ht="18.75" thickBot="1">
      <c r="B99" s="19"/>
      <c r="C99" s="19"/>
      <c r="D99" s="19"/>
      <c r="E99" s="19"/>
      <c r="F99" s="19"/>
      <c r="G99" s="19"/>
      <c r="H99" s="19"/>
      <c r="I99" s="19"/>
      <c r="J99" s="19"/>
      <c r="L99" s="206" t="s">
        <v>85</v>
      </c>
      <c r="M99" s="210">
        <v>105.2</v>
      </c>
      <c r="N99" s="211">
        <v>104.2</v>
      </c>
      <c r="O99" s="210">
        <v>102.6</v>
      </c>
      <c r="P99" s="211">
        <v>101.5</v>
      </c>
      <c r="Q99" s="210">
        <v>101.6</v>
      </c>
      <c r="R99" s="192"/>
      <c r="S99" s="205">
        <v>0.1</v>
      </c>
      <c r="T99" s="203">
        <v>-3.4</v>
      </c>
    </row>
    <row r="100" spans="2:20" ht="18.75" thickBot="1">
      <c r="B100" s="19"/>
      <c r="C100" s="19"/>
      <c r="D100" s="19"/>
      <c r="E100" s="19"/>
      <c r="F100" s="19"/>
      <c r="G100" s="19"/>
      <c r="H100" s="19"/>
      <c r="I100" s="19"/>
      <c r="J100" s="19"/>
      <c r="L100" s="206" t="s">
        <v>86</v>
      </c>
      <c r="M100" s="210">
        <v>100</v>
      </c>
      <c r="N100" s="211">
        <v>100</v>
      </c>
      <c r="O100" s="210">
        <v>100.1</v>
      </c>
      <c r="P100" s="211">
        <v>100.6</v>
      </c>
      <c r="Q100" s="210">
        <v>100.5</v>
      </c>
      <c r="R100" s="192"/>
      <c r="S100" s="205">
        <v>-0.1</v>
      </c>
      <c r="T100" s="203">
        <v>0.5</v>
      </c>
    </row>
    <row r="101" spans="2:20" ht="18.75" thickBot="1">
      <c r="B101" s="19"/>
      <c r="C101" s="19"/>
      <c r="D101" s="19"/>
      <c r="E101" s="19"/>
      <c r="F101" s="19"/>
      <c r="G101" s="19"/>
      <c r="H101" s="19"/>
      <c r="I101" s="19"/>
      <c r="J101" s="19"/>
      <c r="L101" s="206" t="s">
        <v>87</v>
      </c>
      <c r="M101" s="210">
        <v>101</v>
      </c>
      <c r="N101" s="211">
        <v>101</v>
      </c>
      <c r="O101" s="210">
        <v>101</v>
      </c>
      <c r="P101" s="211">
        <v>101.2</v>
      </c>
      <c r="Q101" s="210">
        <v>101.6</v>
      </c>
      <c r="R101" s="192"/>
      <c r="S101" s="205">
        <v>0.4</v>
      </c>
      <c r="T101" s="203">
        <v>0.6</v>
      </c>
    </row>
    <row r="102" spans="2:20" ht="18.75" thickBot="1">
      <c r="B102" s="19"/>
      <c r="C102" s="19"/>
      <c r="D102" s="19"/>
      <c r="E102" s="19"/>
      <c r="F102" s="19"/>
      <c r="G102" s="19"/>
      <c r="H102" s="19"/>
      <c r="I102" s="19"/>
      <c r="J102" s="19"/>
      <c r="L102" s="206" t="s">
        <v>88</v>
      </c>
      <c r="M102" s="210">
        <v>100.6</v>
      </c>
      <c r="N102" s="211">
        <v>100.6</v>
      </c>
      <c r="O102" s="210">
        <v>100.5</v>
      </c>
      <c r="P102" s="211">
        <v>101.4</v>
      </c>
      <c r="Q102" s="210">
        <v>101.8</v>
      </c>
      <c r="R102" s="192"/>
      <c r="S102" s="205">
        <v>0.3</v>
      </c>
      <c r="T102" s="203">
        <v>1.2</v>
      </c>
    </row>
    <row r="103" spans="2:20" ht="18.75" thickBot="1">
      <c r="B103" s="19"/>
      <c r="C103" s="19"/>
      <c r="D103" s="19"/>
      <c r="E103" s="19"/>
      <c r="F103" s="19"/>
      <c r="G103" s="19"/>
      <c r="H103" s="19"/>
      <c r="I103" s="19"/>
      <c r="J103" s="19"/>
      <c r="L103" s="206" t="s">
        <v>89</v>
      </c>
      <c r="M103" s="210">
        <v>100.3</v>
      </c>
      <c r="N103" s="211">
        <v>100.3</v>
      </c>
      <c r="O103" s="210">
        <v>100.3</v>
      </c>
      <c r="P103" s="211">
        <v>100.8</v>
      </c>
      <c r="Q103" s="210">
        <v>101.1</v>
      </c>
      <c r="R103" s="192"/>
      <c r="S103" s="205">
        <v>0.3</v>
      </c>
      <c r="T103" s="203">
        <v>0.8</v>
      </c>
    </row>
    <row r="104" spans="2:20" ht="18.75" thickBot="1">
      <c r="B104" s="19"/>
      <c r="C104" s="19"/>
      <c r="D104" s="19"/>
      <c r="E104" s="19"/>
      <c r="F104" s="19"/>
      <c r="G104" s="19"/>
      <c r="H104" s="19"/>
      <c r="I104" s="19"/>
      <c r="J104" s="19"/>
      <c r="L104" s="206" t="s">
        <v>90</v>
      </c>
      <c r="M104" s="210">
        <v>100.5</v>
      </c>
      <c r="N104" s="211">
        <v>100.5</v>
      </c>
      <c r="O104" s="210">
        <v>100.4</v>
      </c>
      <c r="P104" s="211">
        <v>99.7</v>
      </c>
      <c r="Q104" s="210">
        <v>99.9</v>
      </c>
      <c r="R104" s="192"/>
      <c r="S104" s="205">
        <v>0.2</v>
      </c>
      <c r="T104" s="203">
        <v>-0.5</v>
      </c>
    </row>
    <row r="105" spans="2:20" ht="18.75" thickBot="1">
      <c r="B105" s="19"/>
      <c r="C105" s="19"/>
      <c r="D105" s="19"/>
      <c r="E105" s="19"/>
      <c r="F105" s="19"/>
      <c r="G105" s="19"/>
      <c r="H105" s="19"/>
      <c r="I105" s="19"/>
      <c r="J105" s="19"/>
      <c r="L105" s="206" t="s">
        <v>91</v>
      </c>
      <c r="M105" s="210">
        <v>102</v>
      </c>
      <c r="N105" s="211">
        <v>102</v>
      </c>
      <c r="O105" s="210">
        <v>102.3</v>
      </c>
      <c r="P105" s="211">
        <v>101.4</v>
      </c>
      <c r="Q105" s="210">
        <v>101.4</v>
      </c>
      <c r="R105" s="192"/>
      <c r="S105" s="205">
        <v>0</v>
      </c>
      <c r="T105" s="203">
        <v>-0.6</v>
      </c>
    </row>
    <row r="106" spans="2:20" ht="18.75" thickBot="1">
      <c r="B106" s="19"/>
      <c r="C106" s="19"/>
      <c r="D106" s="19"/>
      <c r="E106" s="19"/>
      <c r="F106" s="19"/>
      <c r="G106" s="19"/>
      <c r="H106" s="19"/>
      <c r="I106" s="19"/>
      <c r="J106" s="19"/>
      <c r="L106" s="206" t="s">
        <v>92</v>
      </c>
      <c r="M106" s="210">
        <v>101.6</v>
      </c>
      <c r="N106" s="211">
        <v>101.3</v>
      </c>
      <c r="O106" s="210">
        <v>101.5</v>
      </c>
      <c r="P106" s="211">
        <v>102.3</v>
      </c>
      <c r="Q106" s="210">
        <v>104.7</v>
      </c>
      <c r="R106" s="192"/>
      <c r="S106" s="205">
        <v>2.4</v>
      </c>
      <c r="T106" s="203">
        <v>3.1</v>
      </c>
    </row>
    <row r="107" spans="2:20" ht="18.75" thickBot="1">
      <c r="B107" s="19"/>
      <c r="C107" s="19"/>
      <c r="D107" s="19"/>
      <c r="E107" s="19"/>
      <c r="F107" s="19"/>
      <c r="G107" s="19"/>
      <c r="H107" s="19"/>
      <c r="I107" s="19"/>
      <c r="J107" s="19"/>
      <c r="L107" s="206" t="s">
        <v>93</v>
      </c>
      <c r="M107" s="210">
        <v>99.7</v>
      </c>
      <c r="N107" s="211">
        <v>99.5</v>
      </c>
      <c r="O107" s="210">
        <v>99.4</v>
      </c>
      <c r="P107" s="211">
        <v>99.3</v>
      </c>
      <c r="Q107" s="210">
        <v>99.3</v>
      </c>
      <c r="R107" s="192"/>
      <c r="S107" s="205">
        <v>0</v>
      </c>
      <c r="T107" s="203">
        <v>-0.4</v>
      </c>
    </row>
    <row r="108" spans="2:20" ht="18.75" thickBot="1">
      <c r="B108" s="19"/>
      <c r="C108" s="19"/>
      <c r="D108" s="19"/>
      <c r="E108" s="19"/>
      <c r="F108" s="19"/>
      <c r="G108" s="19"/>
      <c r="H108" s="19"/>
      <c r="I108" s="19"/>
      <c r="J108" s="19"/>
      <c r="L108" s="206" t="s">
        <v>94</v>
      </c>
      <c r="M108" s="210">
        <v>100.4</v>
      </c>
      <c r="N108" s="211">
        <v>100.4</v>
      </c>
      <c r="O108" s="210">
        <v>100.4</v>
      </c>
      <c r="P108" s="211">
        <v>101.6</v>
      </c>
      <c r="Q108" s="210">
        <v>101.6</v>
      </c>
      <c r="R108" s="192"/>
      <c r="S108" s="205">
        <v>0</v>
      </c>
      <c r="T108" s="203">
        <v>1.1000000000000001</v>
      </c>
    </row>
    <row r="109" spans="2:20" ht="18.75" thickBot="1">
      <c r="B109" s="19"/>
      <c r="C109" s="19"/>
      <c r="D109" s="19"/>
      <c r="E109" s="19"/>
      <c r="F109" s="19"/>
      <c r="G109" s="19"/>
      <c r="H109" s="19"/>
      <c r="I109" s="19"/>
      <c r="J109" s="19"/>
      <c r="L109" s="206" t="s">
        <v>105</v>
      </c>
      <c r="M109" s="210">
        <v>103.6</v>
      </c>
      <c r="N109" s="211">
        <v>109.1</v>
      </c>
      <c r="O109" s="210">
        <v>107.4</v>
      </c>
      <c r="P109" s="211">
        <v>103.4</v>
      </c>
      <c r="Q109" s="210">
        <v>106</v>
      </c>
      <c r="R109" s="192"/>
      <c r="S109" s="205">
        <v>2.6</v>
      </c>
      <c r="T109" s="203">
        <v>2.4</v>
      </c>
    </row>
    <row r="110" spans="2:20" ht="18.75">
      <c r="B110" s="212" t="s">
        <v>36</v>
      </c>
      <c r="C110" s="213"/>
      <c r="D110" s="214"/>
      <c r="E110" s="215"/>
      <c r="F110" s="215"/>
      <c r="G110" s="216"/>
      <c r="H110" s="213"/>
      <c r="I110" s="215"/>
      <c r="J110" s="215"/>
    </row>
  </sheetData>
  <mergeCells count="3">
    <mergeCell ref="B2:J2"/>
    <mergeCell ref="I5:J5"/>
    <mergeCell ref="S90:T90"/>
  </mergeCells>
  <pageMargins left="0.98425196850393704" right="0.78740157480314965" top="0.9055118110236221" bottom="0.78740157480314965" header="0.31496062992125984" footer="0.31496062992125984"/>
  <pageSetup paperSize="9" scale="47" firstPageNumber="6" orientation="portrait" useFirstPageNumber="1" r:id="rId1"/>
  <headerFooter>
    <oddHeader>&amp;LComité de Prévision et de Conjoncture&amp;RTableau de bord de l’économie 4ème trimestre 2025</oddHeader>
    <oddFooter>&amp;C&amp;"Arial,Normal"&amp;P</oddFooter>
  </headerFooter>
  <rowBreaks count="1" manualBreakCount="1">
    <brk id="89" min="1"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6AD1-8619-479E-B78C-EABC98579F72}">
  <sheetPr>
    <tabColor rgb="FF00B050"/>
  </sheetPr>
  <dimension ref="A1:P189"/>
  <sheetViews>
    <sheetView showGridLines="0" view="pageBreakPreview" topLeftCell="B1" zoomScale="110" zoomScaleNormal="100" zoomScaleSheetLayoutView="110" zoomScalePageLayoutView="70" workbookViewId="0">
      <selection activeCell="P97" sqref="P97"/>
    </sheetView>
  </sheetViews>
  <sheetFormatPr baseColWidth="10" defaultRowHeight="15.75"/>
  <cols>
    <col min="1" max="1" width="1.28515625" style="186" hidden="1" customWidth="1"/>
    <col min="2" max="7" width="12.140625" style="19" customWidth="1"/>
    <col min="8" max="8" width="10.42578125" style="224" customWidth="1"/>
    <col min="9" max="14" width="10.42578125" style="19" customWidth="1"/>
    <col min="15" max="16384" width="11.42578125" style="19"/>
  </cols>
  <sheetData>
    <row r="1" spans="2:14">
      <c r="B1" s="217"/>
      <c r="C1" s="218"/>
      <c r="D1" s="218"/>
      <c r="E1" s="218"/>
      <c r="F1" s="218"/>
      <c r="G1" s="218"/>
      <c r="H1" s="219"/>
      <c r="I1" s="218"/>
      <c r="J1" s="218"/>
      <c r="K1" s="218"/>
      <c r="L1" s="218"/>
      <c r="M1" s="218"/>
      <c r="N1" s="220"/>
    </row>
    <row r="2" spans="2:14" ht="9" customHeight="1">
      <c r="B2" s="221"/>
      <c r="C2" s="222"/>
      <c r="D2" s="222"/>
      <c r="E2" s="222"/>
      <c r="F2" s="222"/>
      <c r="G2" s="222"/>
      <c r="H2" s="222"/>
      <c r="I2" s="222"/>
      <c r="J2" s="222"/>
      <c r="N2" s="34"/>
    </row>
    <row r="3" spans="2:14" ht="26.25">
      <c r="B3" s="879" t="s">
        <v>106</v>
      </c>
      <c r="C3" s="880"/>
      <c r="D3" s="880"/>
      <c r="E3" s="880"/>
      <c r="F3" s="880"/>
      <c r="G3" s="880"/>
      <c r="H3" s="880"/>
      <c r="I3" s="880"/>
      <c r="J3" s="880"/>
      <c r="K3" s="880"/>
      <c r="L3" s="880"/>
      <c r="M3" s="880"/>
      <c r="N3" s="881"/>
    </row>
    <row r="4" spans="2:14" ht="18">
      <c r="B4" s="882" t="s">
        <v>107</v>
      </c>
      <c r="C4" s="883"/>
      <c r="D4" s="883"/>
      <c r="E4" s="883"/>
      <c r="F4" s="883"/>
      <c r="G4" s="223"/>
      <c r="I4" s="225" t="s">
        <v>108</v>
      </c>
      <c r="J4" s="226"/>
      <c r="K4" s="226"/>
      <c r="L4" s="226"/>
      <c r="M4" s="226"/>
      <c r="N4" s="34"/>
    </row>
    <row r="5" spans="2:14" ht="18">
      <c r="B5" s="227"/>
      <c r="C5" s="223"/>
      <c r="D5" s="223"/>
      <c r="E5" s="223"/>
      <c r="F5" s="223"/>
      <c r="G5" s="223"/>
      <c r="H5" s="228"/>
      <c r="I5" s="223"/>
      <c r="J5" s="223"/>
      <c r="N5" s="34"/>
    </row>
    <row r="6" spans="2:14" ht="18">
      <c r="B6" s="227"/>
      <c r="C6" s="223"/>
      <c r="D6" s="223"/>
      <c r="E6" s="223"/>
      <c r="F6" s="223"/>
      <c r="G6" s="223"/>
      <c r="H6" s="228"/>
      <c r="I6" s="223"/>
      <c r="J6" s="223"/>
      <c r="N6" s="34"/>
    </row>
    <row r="7" spans="2:14" ht="18">
      <c r="B7" s="227"/>
      <c r="C7" s="223"/>
      <c r="D7" s="223"/>
      <c r="E7" s="223"/>
      <c r="F7" s="223"/>
      <c r="G7" s="223"/>
      <c r="H7" s="228"/>
      <c r="I7" s="223"/>
      <c r="J7" s="223"/>
      <c r="N7" s="34"/>
    </row>
    <row r="8" spans="2:14" ht="18">
      <c r="B8" s="227"/>
      <c r="C8" s="223"/>
      <c r="D8" s="223"/>
      <c r="E8" s="223"/>
      <c r="F8" s="223"/>
      <c r="G8" s="223"/>
      <c r="H8" s="228"/>
      <c r="I8" s="223"/>
      <c r="J8" s="223"/>
      <c r="N8" s="34"/>
    </row>
    <row r="9" spans="2:14" ht="18">
      <c r="B9" s="227"/>
      <c r="C9" s="223"/>
      <c r="D9" s="223"/>
      <c r="E9" s="223"/>
      <c r="F9" s="223"/>
      <c r="G9" s="223"/>
      <c r="H9" s="228"/>
      <c r="I9" s="223"/>
      <c r="J9" s="223"/>
      <c r="N9" s="34"/>
    </row>
    <row r="10" spans="2:14" ht="18">
      <c r="B10" s="227"/>
      <c r="C10" s="223"/>
      <c r="D10" s="223"/>
      <c r="E10" s="223"/>
      <c r="F10" s="223"/>
      <c r="G10" s="223"/>
      <c r="H10" s="228"/>
      <c r="I10" s="223"/>
      <c r="J10" s="223"/>
      <c r="N10" s="34"/>
    </row>
    <row r="11" spans="2:14" ht="18">
      <c r="B11" s="227"/>
      <c r="C11" s="223"/>
      <c r="D11" s="223"/>
      <c r="E11" s="223"/>
      <c r="F11" s="223"/>
      <c r="G11" s="223"/>
      <c r="H11" s="228"/>
      <c r="I11" s="223"/>
      <c r="J11" s="223"/>
      <c r="N11" s="34"/>
    </row>
    <row r="12" spans="2:14" ht="18">
      <c r="B12" s="227"/>
      <c r="C12" s="223"/>
      <c r="D12" s="223"/>
      <c r="E12" s="223"/>
      <c r="F12" s="223"/>
      <c r="G12" s="223"/>
      <c r="H12" s="228"/>
      <c r="I12" s="223"/>
      <c r="J12" s="223"/>
      <c r="N12" s="34"/>
    </row>
    <row r="13" spans="2:14" ht="18">
      <c r="B13" s="227"/>
      <c r="C13" s="223"/>
      <c r="D13" s="223"/>
      <c r="E13" s="223"/>
      <c r="F13" s="223"/>
      <c r="G13" s="223"/>
      <c r="H13" s="228"/>
      <c r="I13" s="223"/>
      <c r="J13" s="223"/>
      <c r="N13" s="34"/>
    </row>
    <row r="14" spans="2:14" ht="18">
      <c r="B14" s="227"/>
      <c r="C14" s="223"/>
      <c r="D14" s="223"/>
      <c r="E14" s="223"/>
      <c r="F14" s="223"/>
      <c r="G14" s="223"/>
      <c r="H14" s="228"/>
      <c r="I14" s="223"/>
      <c r="J14" s="223"/>
      <c r="N14" s="34"/>
    </row>
    <row r="15" spans="2:14" ht="18">
      <c r="B15" s="227"/>
      <c r="C15" s="223"/>
      <c r="D15" s="223"/>
      <c r="E15" s="223"/>
      <c r="F15" s="223"/>
      <c r="G15" s="223"/>
      <c r="H15" s="228"/>
      <c r="I15" s="223"/>
      <c r="J15" s="223"/>
      <c r="N15" s="34"/>
    </row>
    <row r="16" spans="2:14" ht="18">
      <c r="B16" s="227"/>
      <c r="C16" s="223"/>
      <c r="D16" s="223"/>
      <c r="E16" s="223"/>
      <c r="F16" s="223"/>
      <c r="G16" s="223"/>
      <c r="H16" s="228"/>
      <c r="I16" s="223"/>
      <c r="J16" s="223"/>
      <c r="N16" s="34"/>
    </row>
    <row r="17" spans="2:16" ht="18">
      <c r="B17" s="227"/>
      <c r="C17" s="223"/>
      <c r="D17" s="223"/>
      <c r="E17" s="223"/>
      <c r="F17" s="223"/>
      <c r="G17" s="223"/>
      <c r="H17" s="228"/>
      <c r="I17" s="223"/>
      <c r="J17" s="223"/>
      <c r="N17" s="34"/>
    </row>
    <row r="18" spans="2:16" ht="18">
      <c r="B18" s="227"/>
      <c r="C18" s="223"/>
      <c r="D18" s="223"/>
      <c r="E18" s="223"/>
      <c r="F18" s="223"/>
      <c r="G18" s="223"/>
      <c r="I18" s="223"/>
      <c r="J18" s="223"/>
      <c r="N18" s="34"/>
    </row>
    <row r="19" spans="2:16" ht="18">
      <c r="B19" s="227"/>
      <c r="C19" s="223"/>
      <c r="D19" s="223"/>
      <c r="E19" s="223"/>
      <c r="F19" s="223"/>
      <c r="G19" s="223"/>
      <c r="H19" s="228"/>
      <c r="I19" s="223"/>
      <c r="J19" s="223"/>
      <c r="N19" s="34"/>
    </row>
    <row r="20" spans="2:16" ht="18">
      <c r="B20" s="227"/>
      <c r="C20" s="223"/>
      <c r="D20" s="223"/>
      <c r="E20" s="223"/>
      <c r="F20" s="223"/>
      <c r="G20" s="223"/>
      <c r="H20" s="228"/>
      <c r="I20" s="223"/>
      <c r="J20" s="223"/>
      <c r="N20" s="34"/>
    </row>
    <row r="21" spans="2:16" ht="18">
      <c r="B21" s="227"/>
      <c r="C21" s="223"/>
      <c r="D21" s="223"/>
      <c r="E21" s="223"/>
      <c r="F21" s="223"/>
      <c r="G21" s="223"/>
      <c r="H21" s="228"/>
      <c r="I21" s="223"/>
      <c r="J21" s="223"/>
      <c r="N21" s="34"/>
    </row>
    <row r="22" spans="2:16" ht="18">
      <c r="B22" s="227"/>
      <c r="C22" s="223"/>
      <c r="D22" s="223"/>
      <c r="E22" s="223"/>
      <c r="F22" s="223"/>
      <c r="G22" s="223"/>
      <c r="H22" s="228"/>
      <c r="I22" s="223"/>
      <c r="J22" s="223"/>
      <c r="N22" s="34"/>
    </row>
    <row r="23" spans="2:16" ht="18">
      <c r="B23" s="227"/>
      <c r="C23" s="223"/>
      <c r="D23" s="223"/>
      <c r="E23" s="223"/>
      <c r="F23" s="223"/>
      <c r="G23" s="223"/>
      <c r="H23" s="228"/>
      <c r="I23" s="223"/>
      <c r="J23" s="223"/>
      <c r="N23" s="34"/>
    </row>
    <row r="24" spans="2:16" ht="18">
      <c r="B24" s="227"/>
      <c r="C24" s="223"/>
      <c r="D24" s="223"/>
      <c r="E24" s="223"/>
      <c r="F24" s="223"/>
      <c r="G24" s="223"/>
      <c r="H24" s="228"/>
      <c r="I24" s="223"/>
      <c r="J24" s="223"/>
      <c r="N24" s="34"/>
    </row>
    <row r="25" spans="2:16" ht="18">
      <c r="B25" s="227"/>
      <c r="C25" s="223"/>
      <c r="D25" s="223"/>
      <c r="E25" s="223"/>
      <c r="F25" s="223"/>
      <c r="G25" s="223"/>
      <c r="H25" s="228"/>
      <c r="I25" s="223"/>
      <c r="J25" s="223"/>
      <c r="N25" s="34"/>
    </row>
    <row r="26" spans="2:16" ht="18">
      <c r="B26" s="227"/>
      <c r="C26" s="223"/>
      <c r="D26" s="223"/>
      <c r="E26" s="223"/>
      <c r="F26" s="223"/>
      <c r="G26" s="223"/>
      <c r="H26" s="228"/>
      <c r="I26" s="223"/>
      <c r="J26" s="229"/>
      <c r="N26" s="34"/>
    </row>
    <row r="27" spans="2:16" ht="18">
      <c r="B27" s="227"/>
      <c r="C27" s="223"/>
      <c r="D27" s="223"/>
      <c r="E27" s="223"/>
      <c r="F27" s="223"/>
      <c r="G27" s="223"/>
      <c r="H27" s="228"/>
      <c r="I27" s="223"/>
      <c r="J27" s="223"/>
      <c r="N27" s="34"/>
    </row>
    <row r="28" spans="2:16" ht="18">
      <c r="B28" s="227"/>
      <c r="C28" s="223"/>
      <c r="D28" s="223"/>
      <c r="E28" s="223"/>
      <c r="F28" s="223"/>
      <c r="G28" s="223"/>
      <c r="H28" s="228"/>
      <c r="I28" s="223"/>
      <c r="J28" s="223"/>
      <c r="N28" s="34"/>
    </row>
    <row r="29" spans="2:16" ht="9" customHeight="1">
      <c r="B29" s="221"/>
      <c r="C29" s="222"/>
      <c r="D29" s="222"/>
      <c r="E29" s="222"/>
      <c r="F29" s="222"/>
      <c r="G29" s="222"/>
      <c r="H29" s="228"/>
      <c r="I29" s="222"/>
      <c r="J29" s="222"/>
      <c r="N29" s="34"/>
    </row>
    <row r="30" spans="2:16" ht="17.649999999999999" customHeight="1">
      <c r="B30" s="230"/>
      <c r="C30" s="231" t="s">
        <v>23</v>
      </c>
      <c r="D30" s="231"/>
      <c r="E30" s="231"/>
      <c r="F30" s="231"/>
      <c r="G30" s="231"/>
      <c r="H30" s="228"/>
      <c r="I30" s="232"/>
      <c r="J30" s="231"/>
      <c r="N30" s="34"/>
    </row>
    <row r="31" spans="2:16" ht="20.65" customHeight="1">
      <c r="B31" s="233"/>
      <c r="C31" s="234"/>
      <c r="D31" s="234"/>
      <c r="E31" s="234"/>
      <c r="F31" s="234"/>
      <c r="G31" s="234"/>
      <c r="H31" s="228"/>
      <c r="I31" s="235"/>
      <c r="J31" s="231"/>
      <c r="N31" s="34"/>
      <c r="P31" s="45"/>
    </row>
    <row r="32" spans="2:16" ht="20.65" customHeight="1">
      <c r="B32" s="233"/>
      <c r="C32" s="234"/>
      <c r="D32" s="234"/>
      <c r="E32" s="234"/>
      <c r="F32" s="234"/>
      <c r="G32" s="234"/>
      <c r="H32" s="228"/>
      <c r="I32" s="235"/>
      <c r="J32" s="231"/>
      <c r="N32" s="34"/>
      <c r="P32" s="45"/>
    </row>
    <row r="33" spans="2:16" ht="18">
      <c r="B33" s="236"/>
      <c r="C33" s="234"/>
      <c r="D33" s="234"/>
      <c r="E33" s="234"/>
      <c r="F33" s="234"/>
      <c r="G33" s="234"/>
      <c r="H33" s="231"/>
      <c r="I33" s="235"/>
      <c r="J33" s="231"/>
      <c r="N33" s="34"/>
      <c r="P33" s="45"/>
    </row>
    <row r="34" spans="2:16" ht="18">
      <c r="B34" s="237">
        <f>L124/100</f>
        <v>6.2066700928107066E-2</v>
      </c>
      <c r="C34" s="231"/>
      <c r="D34" s="231"/>
      <c r="E34" s="231"/>
      <c r="F34" s="231"/>
      <c r="G34" s="231"/>
      <c r="H34" s="231"/>
      <c r="I34" s="238">
        <f>+L156/100</f>
        <v>0.21867992100948963</v>
      </c>
      <c r="J34" s="231"/>
      <c r="N34" s="34"/>
      <c r="O34" s="239"/>
      <c r="P34" s="45"/>
    </row>
    <row r="35" spans="2:16" ht="18.600000000000001" customHeight="1">
      <c r="B35" s="240"/>
      <c r="C35" s="231"/>
      <c r="D35" s="231"/>
      <c r="E35" s="231"/>
      <c r="F35" s="231"/>
      <c r="G35" s="231"/>
      <c r="H35" s="231"/>
      <c r="I35" s="241"/>
      <c r="J35" s="231"/>
      <c r="N35" s="34"/>
    </row>
    <row r="36" spans="2:16" ht="18">
      <c r="B36" s="237">
        <f>M124/100</f>
        <v>0.35089103715302983</v>
      </c>
      <c r="C36" s="231"/>
      <c r="D36" s="231"/>
      <c r="E36" s="231"/>
      <c r="F36" s="231"/>
      <c r="G36" s="231"/>
      <c r="H36" s="231"/>
      <c r="I36" s="242">
        <f>M156/100</f>
        <v>0.39917509406650598</v>
      </c>
      <c r="J36" s="231"/>
      <c r="N36" s="34"/>
    </row>
    <row r="37" spans="2:16" ht="17.649999999999999" customHeight="1">
      <c r="B37" s="243"/>
      <c r="C37" s="231"/>
      <c r="D37" s="231"/>
      <c r="E37" s="231"/>
      <c r="F37" s="231"/>
      <c r="G37" s="231"/>
      <c r="H37" s="231"/>
      <c r="I37" s="232"/>
      <c r="J37" s="231"/>
      <c r="N37" s="34"/>
    </row>
    <row r="38" spans="2:16" ht="18">
      <c r="B38" s="236"/>
      <c r="C38" s="231"/>
      <c r="D38" s="231"/>
      <c r="E38" s="231"/>
      <c r="F38" s="231"/>
      <c r="G38" s="231"/>
      <c r="H38" s="231"/>
      <c r="I38" s="231"/>
      <c r="J38" s="231"/>
      <c r="N38" s="34"/>
    </row>
    <row r="39" spans="2:16" ht="18">
      <c r="B39" s="236"/>
      <c r="C39" s="231"/>
      <c r="D39" s="231"/>
      <c r="E39" s="231"/>
      <c r="F39" s="231"/>
      <c r="G39" s="231"/>
      <c r="H39" s="231"/>
      <c r="I39" s="231"/>
      <c r="J39" s="231"/>
      <c r="N39" s="34"/>
    </row>
    <row r="40" spans="2:16" ht="18">
      <c r="B40" s="236"/>
      <c r="C40" s="244"/>
      <c r="D40" s="244"/>
      <c r="E40" s="244"/>
      <c r="F40" s="244"/>
      <c r="G40" s="244"/>
      <c r="H40" s="244"/>
      <c r="I40" s="244"/>
      <c r="J40" s="231"/>
      <c r="N40" s="34"/>
    </row>
    <row r="41" spans="2:16" ht="18">
      <c r="B41" s="236"/>
      <c r="C41" s="244"/>
      <c r="D41" s="244"/>
      <c r="E41" s="244"/>
      <c r="F41" s="244"/>
      <c r="G41" s="244"/>
      <c r="H41" s="244"/>
      <c r="I41" s="244"/>
      <c r="J41" s="231"/>
      <c r="N41" s="34"/>
    </row>
    <row r="42" spans="2:16" ht="18">
      <c r="B42" s="236"/>
      <c r="C42" s="231"/>
      <c r="D42" s="231"/>
      <c r="E42" s="231"/>
      <c r="F42" s="231"/>
      <c r="G42" s="231"/>
      <c r="H42" s="231"/>
      <c r="I42" s="231"/>
      <c r="J42" s="231"/>
      <c r="N42" s="34"/>
    </row>
    <row r="43" spans="2:16" ht="18">
      <c r="B43" s="243"/>
      <c r="C43" s="245"/>
      <c r="D43" s="245"/>
      <c r="E43" s="245"/>
      <c r="F43" s="245"/>
      <c r="G43" s="245"/>
      <c r="H43" s="222"/>
      <c r="I43" s="246"/>
      <c r="J43" s="246"/>
      <c r="N43" s="34"/>
    </row>
    <row r="44" spans="2:16" ht="17.649999999999999" customHeight="1">
      <c r="B44" s="243"/>
      <c r="C44" s="244"/>
      <c r="D44" s="244"/>
      <c r="E44" s="244"/>
      <c r="F44" s="245"/>
      <c r="G44" s="245"/>
      <c r="H44" s="244"/>
      <c r="I44" s="244"/>
      <c r="J44" s="244"/>
      <c r="N44" s="34"/>
    </row>
    <row r="45" spans="2:16" ht="18">
      <c r="B45" s="247"/>
      <c r="C45" s="244"/>
      <c r="D45" s="244"/>
      <c r="E45" s="244"/>
      <c r="F45" s="245"/>
      <c r="G45" s="245"/>
      <c r="H45" s="244"/>
      <c r="I45" s="244"/>
      <c r="J45" s="244"/>
      <c r="N45" s="34"/>
    </row>
    <row r="46" spans="2:16" ht="18">
      <c r="B46" s="221"/>
      <c r="C46" s="244"/>
      <c r="D46" s="244"/>
      <c r="E46" s="244"/>
      <c r="F46" s="245"/>
      <c r="G46" s="245"/>
      <c r="H46" s="244"/>
      <c r="I46" s="248"/>
      <c r="J46" s="244"/>
      <c r="N46" s="34"/>
    </row>
    <row r="47" spans="2:16" ht="18">
      <c r="B47" s="249"/>
      <c r="C47" s="245"/>
      <c r="D47" s="245"/>
      <c r="E47" s="245"/>
      <c r="F47" s="245"/>
      <c r="G47" s="245"/>
      <c r="H47" s="222"/>
      <c r="I47" s="250"/>
      <c r="J47" s="246"/>
      <c r="N47" s="34"/>
    </row>
    <row r="48" spans="2:16" ht="18">
      <c r="B48" s="236"/>
      <c r="C48" s="245"/>
      <c r="D48" s="245"/>
      <c r="E48" s="251"/>
      <c r="F48" s="251"/>
      <c r="G48" s="251"/>
      <c r="H48" s="222"/>
      <c r="I48" s="250"/>
      <c r="J48" s="246"/>
      <c r="N48" s="34"/>
    </row>
    <row r="49" spans="2:14" ht="18">
      <c r="B49" s="236"/>
      <c r="C49" s="245"/>
      <c r="D49" s="245"/>
      <c r="E49" s="251"/>
      <c r="F49" s="251"/>
      <c r="G49" s="251"/>
      <c r="H49" s="222"/>
      <c r="I49" s="250"/>
      <c r="J49" s="246"/>
      <c r="N49" s="34"/>
    </row>
    <row r="50" spans="2:14" ht="18">
      <c r="B50" s="236"/>
      <c r="C50" s="245"/>
      <c r="D50" s="245"/>
      <c r="E50" s="251"/>
      <c r="F50" s="251"/>
      <c r="G50" s="251"/>
      <c r="H50" s="222"/>
      <c r="I50" s="250"/>
      <c r="J50" s="246"/>
      <c r="N50" s="34"/>
    </row>
    <row r="51" spans="2:14" ht="18">
      <c r="B51" s="236"/>
      <c r="C51" s="245"/>
      <c r="D51" s="245"/>
      <c r="E51" s="251"/>
      <c r="F51" s="251"/>
      <c r="G51" s="251"/>
      <c r="H51" s="222"/>
      <c r="I51" s="250"/>
      <c r="J51" s="246"/>
      <c r="N51" s="34"/>
    </row>
    <row r="52" spans="2:14" ht="18">
      <c r="B52" s="249"/>
      <c r="E52" s="252"/>
      <c r="F52" s="252"/>
      <c r="G52" s="252"/>
      <c r="I52" s="241"/>
      <c r="N52" s="34"/>
    </row>
    <row r="53" spans="2:14" ht="18">
      <c r="B53" s="249"/>
      <c r="E53" s="252"/>
      <c r="F53" s="252"/>
      <c r="G53" s="252"/>
      <c r="I53" s="241"/>
      <c r="N53" s="34"/>
    </row>
    <row r="54" spans="2:14" ht="18.75">
      <c r="B54" s="253"/>
      <c r="D54" s="254"/>
      <c r="E54" s="252"/>
      <c r="F54" s="252"/>
      <c r="G54" s="252"/>
      <c r="I54" s="241"/>
      <c r="N54" s="34"/>
    </row>
    <row r="55" spans="2:14" ht="18">
      <c r="B55" s="233">
        <f>L128/100</f>
        <v>5.0274597078461714E-2</v>
      </c>
      <c r="C55" s="884"/>
      <c r="D55" s="884"/>
      <c r="E55" s="222"/>
      <c r="F55" s="222"/>
      <c r="G55" s="222"/>
      <c r="H55" s="222"/>
      <c r="I55" s="241"/>
      <c r="N55" s="34"/>
    </row>
    <row r="56" spans="2:14" ht="18">
      <c r="B56" s="243"/>
      <c r="C56" s="884"/>
      <c r="D56" s="884"/>
      <c r="E56" s="222"/>
      <c r="F56" s="222"/>
      <c r="G56" s="222"/>
      <c r="H56" s="222"/>
      <c r="I56" s="238">
        <f>+L159/100</f>
        <v>-2.5667249442329343E-4</v>
      </c>
      <c r="N56" s="34"/>
    </row>
    <row r="57" spans="2:14" ht="18">
      <c r="B57" s="233"/>
      <c r="C57" s="884"/>
      <c r="D57" s="884"/>
      <c r="E57" s="222"/>
      <c r="F57" s="222"/>
      <c r="G57" s="222"/>
      <c r="H57" s="222"/>
      <c r="I57" s="241"/>
      <c r="N57" s="34"/>
    </row>
    <row r="58" spans="2:14" ht="18">
      <c r="B58" s="233">
        <f>M128/100</f>
        <v>-0.23866914831443276</v>
      </c>
      <c r="E58" s="222"/>
      <c r="F58" s="222"/>
      <c r="G58" s="222"/>
      <c r="H58" s="222"/>
      <c r="I58" s="242">
        <f>+M159/100</f>
        <v>2.4414968351439414E-2</v>
      </c>
      <c r="N58" s="34"/>
    </row>
    <row r="59" spans="2:14">
      <c r="B59" s="243"/>
      <c r="I59" s="241"/>
      <c r="N59" s="34"/>
    </row>
    <row r="60" spans="2:14" ht="18">
      <c r="B60" s="233"/>
      <c r="I60" s="241"/>
      <c r="N60" s="34"/>
    </row>
    <row r="61" spans="2:14">
      <c r="B61" s="243"/>
      <c r="N61" s="34"/>
    </row>
    <row r="62" spans="2:14" ht="18">
      <c r="B62" s="255"/>
      <c r="N62" s="34"/>
    </row>
    <row r="63" spans="2:14" ht="18">
      <c r="B63" s="255"/>
      <c r="N63" s="34"/>
    </row>
    <row r="64" spans="2:14" ht="18">
      <c r="B64" s="255"/>
      <c r="N64" s="34"/>
    </row>
    <row r="65" spans="2:14" ht="18">
      <c r="B65" s="255"/>
      <c r="N65" s="34"/>
    </row>
    <row r="66" spans="2:14" ht="18">
      <c r="B66" s="255"/>
      <c r="N66" s="34"/>
    </row>
    <row r="67" spans="2:14" ht="18">
      <c r="B67" s="255"/>
      <c r="N67" s="34"/>
    </row>
    <row r="68" spans="2:14" ht="18">
      <c r="B68" s="256"/>
      <c r="N68" s="34"/>
    </row>
    <row r="69" spans="2:14">
      <c r="B69" s="257" t="s">
        <v>109</v>
      </c>
      <c r="C69" s="36"/>
      <c r="D69" s="36"/>
      <c r="E69" s="36"/>
      <c r="F69" s="36"/>
      <c r="G69" s="36"/>
      <c r="H69" s="258"/>
      <c r="I69" s="259" t="s">
        <v>109</v>
      </c>
      <c r="J69" s="36"/>
      <c r="K69" s="36"/>
      <c r="L69" s="36"/>
      <c r="M69" s="36"/>
      <c r="N69" s="37"/>
    </row>
    <row r="70" spans="2:14" ht="18">
      <c r="B70" s="260"/>
      <c r="C70" s="261"/>
      <c r="D70" s="218"/>
      <c r="E70" s="218"/>
      <c r="F70" s="218"/>
      <c r="G70" s="218"/>
      <c r="H70" s="219"/>
      <c r="I70" s="218"/>
      <c r="J70" s="218"/>
      <c r="K70" s="218"/>
      <c r="L70" s="218"/>
      <c r="M70" s="218"/>
      <c r="N70" s="220"/>
    </row>
    <row r="71" spans="2:14" ht="18">
      <c r="B71" s="256"/>
      <c r="N71" s="34"/>
    </row>
    <row r="72" spans="2:14" ht="18">
      <c r="B72" s="262"/>
      <c r="C72" s="263"/>
      <c r="I72" s="241"/>
      <c r="J72" s="241"/>
      <c r="N72" s="34"/>
    </row>
    <row r="73" spans="2:14" ht="18">
      <c r="B73" s="262"/>
      <c r="C73" s="263"/>
      <c r="I73" s="241"/>
      <c r="J73" s="241"/>
      <c r="N73" s="34"/>
    </row>
    <row r="74" spans="2:14" ht="18">
      <c r="B74" s="262"/>
      <c r="C74" s="263"/>
      <c r="I74" s="241"/>
      <c r="J74" s="241"/>
      <c r="N74" s="34"/>
    </row>
    <row r="75" spans="2:14" ht="18">
      <c r="B75" s="262"/>
      <c r="C75" s="264">
        <f>+L145/100</f>
        <v>0.14915771610788697</v>
      </c>
      <c r="I75" s="241"/>
      <c r="J75" s="238">
        <f>+L176/100</f>
        <v>0</v>
      </c>
      <c r="N75" s="34"/>
    </row>
    <row r="76" spans="2:14" ht="18">
      <c r="B76" s="262"/>
      <c r="C76" s="263"/>
      <c r="I76" s="241"/>
      <c r="J76" s="241"/>
      <c r="N76" s="34"/>
    </row>
    <row r="77" spans="2:14">
      <c r="B77" s="265"/>
      <c r="C77" s="264">
        <f>+M145/100</f>
        <v>0.11042294218073945</v>
      </c>
      <c r="I77" s="241"/>
      <c r="J77" s="238">
        <f>M176/100</f>
        <v>0</v>
      </c>
      <c r="N77" s="34"/>
    </row>
    <row r="78" spans="2:14" ht="18">
      <c r="B78" s="233"/>
      <c r="C78" s="241"/>
      <c r="I78" s="241"/>
      <c r="J78" s="241"/>
      <c r="N78" s="34"/>
    </row>
    <row r="79" spans="2:14">
      <c r="B79" s="241"/>
      <c r="C79" s="241"/>
      <c r="I79" s="241"/>
      <c r="J79" s="241"/>
      <c r="N79" s="34"/>
    </row>
    <row r="80" spans="2:14">
      <c r="B80" s="241"/>
      <c r="C80" s="241"/>
      <c r="I80" s="241"/>
      <c r="J80" s="241"/>
      <c r="N80" s="34"/>
    </row>
    <row r="81" spans="2:14" ht="18">
      <c r="B81" s="255"/>
      <c r="N81" s="34"/>
    </row>
    <row r="82" spans="2:14" ht="18">
      <c r="B82" s="255"/>
      <c r="N82" s="34"/>
    </row>
    <row r="83" spans="2:14" ht="18">
      <c r="B83" s="255"/>
      <c r="N83" s="34"/>
    </row>
    <row r="84" spans="2:14">
      <c r="B84" s="33"/>
      <c r="N84" s="34"/>
    </row>
    <row r="85" spans="2:14" ht="18">
      <c r="B85" s="255"/>
      <c r="N85" s="34"/>
    </row>
    <row r="86" spans="2:14">
      <c r="B86" s="33"/>
      <c r="N86" s="34"/>
    </row>
    <row r="87" spans="2:14" ht="3" customHeight="1">
      <c r="B87" s="256"/>
      <c r="N87" s="34"/>
    </row>
    <row r="88" spans="2:14" hidden="1">
      <c r="B88" s="33"/>
      <c r="N88" s="34"/>
    </row>
    <row r="89" spans="2:14" hidden="1">
      <c r="B89" s="33"/>
      <c r="N89" s="34"/>
    </row>
    <row r="90" spans="2:14" ht="18" hidden="1">
      <c r="B90" s="885" t="s">
        <v>110</v>
      </c>
      <c r="C90" s="886"/>
      <c r="D90" s="886"/>
      <c r="E90" s="886"/>
      <c r="F90" s="886"/>
      <c r="G90" s="886"/>
      <c r="H90" s="266"/>
      <c r="I90" s="266"/>
      <c r="J90" s="266"/>
      <c r="K90" s="267"/>
      <c r="L90" s="267"/>
      <c r="M90" s="267"/>
      <c r="N90" s="268"/>
    </row>
    <row r="91" spans="2:14" ht="18" hidden="1">
      <c r="B91" s="269"/>
      <c r="C91" s="270"/>
      <c r="D91" s="270"/>
      <c r="E91" s="270"/>
      <c r="F91" s="270"/>
      <c r="G91" s="270"/>
      <c r="H91" s="271"/>
      <c r="I91" s="271"/>
      <c r="J91" s="271"/>
      <c r="N91" s="34"/>
    </row>
    <row r="92" spans="2:14" hidden="1">
      <c r="B92" s="33"/>
      <c r="N92" s="34"/>
    </row>
    <row r="93" spans="2:14" hidden="1">
      <c r="B93" s="33"/>
      <c r="N93" s="34"/>
    </row>
    <row r="94" spans="2:14" hidden="1">
      <c r="B94" s="33"/>
      <c r="N94" s="34"/>
    </row>
    <row r="95" spans="2:14" hidden="1">
      <c r="B95" s="33"/>
      <c r="N95" s="34"/>
    </row>
    <row r="96" spans="2:14" hidden="1">
      <c r="B96" s="33"/>
      <c r="N96" s="34"/>
    </row>
    <row r="97" spans="2:14" hidden="1">
      <c r="B97" s="33"/>
      <c r="N97" s="34"/>
    </row>
    <row r="98" spans="2:14" hidden="1">
      <c r="B98" s="33"/>
      <c r="N98" s="34"/>
    </row>
    <row r="99" spans="2:14" hidden="1">
      <c r="B99" s="33"/>
      <c r="N99" s="34"/>
    </row>
    <row r="100" spans="2:14" hidden="1">
      <c r="B100" s="33"/>
      <c r="N100" s="34"/>
    </row>
    <row r="101" spans="2:14" hidden="1">
      <c r="B101" s="33"/>
      <c r="N101" s="34"/>
    </row>
    <row r="102" spans="2:14" hidden="1">
      <c r="B102" s="33"/>
      <c r="N102" s="34"/>
    </row>
    <row r="103" spans="2:14" hidden="1">
      <c r="B103" s="33"/>
      <c r="N103" s="34"/>
    </row>
    <row r="104" spans="2:14" hidden="1">
      <c r="B104" s="33"/>
      <c r="N104" s="34"/>
    </row>
    <row r="105" spans="2:14" hidden="1">
      <c r="B105" s="33"/>
      <c r="N105" s="34"/>
    </row>
    <row r="106" spans="2:14" hidden="1">
      <c r="B106" s="33"/>
      <c r="N106" s="34"/>
    </row>
    <row r="107" spans="2:14" hidden="1">
      <c r="B107" s="33"/>
      <c r="N107" s="34"/>
    </row>
    <row r="108" spans="2:14" hidden="1">
      <c r="B108" s="33"/>
      <c r="N108" s="34"/>
    </row>
    <row r="109" spans="2:14" hidden="1">
      <c r="B109" s="33"/>
      <c r="N109" s="34"/>
    </row>
    <row r="110" spans="2:14" hidden="1">
      <c r="B110" s="33"/>
      <c r="N110" s="34"/>
    </row>
    <row r="111" spans="2:14" hidden="1">
      <c r="B111" s="33"/>
      <c r="N111" s="34"/>
    </row>
    <row r="112" spans="2:14" hidden="1">
      <c r="B112" s="33"/>
      <c r="N112" s="34"/>
    </row>
    <row r="113" spans="1:14" hidden="1">
      <c r="B113" s="33"/>
      <c r="N113" s="34"/>
    </row>
    <row r="114" spans="1:14" hidden="1">
      <c r="B114" s="35"/>
      <c r="C114" s="36"/>
      <c r="D114" s="36"/>
      <c r="E114" s="36"/>
      <c r="F114" s="36"/>
      <c r="G114" s="36"/>
      <c r="H114" s="258"/>
      <c r="I114" s="36"/>
      <c r="J114" s="36"/>
      <c r="K114" s="36"/>
      <c r="L114" s="36"/>
      <c r="M114" s="36"/>
      <c r="N114" s="37"/>
    </row>
    <row r="115" spans="1:14" hidden="1">
      <c r="B115" s="257"/>
      <c r="H115" s="272"/>
    </row>
    <row r="116" spans="1:14" hidden="1"/>
    <row r="117" spans="1:14">
      <c r="B117" s="273" t="s">
        <v>36</v>
      </c>
      <c r="H117" s="273" t="s">
        <v>36</v>
      </c>
    </row>
    <row r="118" spans="1:14" ht="16.5" customHeight="1"/>
    <row r="119" spans="1:14" s="277" customFormat="1" ht="16.5" customHeight="1">
      <c r="A119" s="53"/>
      <c r="B119" s="274" t="s">
        <v>111</v>
      </c>
      <c r="C119" s="275"/>
      <c r="D119" s="275"/>
      <c r="E119" s="275"/>
      <c r="F119" s="164" t="str">
        <f>[2]Saisie_IPI!D6</f>
        <v>4. TRIM.</v>
      </c>
      <c r="G119" s="164" t="str">
        <f>[2]Saisie_IPI!E6</f>
        <v>1. TRIM.</v>
      </c>
      <c r="H119" s="164" t="str">
        <f>[2]Saisie_IPI!F6</f>
        <v>2. TRIM.</v>
      </c>
      <c r="I119" s="164" t="str">
        <f>[2]Saisie_IPI!G6</f>
        <v>3. TRIM.</v>
      </c>
      <c r="J119" s="164" t="str">
        <f>[2]Saisie_IPI!H6</f>
        <v>4.Trim</v>
      </c>
      <c r="K119" s="276"/>
      <c r="L119" s="872" t="s">
        <v>39</v>
      </c>
      <c r="M119" s="872"/>
    </row>
    <row r="120" spans="1:14" s="277" customFormat="1" ht="16.5" customHeight="1">
      <c r="A120" s="53"/>
      <c r="B120" s="278" t="s">
        <v>112</v>
      </c>
      <c r="C120" s="279"/>
      <c r="D120" s="279"/>
      <c r="E120" s="279"/>
      <c r="F120" s="164">
        <f>[2]Saisie_IPI!D7</f>
        <v>2024</v>
      </c>
      <c r="G120" s="164">
        <f>[2]Saisie_IPI!E7</f>
        <v>2025</v>
      </c>
      <c r="H120" s="164">
        <f>[2]Saisie_IPI!F7</f>
        <v>2025</v>
      </c>
      <c r="I120" s="164">
        <f>[2]Saisie_IPI!G7</f>
        <v>2025</v>
      </c>
      <c r="J120" s="164">
        <f>[2]Saisie_IPI!H7</f>
        <v>2025</v>
      </c>
      <c r="K120" s="53"/>
      <c r="L120" s="164" t="s">
        <v>42</v>
      </c>
      <c r="M120" s="280" t="s">
        <v>43</v>
      </c>
    </row>
    <row r="121" spans="1:14" s="277" customFormat="1" ht="16.5" customHeight="1">
      <c r="A121" s="53"/>
      <c r="B121" s="281"/>
      <c r="F121" s="53"/>
      <c r="G121" s="53"/>
      <c r="H121" s="53"/>
      <c r="I121" s="53"/>
      <c r="J121" s="53"/>
      <c r="K121" s="53"/>
      <c r="L121" s="53"/>
      <c r="M121" s="282"/>
    </row>
    <row r="122" spans="1:14" s="277" customFormat="1" ht="16.5" customHeight="1">
      <c r="A122" s="53"/>
      <c r="B122" s="283" t="s">
        <v>113</v>
      </c>
      <c r="C122" s="284"/>
      <c r="D122" s="284"/>
      <c r="E122" s="285"/>
      <c r="F122" s="286">
        <f>[2]Saisie_IPI!D8</f>
        <v>166.05716822561499</v>
      </c>
      <c r="G122" s="287">
        <f>[2]Saisie_IPI!E8</f>
        <v>143.146294951069</v>
      </c>
      <c r="H122" s="288">
        <f>[2]Saisie_IPI!F8</f>
        <v>133.947748413715</v>
      </c>
      <c r="I122" s="287">
        <f>[2]Saisie_IPI!G8</f>
        <v>169.49636211753901</v>
      </c>
      <c r="J122" s="289">
        <f>[2]Saisie_IPI!H8</f>
        <v>181.15456185749599</v>
      </c>
      <c r="K122" s="290"/>
      <c r="L122" s="291">
        <f>(J122/I122-1)*100</f>
        <v>6.878141568532592</v>
      </c>
      <c r="M122" s="291">
        <f>(J122/F122-1)*100</f>
        <v>9.0916843838796613</v>
      </c>
    </row>
    <row r="123" spans="1:14" s="277" customFormat="1" ht="16.5" customHeight="1">
      <c r="A123" s="53"/>
      <c r="B123" s="281"/>
      <c r="C123" s="284"/>
      <c r="D123" s="284"/>
      <c r="E123" s="285"/>
      <c r="F123" s="286"/>
      <c r="G123" s="292"/>
      <c r="H123" s="288"/>
      <c r="I123" s="292"/>
      <c r="J123" s="289"/>
      <c r="K123" s="290"/>
      <c r="L123" s="291"/>
      <c r="M123" s="291"/>
    </row>
    <row r="124" spans="1:14" s="296" customFormat="1" ht="16.5" customHeight="1">
      <c r="A124" s="254"/>
      <c r="B124" s="283" t="s">
        <v>114</v>
      </c>
      <c r="C124" s="293"/>
      <c r="D124" s="293"/>
      <c r="E124" s="294"/>
      <c r="F124" s="286">
        <f>[2]Saisie_IPI!D9</f>
        <v>121.060898845963</v>
      </c>
      <c r="G124" s="292">
        <f>[2]Saisie_IPI!E9</f>
        <v>96.853733555942696</v>
      </c>
      <c r="H124" s="288">
        <f>[2]Saisie_IPI!F9</f>
        <v>78.952502300423902</v>
      </c>
      <c r="I124" s="292">
        <f>[2]Saisie_IPI!G9</f>
        <v>153.98287419969799</v>
      </c>
      <c r="J124" s="289">
        <f>[2]Saisie_IPI!H9</f>
        <v>163.54008320070099</v>
      </c>
      <c r="K124" s="295"/>
      <c r="L124" s="291">
        <f t="shared" ref="L124:L147" si="0">(J124/I124-1)*100</f>
        <v>6.2066700928107066</v>
      </c>
      <c r="M124" s="291">
        <f t="shared" ref="M124:M147" si="1">(J124/F124-1)*100</f>
        <v>35.089103715302983</v>
      </c>
    </row>
    <row r="125" spans="1:14" s="296" customFormat="1" ht="16.5" customHeight="1">
      <c r="A125" s="254"/>
      <c r="B125" s="281" t="s">
        <v>115</v>
      </c>
      <c r="C125" s="284"/>
      <c r="D125" s="284"/>
      <c r="E125" s="294"/>
      <c r="F125" s="286">
        <f>[2]Saisie_IPI!D10</f>
        <v>6.5675802627968599E-2</v>
      </c>
      <c r="G125" s="292">
        <f>[2]Saisie_IPI!E10</f>
        <v>9.4579624736745593</v>
      </c>
      <c r="H125" s="288">
        <f>[2]Saisie_IPI!F10</f>
        <v>1.8400979682294899E-2</v>
      </c>
      <c r="I125" s="292">
        <f>[2]Saisie_IPI!G10</f>
        <v>0.16043551850846699</v>
      </c>
      <c r="J125" s="289">
        <f>[2]Saisie_IPI!H10</f>
        <v>0</v>
      </c>
      <c r="K125" s="295"/>
      <c r="L125" s="291">
        <f t="shared" si="0"/>
        <v>-100</v>
      </c>
      <c r="M125" s="291">
        <f t="shared" si="1"/>
        <v>-100</v>
      </c>
    </row>
    <row r="126" spans="1:14" s="277" customFormat="1" ht="16.5" customHeight="1">
      <c r="A126" s="53"/>
      <c r="B126" s="281" t="s">
        <v>116</v>
      </c>
      <c r="C126" s="284"/>
      <c r="D126" s="284"/>
      <c r="E126" s="285"/>
      <c r="F126" s="297">
        <f>[2]Saisie_IPI!D11</f>
        <v>114.961481053177</v>
      </c>
      <c r="G126" s="298">
        <f>[2]Saisie_IPI!E11</f>
        <v>92.1826978097709</v>
      </c>
      <c r="H126" s="299">
        <f>[2]Saisie_IPI!F11</f>
        <v>74.860490020420002</v>
      </c>
      <c r="I126" s="298">
        <f>[2]Saisie_IPI!G11</f>
        <v>146.52097481036901</v>
      </c>
      <c r="J126" s="300">
        <f>[2]Saisie_IPI!H11</f>
        <v>156.08437440855201</v>
      </c>
      <c r="K126" s="290"/>
      <c r="L126" s="301">
        <f t="shared" si="0"/>
        <v>6.5269833281959677</v>
      </c>
      <c r="M126" s="301">
        <f t="shared" si="1"/>
        <v>35.771019108872707</v>
      </c>
    </row>
    <row r="127" spans="1:14" s="277" customFormat="1" ht="16.5" customHeight="1">
      <c r="A127" s="53"/>
      <c r="B127" s="302" t="s">
        <v>117</v>
      </c>
      <c r="C127" s="275"/>
      <c r="D127" s="275"/>
      <c r="E127" s="303"/>
      <c r="F127" s="304">
        <f>[2]Saisie_IPI!D12</f>
        <v>123.175320821501</v>
      </c>
      <c r="G127" s="305">
        <f>[2]Saisie_IPI!E12</f>
        <v>76.477753225173203</v>
      </c>
      <c r="H127" s="306">
        <f>[2]Saisie_IPI!F12</f>
        <v>90.230778663086099</v>
      </c>
      <c r="I127" s="305">
        <f>[2]Saisie_IPI!G12</f>
        <v>125.085516456921</v>
      </c>
      <c r="J127" s="307">
        <f>[2]Saisie_IPI!H12</f>
        <v>86.812928600517495</v>
      </c>
      <c r="K127" s="290"/>
      <c r="L127" s="308">
        <f t="shared" si="0"/>
        <v>-30.59713781458019</v>
      </c>
      <c r="M127" s="308">
        <f t="shared" si="1"/>
        <v>-29.520842307102988</v>
      </c>
    </row>
    <row r="128" spans="1:14" s="296" customFormat="1" ht="16.5" customHeight="1">
      <c r="A128" s="254"/>
      <c r="B128" s="283" t="s">
        <v>118</v>
      </c>
      <c r="C128" s="293"/>
      <c r="D128" s="293"/>
      <c r="E128" s="294"/>
      <c r="F128" s="289">
        <f>[2]Saisie_IPI!D13</f>
        <v>241.24168075975501</v>
      </c>
      <c r="G128" s="292">
        <f>[2]Saisie_IPI!E13</f>
        <v>198.19007220668999</v>
      </c>
      <c r="H128" s="288">
        <f>[2]Saisie_IPI!F13</f>
        <v>197.130503160996</v>
      </c>
      <c r="I128" s="292">
        <f>[2]Saisie_IPI!G13</f>
        <v>174.87306156483299</v>
      </c>
      <c r="J128" s="289">
        <f>[2]Saisie_IPI!H13</f>
        <v>183.66473427488199</v>
      </c>
      <c r="K128" s="309"/>
      <c r="L128" s="291">
        <f t="shared" si="0"/>
        <v>5.0274597078461714</v>
      </c>
      <c r="M128" s="291">
        <f t="shared" si="1"/>
        <v>-23.866914831443275</v>
      </c>
    </row>
    <row r="129" spans="1:13" s="277" customFormat="1" ht="16.5" customHeight="1">
      <c r="A129" s="53"/>
      <c r="B129" s="310" t="s">
        <v>119</v>
      </c>
      <c r="C129" s="279"/>
      <c r="D129" s="279"/>
      <c r="E129" s="311"/>
      <c r="F129" s="312">
        <f>[2]Saisie_IPI!D14</f>
        <v>140.88132136155301</v>
      </c>
      <c r="G129" s="313">
        <f>[2]Saisie_IPI!E14</f>
        <v>80.473773356481502</v>
      </c>
      <c r="H129" s="314">
        <f>[2]Saisie_IPI!F14</f>
        <v>196.509912943995</v>
      </c>
      <c r="I129" s="313">
        <f>[2]Saisie_IPI!G14</f>
        <v>222.831420334353</v>
      </c>
      <c r="J129" s="315">
        <f>[2]Saisie_IPI!H14</f>
        <v>190.93287857452</v>
      </c>
      <c r="K129" s="290"/>
      <c r="L129" s="316">
        <f t="shared" si="0"/>
        <v>-14.315100497034949</v>
      </c>
      <c r="M129" s="316">
        <f t="shared" si="1"/>
        <v>35.527461503939463</v>
      </c>
    </row>
    <row r="130" spans="1:13" s="277" customFormat="1" ht="16.5" customHeight="1">
      <c r="A130" s="53"/>
      <c r="B130" s="281" t="s">
        <v>120</v>
      </c>
      <c r="C130" s="284"/>
      <c r="D130" s="284"/>
      <c r="E130" s="285"/>
      <c r="F130" s="297">
        <f>[2]Saisie_IPI!D15</f>
        <v>278.05290022981899</v>
      </c>
      <c r="G130" s="298">
        <f>[2]Saisie_IPI!E15</f>
        <v>276.477306220103</v>
      </c>
      <c r="H130" s="299">
        <f>[2]Saisie_IPI!F15</f>
        <v>75.011958285887403</v>
      </c>
      <c r="I130" s="298">
        <f>[2]Saisie_IPI!G15</f>
        <v>60.270030173252302</v>
      </c>
      <c r="J130" s="300">
        <f>[2]Saisie_IPI!H15</f>
        <v>66.712978764067003</v>
      </c>
      <c r="K130" s="290"/>
      <c r="L130" s="301">
        <f t="shared" si="0"/>
        <v>10.690136660449312</v>
      </c>
      <c r="M130" s="301">
        <f t="shared" si="1"/>
        <v>-76.00709120137688</v>
      </c>
    </row>
    <row r="131" spans="1:13" s="277" customFormat="1" ht="16.5" customHeight="1">
      <c r="A131" s="53"/>
      <c r="B131" s="281" t="s">
        <v>121</v>
      </c>
      <c r="C131" s="284"/>
      <c r="D131" s="284"/>
      <c r="E131" s="285"/>
      <c r="F131" s="297">
        <f>[2]Saisie_IPI!D16</f>
        <v>128.51467120861199</v>
      </c>
      <c r="G131" s="298">
        <f>[2]Saisie_IPI!E16</f>
        <v>155.75050411525299</v>
      </c>
      <c r="H131" s="299">
        <f>[2]Saisie_IPI!F16</f>
        <v>165.26340953925799</v>
      </c>
      <c r="I131" s="298">
        <f>[2]Saisie_IPI!G16</f>
        <v>106.71031509101201</v>
      </c>
      <c r="J131" s="300">
        <f>[2]Saisie_IPI!H16</f>
        <v>201.42389149479001</v>
      </c>
      <c r="K131" s="290"/>
      <c r="L131" s="301">
        <f t="shared" si="0"/>
        <v>88.757657891833503</v>
      </c>
      <c r="M131" s="301">
        <f t="shared" si="1"/>
        <v>56.732215552127755</v>
      </c>
    </row>
    <row r="132" spans="1:13" s="277" customFormat="1" ht="16.5" customHeight="1">
      <c r="A132" s="53"/>
      <c r="B132" s="281" t="s">
        <v>122</v>
      </c>
      <c r="C132" s="284"/>
      <c r="D132" s="284"/>
      <c r="E132" s="285"/>
      <c r="F132" s="297">
        <f>[2]Saisie_IPI!D17</f>
        <v>119.617799313237</v>
      </c>
      <c r="G132" s="298">
        <f>[2]Saisie_IPI!E17</f>
        <v>160.40761570617099</v>
      </c>
      <c r="H132" s="299">
        <f>[2]Saisie_IPI!F17</f>
        <v>125.28818308012499</v>
      </c>
      <c r="I132" s="298">
        <f>[2]Saisie_IPI!G17</f>
        <v>120.921002253588</v>
      </c>
      <c r="J132" s="300">
        <f>[2]Saisie_IPI!H17</f>
        <v>109.953115353095</v>
      </c>
      <c r="K132" s="290"/>
      <c r="L132" s="301">
        <f t="shared" si="0"/>
        <v>-9.0702910959105552</v>
      </c>
      <c r="M132" s="301">
        <f t="shared" si="1"/>
        <v>-8.0796369901719896</v>
      </c>
    </row>
    <row r="133" spans="1:13" s="277" customFormat="1" ht="16.5" customHeight="1">
      <c r="A133" s="53"/>
      <c r="B133" s="281" t="s">
        <v>123</v>
      </c>
      <c r="C133" s="284"/>
      <c r="D133" s="284"/>
      <c r="E133" s="285"/>
      <c r="F133" s="297">
        <f>[2]Saisie_IPI!D18</f>
        <v>150.53917462685499</v>
      </c>
      <c r="G133" s="298">
        <f>[2]Saisie_IPI!E18</f>
        <v>162.42656889689201</v>
      </c>
      <c r="H133" s="299">
        <f>[2]Saisie_IPI!F18</f>
        <v>605.98636198558597</v>
      </c>
      <c r="I133" s="298">
        <f>[2]Saisie_IPI!G18</f>
        <v>556.43327548102502</v>
      </c>
      <c r="J133" s="300">
        <f>[2]Saisie_IPI!H18</f>
        <v>360.74148957494901</v>
      </c>
      <c r="K133" s="290"/>
      <c r="L133" s="301">
        <f t="shared" si="0"/>
        <v>-35.168958171472497</v>
      </c>
      <c r="M133" s="301">
        <f t="shared" si="1"/>
        <v>139.63296628211722</v>
      </c>
    </row>
    <row r="134" spans="1:13" s="277" customFormat="1" ht="28.15" customHeight="1">
      <c r="A134" s="53"/>
      <c r="B134" s="873" t="s">
        <v>124</v>
      </c>
      <c r="C134" s="874"/>
      <c r="D134" s="874"/>
      <c r="E134" s="875"/>
      <c r="F134" s="297">
        <f>[2]Saisie_IPI!D19</f>
        <v>25.174515962372102</v>
      </c>
      <c r="G134" s="298">
        <f>[2]Saisie_IPI!E19</f>
        <v>23.597832186975801</v>
      </c>
      <c r="H134" s="299">
        <f>[2]Saisie_IPI!F19</f>
        <v>21.737825259559699</v>
      </c>
      <c r="I134" s="298">
        <f>[2]Saisie_IPI!G19</f>
        <v>18.140926820416801</v>
      </c>
      <c r="J134" s="300">
        <f>[2]Saisie_IPI!H19</f>
        <v>21.372889260781001</v>
      </c>
      <c r="K134" s="290"/>
      <c r="L134" s="301">
        <f t="shared" si="0"/>
        <v>17.815861738258999</v>
      </c>
      <c r="M134" s="301">
        <f t="shared" si="1"/>
        <v>-15.101091545407764</v>
      </c>
    </row>
    <row r="135" spans="1:13" s="277" customFormat="1" ht="25.15" customHeight="1">
      <c r="A135" s="53"/>
      <c r="B135" s="873" t="s">
        <v>125</v>
      </c>
      <c r="C135" s="874"/>
      <c r="D135" s="874"/>
      <c r="E135" s="875"/>
      <c r="F135" s="297">
        <f>[2]Saisie_IPI!D20</f>
        <v>377.52009802569899</v>
      </c>
      <c r="G135" s="298">
        <f>[2]Saisie_IPI!E20</f>
        <v>491.59331143297499</v>
      </c>
      <c r="H135" s="299">
        <f>[2]Saisie_IPI!F20</f>
        <v>462.77118036251801</v>
      </c>
      <c r="I135" s="298">
        <f>[2]Saisie_IPI!G20</f>
        <v>602.46458003592795</v>
      </c>
      <c r="J135" s="300">
        <f>[2]Saisie_IPI!H20</f>
        <v>567.14206305438699</v>
      </c>
      <c r="K135" s="290"/>
      <c r="L135" s="301">
        <f t="shared" si="0"/>
        <v>-5.8630030962873336</v>
      </c>
      <c r="M135" s="301">
        <f t="shared" si="1"/>
        <v>50.228309968223158</v>
      </c>
    </row>
    <row r="136" spans="1:13" s="277" customFormat="1" ht="16.5" customHeight="1">
      <c r="A136" s="53"/>
      <c r="B136" s="281" t="s">
        <v>126</v>
      </c>
      <c r="C136" s="284"/>
      <c r="D136" s="284"/>
      <c r="E136" s="285"/>
      <c r="F136" s="297">
        <f>[2]Saisie_IPI!D21</f>
        <v>331.35385311504501</v>
      </c>
      <c r="G136" s="298">
        <f>[2]Saisie_IPI!E21</f>
        <v>113.633607116516</v>
      </c>
      <c r="H136" s="299">
        <f>[2]Saisie_IPI!F21</f>
        <v>50.525511517724503</v>
      </c>
      <c r="I136" s="298">
        <f>[2]Saisie_IPI!G21</f>
        <v>111.374033784117</v>
      </c>
      <c r="J136" s="300">
        <f>[2]Saisie_IPI!H21</f>
        <v>320.50433890505798</v>
      </c>
      <c r="K136" s="290"/>
      <c r="L136" s="301">
        <f t="shared" si="0"/>
        <v>187.77294672321094</v>
      </c>
      <c r="M136" s="301">
        <f t="shared" si="1"/>
        <v>-3.2742984902668693</v>
      </c>
    </row>
    <row r="137" spans="1:13" s="277" customFormat="1" ht="16.5" customHeight="1">
      <c r="A137" s="53"/>
      <c r="B137" s="317" t="s">
        <v>127</v>
      </c>
      <c r="C137" s="284"/>
      <c r="D137" s="284"/>
      <c r="E137" s="285"/>
      <c r="F137" s="297">
        <f>[2]Saisie_IPI!D22</f>
        <v>580.29065843135504</v>
      </c>
      <c r="G137" s="298">
        <f>[2]Saisie_IPI!E22</f>
        <v>216.76053259205301</v>
      </c>
      <c r="H137" s="299">
        <f>[2]Saisie_IPI!F22</f>
        <v>156.54401506639701</v>
      </c>
      <c r="I137" s="298">
        <f>[2]Saisie_IPI!G22</f>
        <v>453.82644744627402</v>
      </c>
      <c r="J137" s="300">
        <f>[2]Saisie_IPI!H22</f>
        <v>457.943779888314</v>
      </c>
      <c r="K137" s="290"/>
      <c r="L137" s="301">
        <f t="shared" si="0"/>
        <v>0.90724823667915899</v>
      </c>
      <c r="M137" s="301">
        <f t="shared" si="1"/>
        <v>-21.083723607367698</v>
      </c>
    </row>
    <row r="138" spans="1:13" s="277" customFormat="1" ht="16.5" customHeight="1">
      <c r="A138" s="53"/>
      <c r="B138" s="317" t="s">
        <v>128</v>
      </c>
      <c r="C138" s="284"/>
      <c r="D138" s="284"/>
      <c r="E138" s="285"/>
      <c r="F138" s="297">
        <f>[2]Saisie_IPI!D23</f>
        <v>631.56822850007995</v>
      </c>
      <c r="G138" s="298">
        <f>[2]Saisie_IPI!E23</f>
        <v>464.38368045635701</v>
      </c>
      <c r="H138" s="299">
        <f>[2]Saisie_IPI!F23</f>
        <v>549.63466349649605</v>
      </c>
      <c r="I138" s="298">
        <f>[2]Saisie_IPI!G23</f>
        <v>970.17966116014702</v>
      </c>
      <c r="J138" s="300">
        <f>[2]Saisie_IPI!H23</f>
        <v>946.05508039974495</v>
      </c>
      <c r="K138" s="290"/>
      <c r="L138" s="301">
        <f t="shared" si="0"/>
        <v>-2.4866096173933094</v>
      </c>
      <c r="M138" s="301">
        <f t="shared" si="1"/>
        <v>49.794596641845665</v>
      </c>
    </row>
    <row r="139" spans="1:13" s="277" customFormat="1" ht="16.5" customHeight="1">
      <c r="A139" s="53"/>
      <c r="B139" s="317" t="s">
        <v>129</v>
      </c>
      <c r="C139" s="284"/>
      <c r="D139" s="284"/>
      <c r="E139" s="285"/>
      <c r="F139" s="297">
        <f>[2]Saisie_IPI!D24</f>
        <v>416.33088213321298</v>
      </c>
      <c r="G139" s="298">
        <f>[2]Saisie_IPI!E24</f>
        <v>91.993821560537498</v>
      </c>
      <c r="H139" s="299">
        <f>[2]Saisie_IPI!F24</f>
        <v>181.60130997382001</v>
      </c>
      <c r="I139" s="298">
        <f>[2]Saisie_IPI!G24</f>
        <v>148.39864683425401</v>
      </c>
      <c r="J139" s="300">
        <f>[2]Saisie_IPI!H24</f>
        <v>130.27346026407901</v>
      </c>
      <c r="K139" s="290"/>
      <c r="L139" s="301">
        <f t="shared" si="0"/>
        <v>-12.213848951344531</v>
      </c>
      <c r="M139" s="301">
        <f t="shared" si="1"/>
        <v>-68.709152778535525</v>
      </c>
    </row>
    <row r="140" spans="1:13" s="277" customFormat="1" ht="16.5" customHeight="1">
      <c r="A140" s="53"/>
      <c r="B140" s="317" t="s">
        <v>130</v>
      </c>
      <c r="C140" s="284"/>
      <c r="D140" s="284"/>
      <c r="E140" s="285"/>
      <c r="F140" s="297">
        <f>[2]Saisie_IPI!D25</f>
        <v>124.31168258562801</v>
      </c>
      <c r="G140" s="298">
        <f>[2]Saisie_IPI!E25</f>
        <v>86.785562685205505</v>
      </c>
      <c r="H140" s="299">
        <f>[2]Saisie_IPI!F25</f>
        <v>92.746887131530201</v>
      </c>
      <c r="I140" s="298">
        <f>[2]Saisie_IPI!G25</f>
        <v>84.761451677546404</v>
      </c>
      <c r="J140" s="300">
        <f>[2]Saisie_IPI!H25</f>
        <v>93.847200186018497</v>
      </c>
      <c r="K140" s="290"/>
      <c r="L140" s="301">
        <f t="shared" si="0"/>
        <v>10.719198796920715</v>
      </c>
      <c r="M140" s="301">
        <f t="shared" si="1"/>
        <v>-24.506532102181989</v>
      </c>
    </row>
    <row r="141" spans="1:13" s="277" customFormat="1" ht="16.5" customHeight="1">
      <c r="A141" s="53"/>
      <c r="B141" s="317" t="s">
        <v>131</v>
      </c>
      <c r="C141" s="284"/>
      <c r="D141" s="284"/>
      <c r="E141" s="285"/>
      <c r="F141" s="297">
        <f>[2]Saisie_IPI!D26</f>
        <v>111.892422883012</v>
      </c>
      <c r="G141" s="298">
        <f>[2]Saisie_IPI!E26</f>
        <v>65.879461884514001</v>
      </c>
      <c r="H141" s="299">
        <f>[2]Saisie_IPI!F26</f>
        <v>124.704393435787</v>
      </c>
      <c r="I141" s="298">
        <f>[2]Saisie_IPI!G26</f>
        <v>35.317103990185799</v>
      </c>
      <c r="J141" s="300">
        <f>[2]Saisie_IPI!H26</f>
        <v>67.383445573685904</v>
      </c>
      <c r="K141" s="290"/>
      <c r="L141" s="301">
        <f t="shared" si="0"/>
        <v>90.79550121779792</v>
      </c>
      <c r="M141" s="301">
        <f t="shared" si="1"/>
        <v>-39.77836582899095</v>
      </c>
    </row>
    <row r="142" spans="1:13" s="277" customFormat="1" ht="16.5" customHeight="1">
      <c r="A142" s="53"/>
      <c r="B142" s="317" t="s">
        <v>132</v>
      </c>
      <c r="C142" s="284"/>
      <c r="D142" s="284"/>
      <c r="E142" s="285"/>
      <c r="F142" s="297">
        <f>[2]Saisie_IPI!D27</f>
        <v>226.36355223297301</v>
      </c>
      <c r="G142" s="298">
        <f>[2]Saisie_IPI!E27</f>
        <v>179.16869725560801</v>
      </c>
      <c r="H142" s="299">
        <f>[2]Saisie_IPI!F27</f>
        <v>180.221373732177</v>
      </c>
      <c r="I142" s="298">
        <f>[2]Saisie_IPI!G27</f>
        <v>191.69130346430001</v>
      </c>
      <c r="J142" s="300">
        <f>[2]Saisie_IPI!H27</f>
        <v>194.14102232721299</v>
      </c>
      <c r="K142" s="290"/>
      <c r="L142" s="301">
        <f t="shared" si="0"/>
        <v>1.2779499219009782</v>
      </c>
      <c r="M142" s="301">
        <f t="shared" si="1"/>
        <v>-14.234857859359195</v>
      </c>
    </row>
    <row r="143" spans="1:13" s="277" customFormat="1" ht="16.5" customHeight="1">
      <c r="A143" s="53"/>
      <c r="B143" s="317" t="s">
        <v>133</v>
      </c>
      <c r="C143" s="284"/>
      <c r="D143" s="284"/>
      <c r="E143" s="285"/>
      <c r="F143" s="297">
        <f>[2]Saisie_IPI!D28</f>
        <v>83.837423685959493</v>
      </c>
      <c r="G143" s="298">
        <f>[2]Saisie_IPI!E28</f>
        <v>136.468096751692</v>
      </c>
      <c r="H143" s="299">
        <f>[2]Saisie_IPI!F28</f>
        <v>195.168072401236</v>
      </c>
      <c r="I143" s="298">
        <f>[2]Saisie_IPI!G28</f>
        <v>155.63287173366399</v>
      </c>
      <c r="J143" s="300">
        <f>[2]Saisie_IPI!H28</f>
        <v>129.03347930170699</v>
      </c>
      <c r="K143" s="290"/>
      <c r="L143" s="301">
        <f t="shared" si="0"/>
        <v>-17.091114579879239</v>
      </c>
      <c r="M143" s="301">
        <f t="shared" si="1"/>
        <v>53.909165654999256</v>
      </c>
    </row>
    <row r="144" spans="1:13" s="277" customFormat="1" ht="16.5" customHeight="1">
      <c r="A144" s="53"/>
      <c r="B144" s="317" t="s">
        <v>134</v>
      </c>
      <c r="C144" s="284"/>
      <c r="D144" s="284"/>
      <c r="E144" s="285"/>
      <c r="F144" s="297">
        <f>[2]Saisie_IPI!D29</f>
        <v>737.34600420678203</v>
      </c>
      <c r="G144" s="298">
        <f>[2]Saisie_IPI!E29</f>
        <v>2944.7490862155901</v>
      </c>
      <c r="H144" s="299">
        <f>[2]Saisie_IPI!F29</f>
        <v>815.49455812625297</v>
      </c>
      <c r="I144" s="298">
        <f>[2]Saisie_IPI!G29</f>
        <v>221.54322524885501</v>
      </c>
      <c r="J144" s="300">
        <f>[2]Saisie_IPI!H29</f>
        <v>220.68747873474101</v>
      </c>
      <c r="K144" s="290"/>
      <c r="L144" s="301">
        <f t="shared" si="0"/>
        <v>-0.38626616234946898</v>
      </c>
      <c r="M144" s="301">
        <f t="shared" si="1"/>
        <v>-70.070024455865749</v>
      </c>
    </row>
    <row r="145" spans="1:14" s="296" customFormat="1" ht="28.5" customHeight="1">
      <c r="A145" s="254"/>
      <c r="B145" s="876" t="s">
        <v>135</v>
      </c>
      <c r="C145" s="877"/>
      <c r="D145" s="877"/>
      <c r="E145" s="878"/>
      <c r="F145" s="286">
        <f>[2]Saisie_IPI!D30</f>
        <v>470.60815600938798</v>
      </c>
      <c r="G145" s="292">
        <f>[2]Saisie_IPI!E30</f>
        <v>522.98998530072595</v>
      </c>
      <c r="H145" s="288">
        <f>[2]Saisie_IPI!F30</f>
        <v>590.61249260889099</v>
      </c>
      <c r="I145" s="292">
        <f>[2]Saisie_IPI!G30</f>
        <v>454.74531988534801</v>
      </c>
      <c r="J145" s="289">
        <f>[2]Saisie_IPI!H30</f>
        <v>522.57409321019702</v>
      </c>
      <c r="K145" s="295"/>
      <c r="L145" s="291">
        <f t="shared" si="0"/>
        <v>14.915771610788697</v>
      </c>
      <c r="M145" s="291">
        <f t="shared" si="1"/>
        <v>11.042294218073945</v>
      </c>
      <c r="N145" s="277"/>
    </row>
    <row r="146" spans="1:14" s="277" customFormat="1" ht="16.5" customHeight="1">
      <c r="A146" s="53"/>
      <c r="B146" s="317" t="s">
        <v>136</v>
      </c>
      <c r="C146" s="284"/>
      <c r="D146" s="284"/>
      <c r="E146" s="285"/>
      <c r="F146" s="297">
        <f>[2]Saisie_IPI!D31</f>
        <v>520.32279815704101</v>
      </c>
      <c r="G146" s="298">
        <f>[2]Saisie_IPI!E31</f>
        <v>621.08567513616799</v>
      </c>
      <c r="H146" s="299">
        <f>[2]Saisie_IPI!F31</f>
        <v>777.11357895687797</v>
      </c>
      <c r="I146" s="298">
        <f>[2]Saisie_IPI!G31</f>
        <v>532.84651715751795</v>
      </c>
      <c r="J146" s="300">
        <f>[2]Saisie_IPI!H31</f>
        <v>625.57524953953396</v>
      </c>
      <c r="K146" s="290"/>
      <c r="L146" s="301">
        <f t="shared" si="0"/>
        <v>17.402522001397248</v>
      </c>
      <c r="M146" s="301">
        <f t="shared" si="1"/>
        <v>20.228299001176243</v>
      </c>
    </row>
    <row r="147" spans="1:14" s="277" customFormat="1" ht="16.5" customHeight="1">
      <c r="A147" s="53"/>
      <c r="B147" s="317" t="s">
        <v>137</v>
      </c>
      <c r="C147" s="284"/>
      <c r="D147" s="284"/>
      <c r="E147" s="285"/>
      <c r="F147" s="297">
        <f>[2]Saisie_IPI!D32</f>
        <v>250.32489405001201</v>
      </c>
      <c r="G147" s="298">
        <f>[2]Saisie_IPI!E32</f>
        <v>254.44143305711901</v>
      </c>
      <c r="H147" s="299">
        <f>[2]Saisie_IPI!F32</f>
        <v>228.306301964977</v>
      </c>
      <c r="I147" s="298">
        <f>[2]Saisie_IPI!G32</f>
        <v>226.848158376024</v>
      </c>
      <c r="J147" s="300">
        <f>[2]Saisie_IPI!H32</f>
        <v>250.353863302343</v>
      </c>
      <c r="K147" s="318"/>
      <c r="L147" s="301">
        <f t="shared" si="0"/>
        <v>10.361867204297903</v>
      </c>
      <c r="M147" s="301">
        <f t="shared" si="1"/>
        <v>1.1572661377101667E-2</v>
      </c>
    </row>
    <row r="148" spans="1:14" s="277" customFormat="1" ht="16.5" customHeight="1">
      <c r="A148" s="53"/>
      <c r="B148" s="257" t="s">
        <v>109</v>
      </c>
      <c r="C148" s="319"/>
      <c r="D148" s="320"/>
      <c r="E148" s="321"/>
      <c r="F148" s="321"/>
      <c r="G148" s="322"/>
      <c r="H148" s="321"/>
      <c r="I148" s="321"/>
      <c r="J148" s="321"/>
      <c r="K148" s="321"/>
      <c r="L148" s="323"/>
      <c r="M148" s="323"/>
    </row>
    <row r="149" spans="1:14" ht="16.5" customHeight="1"/>
    <row r="150" spans="1:14" s="277" customFormat="1" ht="16.5" customHeight="1">
      <c r="A150" s="53"/>
      <c r="B150" s="274" t="s">
        <v>138</v>
      </c>
      <c r="C150" s="275"/>
      <c r="D150" s="275"/>
      <c r="E150" s="303"/>
      <c r="F150" s="164" t="str">
        <f>[2]Saisie_IPPI!D6</f>
        <v>4. TRIM.</v>
      </c>
      <c r="G150" s="164" t="str">
        <f>[2]Saisie_IPPI!E6</f>
        <v>1. TRIM.</v>
      </c>
      <c r="H150" s="164" t="str">
        <f>[2]Saisie_IPPI!F6</f>
        <v>2. TRIM.</v>
      </c>
      <c r="I150" s="164" t="str">
        <f>[2]Saisie_IPPI!G6</f>
        <v>3. TRIM.</v>
      </c>
      <c r="J150" s="164" t="str">
        <f>[2]Saisie_IPPI!H6</f>
        <v>4.Trim</v>
      </c>
      <c r="K150" s="276"/>
      <c r="L150" s="872" t="s">
        <v>39</v>
      </c>
      <c r="M150" s="872"/>
    </row>
    <row r="151" spans="1:14" s="277" customFormat="1" ht="16.5" customHeight="1">
      <c r="A151" s="53"/>
      <c r="B151" s="278" t="s">
        <v>112</v>
      </c>
      <c r="C151" s="279"/>
      <c r="D151" s="279"/>
      <c r="E151" s="311"/>
      <c r="F151" s="164">
        <f>[2]Saisie_IPPI!D7</f>
        <v>2024</v>
      </c>
      <c r="G151" s="164">
        <f>[2]Saisie_IPPI!E7</f>
        <v>2025</v>
      </c>
      <c r="H151" s="164">
        <f>[2]Saisie_IPPI!F7</f>
        <v>2025</v>
      </c>
      <c r="I151" s="164">
        <f>[2]Saisie_IPPI!G7</f>
        <v>2025</v>
      </c>
      <c r="J151" s="164">
        <f>[2]Saisie_IPPI!H7</f>
        <v>2025</v>
      </c>
      <c r="K151" s="53"/>
      <c r="L151" s="164" t="s">
        <v>42</v>
      </c>
      <c r="M151" s="280" t="s">
        <v>43</v>
      </c>
    </row>
    <row r="152" spans="1:14" s="277" customFormat="1" ht="16.5" customHeight="1">
      <c r="A152" s="53"/>
      <c r="B152" s="281"/>
      <c r="F152" s="53"/>
      <c r="G152" s="53"/>
      <c r="H152" s="53"/>
      <c r="I152" s="53"/>
      <c r="J152" s="53"/>
      <c r="K152" s="53"/>
      <c r="L152" s="53"/>
      <c r="M152" s="324"/>
    </row>
    <row r="153" spans="1:14" s="277" customFormat="1" ht="16.5" customHeight="1">
      <c r="A153" s="53"/>
      <c r="B153" s="325"/>
      <c r="C153" s="326"/>
      <c r="D153" s="326"/>
      <c r="E153" s="327"/>
      <c r="F153" s="328"/>
      <c r="G153" s="329"/>
      <c r="H153" s="330"/>
      <c r="I153" s="329"/>
      <c r="J153" s="328"/>
      <c r="K153" s="331"/>
      <c r="L153" s="332"/>
      <c r="M153" s="332"/>
    </row>
    <row r="154" spans="1:14" s="277" customFormat="1" ht="16.5" customHeight="1">
      <c r="A154" s="53"/>
      <c r="B154" s="325" t="s">
        <v>139</v>
      </c>
      <c r="C154" s="326"/>
      <c r="D154" s="326"/>
      <c r="E154" s="327"/>
      <c r="F154" s="333">
        <f>[2]Saisie_IPPI!D8</f>
        <v>152.91017097087899</v>
      </c>
      <c r="G154" s="334">
        <f>[2]Saisie_IPPI!E8</f>
        <v>161.08062003822499</v>
      </c>
      <c r="H154" s="335">
        <f>[2]Saisie_IPPI!F8</f>
        <v>166.48649495506001</v>
      </c>
      <c r="I154" s="334">
        <f>[2]Saisie_IPPI!G8</f>
        <v>166.30014996388499</v>
      </c>
      <c r="J154" s="333">
        <f>[2]Saisie_IPPI!H8</f>
        <v>185.47574883165299</v>
      </c>
      <c r="K154" s="331"/>
      <c r="L154" s="336">
        <f>(J154/I154-1)*100</f>
        <v>11.530716521862615</v>
      </c>
      <c r="M154" s="336">
        <f>(J154/F154-1)*100</f>
        <v>21.297195375562005</v>
      </c>
    </row>
    <row r="155" spans="1:14" s="277" customFormat="1" ht="16.5" customHeight="1">
      <c r="A155" s="53"/>
      <c r="B155" s="337"/>
      <c r="C155" s="326"/>
      <c r="D155" s="326"/>
      <c r="E155" s="327"/>
      <c r="F155" s="333"/>
      <c r="G155" s="338"/>
      <c r="H155" s="335"/>
      <c r="I155" s="338"/>
      <c r="J155" s="333"/>
      <c r="K155" s="331"/>
      <c r="L155" s="336"/>
      <c r="M155" s="336"/>
    </row>
    <row r="156" spans="1:14" s="296" customFormat="1" ht="16.5" customHeight="1">
      <c r="A156" s="254"/>
      <c r="B156" s="325" t="s">
        <v>114</v>
      </c>
      <c r="C156" s="339"/>
      <c r="D156" s="339"/>
      <c r="E156" s="340"/>
      <c r="F156" s="333">
        <f>[2]Saisie_IPPI!D9</f>
        <v>179.595444148762</v>
      </c>
      <c r="G156" s="338">
        <f>[2]Saisie_IPPI!E9</f>
        <v>196.40944573126501</v>
      </c>
      <c r="H156" s="335">
        <f>[2]Saisie_IPPI!F9</f>
        <v>206.972216928851</v>
      </c>
      <c r="I156" s="338">
        <f>[2]Saisie_IPPI!G9</f>
        <v>206.19480811057301</v>
      </c>
      <c r="J156" s="333">
        <f>[2]Saisie_IPPI!H9</f>
        <v>251.28547246075999</v>
      </c>
      <c r="K156" s="341"/>
      <c r="L156" s="336">
        <f t="shared" ref="L156:L178" si="2">(J156/I156-1)*100</f>
        <v>21.867992100948964</v>
      </c>
      <c r="M156" s="336">
        <f t="shared" ref="M156:M178" si="3">(J156/F156-1)*100</f>
        <v>39.917509406650595</v>
      </c>
    </row>
    <row r="157" spans="1:14" s="277" customFormat="1" ht="16.5" customHeight="1">
      <c r="A157" s="53"/>
      <c r="B157" s="337" t="s">
        <v>116</v>
      </c>
      <c r="C157" s="326"/>
      <c r="D157" s="326"/>
      <c r="E157" s="327"/>
      <c r="F157" s="342">
        <f>[2]Saisie_IPPI!D10</f>
        <v>180.59328462222399</v>
      </c>
      <c r="G157" s="343">
        <f>[2]Saisie_IPPI!E10</f>
        <v>197.76274274366801</v>
      </c>
      <c r="H157" s="344">
        <f>[2]Saisie_IPPI!F10</f>
        <v>208.580987650483</v>
      </c>
      <c r="I157" s="343">
        <f>[2]Saisie_IPPI!G10</f>
        <v>207.78937288748801</v>
      </c>
      <c r="J157" s="342">
        <f>[2]Saisie_IPPI!H10</f>
        <v>253.70399944386301</v>
      </c>
      <c r="K157" s="331"/>
      <c r="L157" s="345">
        <f t="shared" si="2"/>
        <v>22.09671549528014</v>
      </c>
      <c r="M157" s="345">
        <f t="shared" si="3"/>
        <v>40.483628709991315</v>
      </c>
    </row>
    <row r="158" spans="1:14" s="277" customFormat="1" ht="16.5" customHeight="1">
      <c r="A158" s="53"/>
      <c r="B158" s="337" t="s">
        <v>117</v>
      </c>
      <c r="C158" s="326"/>
      <c r="D158" s="326"/>
      <c r="E158" s="327"/>
      <c r="F158" s="342">
        <f>[2]Saisie_IPPI!D11</f>
        <v>147.96533333333301</v>
      </c>
      <c r="G158" s="343">
        <f>[2]Saisie_IPPI!E11</f>
        <v>147.96533333333301</v>
      </c>
      <c r="H158" s="344">
        <f>[2]Saisie_IPPI!F11</f>
        <v>143.83199999999999</v>
      </c>
      <c r="I158" s="343">
        <f>[2]Saisie_IPPI!G11</f>
        <v>143.83199999999999</v>
      </c>
      <c r="J158" s="342">
        <f>[2]Saisie_IPPI!H11</f>
        <v>143.83199999999999</v>
      </c>
      <c r="K158" s="331"/>
      <c r="L158" s="345">
        <f t="shared" si="2"/>
        <v>0</v>
      </c>
      <c r="M158" s="345">
        <f t="shared" si="3"/>
        <v>-2.7934471137381456</v>
      </c>
    </row>
    <row r="159" spans="1:14" s="296" customFormat="1" ht="16.5" customHeight="1">
      <c r="A159" s="254"/>
      <c r="B159" s="325" t="s">
        <v>118</v>
      </c>
      <c r="C159" s="339"/>
      <c r="D159" s="339"/>
      <c r="E159" s="340"/>
      <c r="F159" s="333">
        <f>[2]Saisie_IPPI!D12</f>
        <v>130.926285799651</v>
      </c>
      <c r="G159" s="338">
        <f>[2]Saisie_IPPI!E12</f>
        <v>131.98223401094401</v>
      </c>
      <c r="H159" s="335">
        <f>[2]Saisie_IPPI!F12</f>
        <v>133.80432007589701</v>
      </c>
      <c r="I159" s="338">
        <f>[2]Saisie_IPPI!G12</f>
        <v>134.15728140788499</v>
      </c>
      <c r="J159" s="333">
        <f>[2]Saisie_IPPI!H12</f>
        <v>134.12284692382099</v>
      </c>
      <c r="K159" s="341"/>
      <c r="L159" s="336">
        <f t="shared" si="2"/>
        <v>-2.5667249442329343E-2</v>
      </c>
      <c r="M159" s="336">
        <f t="shared" si="3"/>
        <v>2.4414968351439414</v>
      </c>
    </row>
    <row r="160" spans="1:14" s="277" customFormat="1" ht="16.5" customHeight="1">
      <c r="A160" s="53"/>
      <c r="B160" s="337" t="s">
        <v>119</v>
      </c>
      <c r="C160" s="326"/>
      <c r="D160" s="326"/>
      <c r="E160" s="327"/>
      <c r="F160" s="342">
        <f>[2]Saisie_IPPI!D13</f>
        <v>191.59708326575401</v>
      </c>
      <c r="G160" s="343">
        <f>[2]Saisie_IPPI!E13</f>
        <v>191.39739730177601</v>
      </c>
      <c r="H160" s="344">
        <f>[2]Saisie_IPPI!F13</f>
        <v>184.885158907939</v>
      </c>
      <c r="I160" s="343">
        <f>[2]Saisie_IPPI!G13</f>
        <v>187.06416246651</v>
      </c>
      <c r="J160" s="342">
        <f>[2]Saisie_IPPI!H13</f>
        <v>186.91338907642799</v>
      </c>
      <c r="K160" s="331"/>
      <c r="L160" s="345">
        <f t="shared" si="2"/>
        <v>-8.0599826334459834E-2</v>
      </c>
      <c r="M160" s="345">
        <f t="shared" si="3"/>
        <v>-2.4445540138152921</v>
      </c>
    </row>
    <row r="161" spans="1:14" s="277" customFormat="1" ht="16.5" customHeight="1">
      <c r="A161" s="53"/>
      <c r="B161" s="337" t="s">
        <v>120</v>
      </c>
      <c r="C161" s="326"/>
      <c r="D161" s="326"/>
      <c r="E161" s="327"/>
      <c r="F161" s="342">
        <f>[2]Saisie_IPPI!D14</f>
        <v>99.609709857044805</v>
      </c>
      <c r="G161" s="343">
        <f>[2]Saisie_IPPI!E14</f>
        <v>99.609709857044507</v>
      </c>
      <c r="H161" s="344">
        <f>[2]Saisie_IPPI!F14</f>
        <v>99.609709857044706</v>
      </c>
      <c r="I161" s="343">
        <f>[2]Saisie_IPPI!G14</f>
        <v>99.609709857044706</v>
      </c>
      <c r="J161" s="342">
        <f>[2]Saisie_IPPI!H14</f>
        <v>99.609709857044706</v>
      </c>
      <c r="K161" s="331"/>
      <c r="L161" s="345">
        <f t="shared" si="2"/>
        <v>0</v>
      </c>
      <c r="M161" s="345">
        <f t="shared" si="3"/>
        <v>-9.9920072216264089E-14</v>
      </c>
    </row>
    <row r="162" spans="1:14" s="277" customFormat="1" ht="16.5" customHeight="1">
      <c r="A162" s="53"/>
      <c r="B162" s="337" t="s">
        <v>121</v>
      </c>
      <c r="C162" s="326"/>
      <c r="D162" s="326"/>
      <c r="E162" s="327"/>
      <c r="F162" s="342">
        <f>[2]Saisie_IPPI!D15</f>
        <v>101.21791177492899</v>
      </c>
      <c r="G162" s="343">
        <f>[2]Saisie_IPPI!E15</f>
        <v>101.217911774928</v>
      </c>
      <c r="H162" s="344">
        <f>[2]Saisie_IPPI!F15</f>
        <v>102.71275196020601</v>
      </c>
      <c r="I162" s="343">
        <f>[2]Saisie_IPPI!G15</f>
        <v>102.71275196020601</v>
      </c>
      <c r="J162" s="342">
        <f>[2]Saisie_IPPI!H15</f>
        <v>102.71275196020601</v>
      </c>
      <c r="K162" s="331"/>
      <c r="L162" s="345">
        <f t="shared" si="2"/>
        <v>0</v>
      </c>
      <c r="M162" s="345">
        <f t="shared" si="3"/>
        <v>1.4768534136536893</v>
      </c>
    </row>
    <row r="163" spans="1:14" s="277" customFormat="1" ht="16.5" customHeight="1">
      <c r="A163" s="53"/>
      <c r="B163" s="337" t="s">
        <v>122</v>
      </c>
      <c r="C163" s="326"/>
      <c r="D163" s="326"/>
      <c r="E163" s="327"/>
      <c r="F163" s="342">
        <f>[2]Saisie_IPPI!D16</f>
        <v>99.319096252900394</v>
      </c>
      <c r="G163" s="343">
        <f>[2]Saisie_IPPI!E16</f>
        <v>99.125825561446803</v>
      </c>
      <c r="H163" s="344">
        <f>[2]Saisie_IPPI!F16</f>
        <v>124.22359914294201</v>
      </c>
      <c r="I163" s="343">
        <f>[2]Saisie_IPPI!G16</f>
        <v>124.22359914294201</v>
      </c>
      <c r="J163" s="342">
        <f>[2]Saisie_IPPI!H16</f>
        <v>124.22359914294201</v>
      </c>
      <c r="K163" s="331"/>
      <c r="L163" s="345">
        <f t="shared" si="2"/>
        <v>0</v>
      </c>
      <c r="M163" s="345">
        <f t="shared" si="3"/>
        <v>25.075241146603091</v>
      </c>
    </row>
    <row r="164" spans="1:14" s="277" customFormat="1" ht="16.5" customHeight="1">
      <c r="A164" s="53"/>
      <c r="B164" s="337" t="s">
        <v>123</v>
      </c>
      <c r="C164" s="326"/>
      <c r="D164" s="326"/>
      <c r="E164" s="327"/>
      <c r="F164" s="342">
        <f>[2]Saisie_IPPI!D17</f>
        <v>99.754151645051195</v>
      </c>
      <c r="G164" s="343">
        <f>[2]Saisie_IPPI!E17</f>
        <v>99.754151645050896</v>
      </c>
      <c r="H164" s="344">
        <f>[2]Saisie_IPPI!F17</f>
        <v>99.754151645051195</v>
      </c>
      <c r="I164" s="343">
        <f>[2]Saisie_IPPI!G17</f>
        <v>99.754151645051195</v>
      </c>
      <c r="J164" s="342">
        <f>[2]Saisie_IPPI!H17</f>
        <v>99.754151645051195</v>
      </c>
      <c r="K164" s="331"/>
      <c r="L164" s="345">
        <f t="shared" si="2"/>
        <v>0</v>
      </c>
      <c r="M164" s="345">
        <f t="shared" si="3"/>
        <v>0</v>
      </c>
    </row>
    <row r="165" spans="1:14" s="277" customFormat="1" ht="29.1" customHeight="1">
      <c r="A165" s="53"/>
      <c r="B165" s="859" t="s">
        <v>124</v>
      </c>
      <c r="C165" s="860"/>
      <c r="D165" s="860"/>
      <c r="E165" s="861"/>
      <c r="F165" s="342">
        <f>[2]Saisie_IPPI!D18</f>
        <v>115.097996585844</v>
      </c>
      <c r="G165" s="343">
        <f>[2]Saisie_IPPI!E18</f>
        <v>115.097996585844</v>
      </c>
      <c r="H165" s="344">
        <f>[2]Saisie_IPPI!F18</f>
        <v>115.097996585844</v>
      </c>
      <c r="I165" s="343">
        <f>[2]Saisie_IPPI!G18</f>
        <v>115.097996585844</v>
      </c>
      <c r="J165" s="342">
        <f>[2]Saisie_IPPI!H18</f>
        <v>115.097996585844</v>
      </c>
      <c r="K165" s="331"/>
      <c r="L165" s="345">
        <f t="shared" si="2"/>
        <v>0</v>
      </c>
      <c r="M165" s="345">
        <f t="shared" si="3"/>
        <v>0</v>
      </c>
    </row>
    <row r="166" spans="1:14" s="277" customFormat="1" ht="29.1" customHeight="1">
      <c r="A166" s="53"/>
      <c r="B166" s="859" t="s">
        <v>125</v>
      </c>
      <c r="C166" s="860"/>
      <c r="D166" s="860"/>
      <c r="E166" s="861"/>
      <c r="F166" s="342">
        <f>[2]Saisie_IPPI!D19</f>
        <v>103.65414305957199</v>
      </c>
      <c r="G166" s="343">
        <f>[2]Saisie_IPPI!E19</f>
        <v>103.65414305957199</v>
      </c>
      <c r="H166" s="344">
        <f>[2]Saisie_IPPI!F19</f>
        <v>103.65414305957199</v>
      </c>
      <c r="I166" s="343">
        <f>[2]Saisie_IPPI!G19</f>
        <v>103.65414305957199</v>
      </c>
      <c r="J166" s="342">
        <f>[2]Saisie_IPPI!H19</f>
        <v>103.65414305957199</v>
      </c>
      <c r="K166" s="331"/>
      <c r="L166" s="345">
        <f t="shared" si="2"/>
        <v>0</v>
      </c>
      <c r="M166" s="345">
        <f t="shared" si="3"/>
        <v>0</v>
      </c>
    </row>
    <row r="167" spans="1:14" s="277" customFormat="1" ht="16.5" customHeight="1">
      <c r="A167" s="53"/>
      <c r="B167" s="337" t="s">
        <v>126</v>
      </c>
      <c r="C167" s="326"/>
      <c r="D167" s="326"/>
      <c r="E167" s="327"/>
      <c r="F167" s="342">
        <f>[2]Saisie_IPPI!D20</f>
        <v>195.329453706072</v>
      </c>
      <c r="G167" s="343">
        <f>[2]Saisie_IPPI!E20</f>
        <v>195.27504939221899</v>
      </c>
      <c r="H167" s="344">
        <f>[2]Saisie_IPPI!F20</f>
        <v>194.55814856276601</v>
      </c>
      <c r="I167" s="343">
        <f>[2]Saisie_IPPI!G20</f>
        <v>72.292141181549297</v>
      </c>
      <c r="J167" s="342">
        <f>[2]Saisie_IPPI!H20</f>
        <v>72.292141181549297</v>
      </c>
      <c r="K167" s="331"/>
      <c r="L167" s="345">
        <f t="shared" si="2"/>
        <v>0</v>
      </c>
      <c r="M167" s="345">
        <f t="shared" si="3"/>
        <v>-62.989636324722888</v>
      </c>
    </row>
    <row r="168" spans="1:14" s="277" customFormat="1" ht="16.5" customHeight="1">
      <c r="A168" s="53"/>
      <c r="B168" s="346" t="s">
        <v>127</v>
      </c>
      <c r="C168" s="326"/>
      <c r="D168" s="326"/>
      <c r="E168" s="327"/>
      <c r="F168" s="342">
        <f>[2]Saisie_IPPI!D21</f>
        <v>362.4711038639</v>
      </c>
      <c r="G168" s="343">
        <f>[2]Saisie_IPPI!E21</f>
        <v>237.65943380608201</v>
      </c>
      <c r="H168" s="344">
        <f>[2]Saisie_IPPI!F21</f>
        <v>105.620366285377</v>
      </c>
      <c r="I168" s="343">
        <f>[2]Saisie_IPPI!G21</f>
        <v>101.426925767599</v>
      </c>
      <c r="J168" s="342">
        <f>[2]Saisie_IPPI!H21</f>
        <v>101.426925767599</v>
      </c>
      <c r="K168" s="331"/>
      <c r="L168" s="345">
        <f t="shared" si="2"/>
        <v>0</v>
      </c>
      <c r="M168" s="345">
        <f t="shared" si="3"/>
        <v>-72.017927860621242</v>
      </c>
    </row>
    <row r="169" spans="1:14" s="277" customFormat="1" ht="16.5" customHeight="1">
      <c r="A169" s="53"/>
      <c r="B169" s="346" t="s">
        <v>128</v>
      </c>
      <c r="C169" s="326"/>
      <c r="D169" s="326"/>
      <c r="E169" s="327"/>
      <c r="F169" s="342">
        <f>[2]Saisie_IPPI!D22</f>
        <v>130.22654891811899</v>
      </c>
      <c r="G169" s="343">
        <f>[2]Saisie_IPPI!E22</f>
        <v>130.408506065078</v>
      </c>
      <c r="H169" s="344">
        <f>[2]Saisie_IPPI!F22</f>
        <v>130.48551267109599</v>
      </c>
      <c r="I169" s="343">
        <f>[2]Saisie_IPPI!G22</f>
        <v>130.48551267109599</v>
      </c>
      <c r="J169" s="342">
        <f>[2]Saisie_IPPI!H22</f>
        <v>130.48551267109701</v>
      </c>
      <c r="K169" s="331"/>
      <c r="L169" s="345">
        <f t="shared" si="2"/>
        <v>7.7715611723760958E-13</v>
      </c>
      <c r="M169" s="345">
        <f t="shared" si="3"/>
        <v>0.19885634314156242</v>
      </c>
    </row>
    <row r="170" spans="1:14" s="277" customFormat="1" ht="16.5" customHeight="1">
      <c r="A170" s="53"/>
      <c r="B170" s="346" t="s">
        <v>129</v>
      </c>
      <c r="C170" s="326"/>
      <c r="D170" s="326"/>
      <c r="E170" s="327"/>
      <c r="F170" s="342">
        <f>[2]Saisie_IPPI!D23</f>
        <v>199.094486332017</v>
      </c>
      <c r="G170" s="343">
        <f>[2]Saisie_IPPI!E23</f>
        <v>200.77499834521799</v>
      </c>
      <c r="H170" s="344">
        <f>[2]Saisie_IPPI!F23</f>
        <v>204.07400079094401</v>
      </c>
      <c r="I170" s="343">
        <f>[2]Saisie_IPPI!G23</f>
        <v>205.31327628256301</v>
      </c>
      <c r="J170" s="342">
        <f>[2]Saisie_IPPI!H23</f>
        <v>205.68178549151901</v>
      </c>
      <c r="K170" s="331"/>
      <c r="L170" s="345">
        <f t="shared" si="2"/>
        <v>0.17948630289685852</v>
      </c>
      <c r="M170" s="345">
        <f t="shared" si="3"/>
        <v>3.3086296264964288</v>
      </c>
    </row>
    <row r="171" spans="1:14" s="277" customFormat="1" ht="16.5" customHeight="1">
      <c r="A171" s="53"/>
      <c r="B171" s="346" t="s">
        <v>130</v>
      </c>
      <c r="C171" s="326"/>
      <c r="D171" s="326"/>
      <c r="E171" s="327"/>
      <c r="F171" s="342">
        <f>[2]Saisie_IPPI!D24</f>
        <v>98.515782263642294</v>
      </c>
      <c r="G171" s="343">
        <f>[2]Saisie_IPPI!E24</f>
        <v>98.515782263641896</v>
      </c>
      <c r="H171" s="344">
        <f>[2]Saisie_IPPI!F24</f>
        <v>98.398286476339393</v>
      </c>
      <c r="I171" s="343">
        <f>[2]Saisie_IPPI!G24</f>
        <v>98.398286476339507</v>
      </c>
      <c r="J171" s="342">
        <f>[2]Saisie_IPPI!H24</f>
        <v>98.408436122755404</v>
      </c>
      <c r="K171" s="331"/>
      <c r="L171" s="345">
        <f t="shared" si="2"/>
        <v>1.0314860938498427E-2</v>
      </c>
      <c r="M171" s="345">
        <f t="shared" si="3"/>
        <v>-0.10896339492043605</v>
      </c>
    </row>
    <row r="172" spans="1:14" s="277" customFormat="1" ht="16.5" customHeight="1">
      <c r="A172" s="53"/>
      <c r="B172" s="346" t="s">
        <v>131</v>
      </c>
      <c r="C172" s="326"/>
      <c r="D172" s="326"/>
      <c r="E172" s="327"/>
      <c r="F172" s="342">
        <f>[2]Saisie_IPPI!D25</f>
        <v>108.907874573556</v>
      </c>
      <c r="G172" s="343">
        <f>[2]Saisie_IPPI!E25</f>
        <v>109.156533426057</v>
      </c>
      <c r="H172" s="344">
        <f>[2]Saisie_IPPI!F25</f>
        <v>111.516136082244</v>
      </c>
      <c r="I172" s="343">
        <f>[2]Saisie_IPPI!G25</f>
        <v>111.241241444531</v>
      </c>
      <c r="J172" s="342">
        <f>[2]Saisie_IPPI!H25</f>
        <v>111.188082314244</v>
      </c>
      <c r="K172" s="331"/>
      <c r="L172" s="345">
        <f t="shared" si="2"/>
        <v>-4.7787250121178459E-2</v>
      </c>
      <c r="M172" s="345">
        <f t="shared" si="3"/>
        <v>2.0937032786807031</v>
      </c>
    </row>
    <row r="173" spans="1:14" s="277" customFormat="1" ht="16.5" customHeight="1">
      <c r="A173" s="53"/>
      <c r="B173" s="346" t="s">
        <v>132</v>
      </c>
      <c r="C173" s="326"/>
      <c r="D173" s="326"/>
      <c r="E173" s="327"/>
      <c r="F173" s="342">
        <f>[2]Saisie_IPPI!D26</f>
        <v>104.359603554063</v>
      </c>
      <c r="G173" s="343">
        <f>[2]Saisie_IPPI!E26</f>
        <v>104.010749722817</v>
      </c>
      <c r="H173" s="344">
        <f>[2]Saisie_IPPI!F26</f>
        <v>104.010749722817</v>
      </c>
      <c r="I173" s="343">
        <f>[2]Saisie_IPPI!G26</f>
        <v>104.010749722817</v>
      </c>
      <c r="J173" s="342">
        <f>[2]Saisie_IPPI!H26</f>
        <v>104.010749722817</v>
      </c>
      <c r="K173" s="331"/>
      <c r="L173" s="345">
        <f t="shared" si="2"/>
        <v>0</v>
      </c>
      <c r="M173" s="345">
        <f t="shared" si="3"/>
        <v>-0.33428052557260557</v>
      </c>
    </row>
    <row r="174" spans="1:14" s="277" customFormat="1" ht="16.5" customHeight="1">
      <c r="A174" s="53"/>
      <c r="B174" s="346" t="s">
        <v>133</v>
      </c>
      <c r="C174" s="326"/>
      <c r="D174" s="326"/>
      <c r="E174" s="327"/>
      <c r="F174" s="342">
        <f>[2]Saisie_IPPI!D27</f>
        <v>95.980687634086706</v>
      </c>
      <c r="G174" s="343">
        <f>[2]Saisie_IPPI!E27</f>
        <v>83.862216182554405</v>
      </c>
      <c r="H174" s="344">
        <f>[2]Saisie_IPPI!F27</f>
        <v>84.026837345105506</v>
      </c>
      <c r="I174" s="343">
        <f>[2]Saisie_IPPI!G27</f>
        <v>84.166970419745795</v>
      </c>
      <c r="J174" s="342">
        <f>[2]Saisie_IPPI!H27</f>
        <v>84.080861194946493</v>
      </c>
      <c r="K174" s="331"/>
      <c r="L174" s="345">
        <f t="shared" si="2"/>
        <v>-0.10230762063773158</v>
      </c>
      <c r="M174" s="345">
        <f t="shared" si="3"/>
        <v>-12.398146681868628</v>
      </c>
    </row>
    <row r="175" spans="1:14" s="277" customFormat="1" ht="16.5" customHeight="1">
      <c r="A175" s="53"/>
      <c r="B175" s="346" t="s">
        <v>134</v>
      </c>
      <c r="C175" s="326"/>
      <c r="D175" s="326"/>
      <c r="E175" s="327"/>
      <c r="F175" s="342">
        <f>[2]Saisie_IPPI!D28</f>
        <v>85.279073942501498</v>
      </c>
      <c r="G175" s="343">
        <f>[2]Saisie_IPPI!E28</f>
        <v>403.62376740920899</v>
      </c>
      <c r="H175" s="344">
        <f>[2]Saisie_IPPI!F28</f>
        <v>130.560146530785</v>
      </c>
      <c r="I175" s="343">
        <f>[2]Saisie_IPPI!G28</f>
        <v>106.138789097181</v>
      </c>
      <c r="J175" s="342">
        <f>[2]Saisie_IPPI!H28</f>
        <v>106.138789097181</v>
      </c>
      <c r="K175" s="331"/>
      <c r="L175" s="345">
        <f t="shared" si="2"/>
        <v>0</v>
      </c>
      <c r="M175" s="345">
        <f t="shared" si="3"/>
        <v>24.460531980851407</v>
      </c>
    </row>
    <row r="176" spans="1:14" s="296" customFormat="1" ht="27.4" customHeight="1">
      <c r="A176" s="254"/>
      <c r="B176" s="862" t="s">
        <v>135</v>
      </c>
      <c r="C176" s="863"/>
      <c r="D176" s="863"/>
      <c r="E176" s="864"/>
      <c r="F176" s="333">
        <f>[2]Saisie_IPPI!D29</f>
        <v>100.001858813864</v>
      </c>
      <c r="G176" s="338">
        <f>[2]Saisie_IPPI!E29</f>
        <v>100.001858813864</v>
      </c>
      <c r="H176" s="335">
        <f>[2]Saisie_IPPI!F29</f>
        <v>100.001858813864</v>
      </c>
      <c r="I176" s="338">
        <f>[2]Saisie_IPPI!G29</f>
        <v>100.001858813864</v>
      </c>
      <c r="J176" s="333">
        <f>[2]Saisie_IPPI!H29</f>
        <v>100.001858813864</v>
      </c>
      <c r="K176" s="341"/>
      <c r="L176" s="336">
        <f t="shared" si="2"/>
        <v>0</v>
      </c>
      <c r="M176" s="336">
        <f t="shared" si="3"/>
        <v>0</v>
      </c>
      <c r="N176" s="277"/>
    </row>
    <row r="177" spans="1:14" s="277" customFormat="1" ht="16.5" customHeight="1">
      <c r="A177" s="53"/>
      <c r="B177" s="346" t="s">
        <v>136</v>
      </c>
      <c r="C177" s="326"/>
      <c r="D177" s="326"/>
      <c r="E177" s="327"/>
      <c r="F177" s="342">
        <f>[2]Saisie_IPPI!D30</f>
        <v>100.003223424719</v>
      </c>
      <c r="G177" s="343">
        <f>[2]Saisie_IPPI!E30</f>
        <v>100</v>
      </c>
      <c r="H177" s="344">
        <f>[2]Saisie_IPPI!F30</f>
        <v>100</v>
      </c>
      <c r="I177" s="343">
        <f>[2]Saisie_IPPI!G30</f>
        <v>100</v>
      </c>
      <c r="J177" s="342">
        <f>[2]Saisie_IPPI!H30</f>
        <v>100</v>
      </c>
      <c r="K177" s="331"/>
      <c r="L177" s="345">
        <f t="shared" si="2"/>
        <v>0</v>
      </c>
      <c r="M177" s="345">
        <f t="shared" si="3"/>
        <v>-3.2233208176801753E-3</v>
      </c>
    </row>
    <row r="178" spans="1:14" s="277" customFormat="1" ht="16.5" customHeight="1">
      <c r="A178" s="53"/>
      <c r="B178" s="346" t="s">
        <v>137</v>
      </c>
      <c r="C178" s="326"/>
      <c r="D178" s="326"/>
      <c r="E178" s="327"/>
      <c r="F178" s="342">
        <f>[2]Saisie_IPPI!D31</f>
        <v>100</v>
      </c>
      <c r="G178" s="343">
        <f>[2]Saisie_IPPI!E31</f>
        <v>100</v>
      </c>
      <c r="H178" s="344">
        <f>[2]Saisie_IPPI!F31</f>
        <v>100</v>
      </c>
      <c r="I178" s="343">
        <f>[2]Saisie_IPPI!G31</f>
        <v>100</v>
      </c>
      <c r="J178" s="342">
        <f>[2]Saisie_IPPI!H31</f>
        <v>100</v>
      </c>
      <c r="K178" s="347"/>
      <c r="L178" s="345">
        <f t="shared" si="2"/>
        <v>0</v>
      </c>
      <c r="M178" s="345">
        <f t="shared" si="3"/>
        <v>0</v>
      </c>
    </row>
    <row r="179" spans="1:14" s="277" customFormat="1" ht="16.5" customHeight="1">
      <c r="A179" s="53"/>
      <c r="B179" s="257" t="s">
        <v>109</v>
      </c>
      <c r="C179" s="319"/>
      <c r="D179" s="320"/>
      <c r="E179" s="321"/>
      <c r="F179" s="321"/>
      <c r="G179" s="322"/>
      <c r="H179" s="321"/>
      <c r="I179" s="321"/>
      <c r="J179" s="321"/>
      <c r="K179" s="321"/>
      <c r="L179" s="323"/>
      <c r="M179" s="323"/>
    </row>
    <row r="180" spans="1:14" ht="16.5" customHeight="1">
      <c r="L180" s="43"/>
      <c r="M180" s="43"/>
    </row>
    <row r="181" spans="1:14" s="277" customFormat="1" ht="16.5" hidden="1" customHeight="1" thickBot="1">
      <c r="A181" s="53"/>
      <c r="B181" s="865" t="s">
        <v>140</v>
      </c>
      <c r="C181" s="866"/>
      <c r="D181" s="866"/>
      <c r="E181" s="867"/>
      <c r="F181" s="164" t="str">
        <f>[2]Saisie_ETC!D6</f>
        <v>3.Trim</v>
      </c>
      <c r="G181" s="164" t="str">
        <f>[2]Saisie_ETC!E6</f>
        <v>4.Trim</v>
      </c>
      <c r="H181" s="164" t="str">
        <f>[2]Saisie_ETC!F6</f>
        <v>1.Trim</v>
      </c>
      <c r="I181" s="164" t="str">
        <f>[2]Saisie_ETC!G6</f>
        <v>2.Trim</v>
      </c>
      <c r="J181" s="164" t="str">
        <f>[2]Saisie_ETC!H6</f>
        <v>3.Trim</v>
      </c>
      <c r="K181" s="164" t="str">
        <f>[2]Saisie_ETC_Prev!D6</f>
        <v>4.Trim</v>
      </c>
      <c r="L181" s="871" t="s">
        <v>39</v>
      </c>
      <c r="M181" s="871"/>
    </row>
    <row r="182" spans="1:14" s="277" customFormat="1" ht="16.5" hidden="1" customHeight="1" thickTop="1">
      <c r="A182" s="53"/>
      <c r="B182" s="868"/>
      <c r="C182" s="869"/>
      <c r="D182" s="869"/>
      <c r="E182" s="870"/>
      <c r="F182" s="164">
        <f>[2]Saisie_ETC!D7</f>
        <v>2023</v>
      </c>
      <c r="G182" s="164">
        <f>[2]Saisie_ETC!E7</f>
        <v>2023</v>
      </c>
      <c r="H182" s="164">
        <f>[2]Saisie_ETC!F7</f>
        <v>2024</v>
      </c>
      <c r="I182" s="164">
        <f>[2]Saisie_ETC!G7</f>
        <v>2024</v>
      </c>
      <c r="J182" s="164">
        <f>[2]Saisie_ETC!H7</f>
        <v>2024</v>
      </c>
      <c r="K182" s="164">
        <f>[2]Saisie_ETC_Prev!D7</f>
        <v>2024</v>
      </c>
      <c r="L182" s="348" t="s">
        <v>42</v>
      </c>
      <c r="M182" s="349" t="s">
        <v>43</v>
      </c>
    </row>
    <row r="183" spans="1:14" s="277" customFormat="1" ht="16.5" hidden="1" customHeight="1">
      <c r="A183" s="53"/>
      <c r="B183" s="350"/>
      <c r="F183" s="295"/>
      <c r="G183" s="295"/>
      <c r="H183" s="295"/>
      <c r="I183" s="295"/>
      <c r="J183" s="295"/>
      <c r="K183" s="351"/>
      <c r="L183" s="352"/>
      <c r="M183" s="353"/>
    </row>
    <row r="184" spans="1:14" s="277" customFormat="1" ht="16.5" hidden="1" customHeight="1">
      <c r="A184" s="53"/>
      <c r="B184" s="856" t="s">
        <v>141</v>
      </c>
      <c r="C184" s="857"/>
      <c r="D184" s="857"/>
      <c r="E184" s="858"/>
      <c r="F184" s="354">
        <f>[2]Saisie_ETC!D8</f>
        <v>-23.591984046356984</v>
      </c>
      <c r="G184" s="355">
        <f>[2]Saisie_ETC!E8</f>
        <v>-15.929345900695097</v>
      </c>
      <c r="H184" s="356">
        <f>[2]Saisie_ETC!F8</f>
        <v>-9.1314744769932403</v>
      </c>
      <c r="I184" s="355">
        <f>[2]Saisie_ETC!G8</f>
        <v>4.7742227651306646</v>
      </c>
      <c r="J184" s="354">
        <f>[2]Saisie_ETC!H8</f>
        <v>-33.07660787517473</v>
      </c>
      <c r="K184" s="355">
        <f>[2]Saisie_ETC_Prev!D8</f>
        <v>-3.6173339346060511</v>
      </c>
      <c r="L184" s="357">
        <f>(J184/I184-1)*100</f>
        <v>-792.81660078275513</v>
      </c>
      <c r="M184" s="357">
        <f>(J184/F184-1)*100</f>
        <v>40.202739244740783</v>
      </c>
    </row>
    <row r="185" spans="1:14" s="296" customFormat="1" ht="16.5" hidden="1" customHeight="1">
      <c r="A185" s="254"/>
      <c r="B185" s="856" t="s">
        <v>142</v>
      </c>
      <c r="C185" s="857"/>
      <c r="D185" s="857"/>
      <c r="E185" s="858"/>
      <c r="F185" s="354">
        <f>[2]Saisie_ETC!D9</f>
        <v>-23.59640629409726</v>
      </c>
      <c r="G185" s="355">
        <f>[2]Saisie_ETC!E9</f>
        <v>-14.106297916001115</v>
      </c>
      <c r="H185" s="356">
        <f>[2]Saisie_ETC!F9</f>
        <v>-46.630210563075245</v>
      </c>
      <c r="I185" s="355">
        <f>[2]Saisie_ETC!G9</f>
        <v>-7.2118699213373274</v>
      </c>
      <c r="J185" s="354">
        <f>[2]Saisie_ETC!H9</f>
        <v>-37.628006341119026</v>
      </c>
      <c r="K185" s="355">
        <f>[2]Saisie_ETC_Prev!D9</f>
        <v>-13.205405457559195</v>
      </c>
      <c r="L185" s="357">
        <f>(J185/I185-1)*100</f>
        <v>421.75104032022676</v>
      </c>
      <c r="M185" s="357">
        <f>(J185/F185-1)*100</f>
        <v>59.464987473672323</v>
      </c>
    </row>
    <row r="186" spans="1:14" s="277" customFormat="1" ht="16.5" hidden="1" customHeight="1">
      <c r="A186" s="53"/>
      <c r="B186" s="856" t="s">
        <v>143</v>
      </c>
      <c r="C186" s="857"/>
      <c r="D186" s="857"/>
      <c r="E186" s="858"/>
      <c r="F186" s="354">
        <f>[2]Saisie_ETC!D10</f>
        <v>-36.309501122809948</v>
      </c>
      <c r="G186" s="355">
        <f>[2]Saisie_ETC!E10</f>
        <v>35.989868965869526</v>
      </c>
      <c r="H186" s="356">
        <f>[2]Saisie_ETC!F10</f>
        <v>-4.7662603157978127</v>
      </c>
      <c r="I186" s="355">
        <f>[2]Saisie_ETC!G10</f>
        <v>-13.927201227087888</v>
      </c>
      <c r="J186" s="354">
        <f>[2]Saisie_ETC!H10</f>
        <v>-25.152479667181048</v>
      </c>
      <c r="K186" s="355">
        <f>[2]Saisie_ETC_Prev!D10</f>
        <v>-14.273339903409813</v>
      </c>
      <c r="L186" s="357">
        <f>(J186/I186-1)*100</f>
        <v>80.599671513759773</v>
      </c>
      <c r="M186" s="357">
        <f>(J186/F186-1)*100</f>
        <v>-30.727553699766919</v>
      </c>
    </row>
    <row r="187" spans="1:14" s="277" customFormat="1" ht="16.5" hidden="1" customHeight="1">
      <c r="A187" s="53"/>
      <c r="B187" s="856" t="s">
        <v>144</v>
      </c>
      <c r="C187" s="857"/>
      <c r="D187" s="857"/>
      <c r="E187" s="858"/>
      <c r="F187" s="354">
        <f>[2]Saisie_ETC!D11</f>
        <v>-9.6497265273791548</v>
      </c>
      <c r="G187" s="355">
        <f>[2]Saisie_ETC!E11</f>
        <v>-34.06579145178501</v>
      </c>
      <c r="H187" s="356">
        <f>[2]Saisie_ETC!F11</f>
        <v>-37.24343820087099</v>
      </c>
      <c r="I187" s="355">
        <f>[2]Saisie_ETC!G11</f>
        <v>-10.185150711926743</v>
      </c>
      <c r="J187" s="354">
        <f>[2]Saisie_ETC!H11</f>
        <v>-19.088561320920753</v>
      </c>
      <c r="K187" s="355">
        <f>[2]Saisie_ETC_Prev!D11</f>
        <v>-23.058410922971291</v>
      </c>
      <c r="L187" s="357">
        <f>(J187/I187-1)*100</f>
        <v>87.415600031997329</v>
      </c>
      <c r="M187" s="357">
        <f>(J187/F187-1)*100</f>
        <v>97.814531497455476</v>
      </c>
    </row>
    <row r="188" spans="1:14" s="296" customFormat="1" ht="16.5" hidden="1" customHeight="1">
      <c r="A188" s="254"/>
      <c r="B188" s="856" t="s">
        <v>145</v>
      </c>
      <c r="C188" s="857"/>
      <c r="D188" s="857"/>
      <c r="E188" s="858"/>
      <c r="F188" s="354"/>
      <c r="G188" s="355"/>
      <c r="H188" s="356"/>
      <c r="I188" s="355"/>
      <c r="J188" s="354"/>
      <c r="K188" s="355"/>
      <c r="L188" s="357"/>
      <c r="M188" s="357"/>
      <c r="N188" s="277"/>
    </row>
    <row r="189" spans="1:14" s="277" customFormat="1" ht="16.5" hidden="1" customHeight="1">
      <c r="A189" s="53"/>
      <c r="B189" s="358" t="s">
        <v>36</v>
      </c>
      <c r="C189" s="359"/>
      <c r="D189" s="360"/>
      <c r="E189" s="361"/>
      <c r="F189" s="361"/>
      <c r="G189" s="362"/>
      <c r="H189" s="362"/>
      <c r="I189" s="362"/>
      <c r="J189" s="362"/>
      <c r="K189" s="362"/>
      <c r="L189" s="362"/>
      <c r="M189" s="362"/>
    </row>
  </sheetData>
  <mergeCells count="21">
    <mergeCell ref="B90:G90"/>
    <mergeCell ref="B3:N3"/>
    <mergeCell ref="B4:F4"/>
    <mergeCell ref="C55:D55"/>
    <mergeCell ref="C56:D56"/>
    <mergeCell ref="C57:D57"/>
    <mergeCell ref="L181:M181"/>
    <mergeCell ref="B184:E184"/>
    <mergeCell ref="B185:E185"/>
    <mergeCell ref="L119:M119"/>
    <mergeCell ref="B134:E134"/>
    <mergeCell ref="B135:E135"/>
    <mergeCell ref="B145:E145"/>
    <mergeCell ref="L150:M150"/>
    <mergeCell ref="B165:E165"/>
    <mergeCell ref="B186:E186"/>
    <mergeCell ref="B187:E187"/>
    <mergeCell ref="B188:E188"/>
    <mergeCell ref="B166:E166"/>
    <mergeCell ref="B176:E176"/>
    <mergeCell ref="B181:E182"/>
  </mergeCells>
  <conditionalFormatting sqref="B31:B32 B60 J77 B92:B114 B116 B118">
    <cfRule type="cellIs" dxfId="21" priority="11" operator="lessThan">
      <formula>0</formula>
    </cfRule>
    <cfRule type="cellIs" dxfId="20" priority="12" operator="greaterThan">
      <formula>0</formula>
    </cfRule>
  </conditionalFormatting>
  <conditionalFormatting sqref="B34 B62:B68 B70:B78 C77 B81:B83 B85 B87:B89">
    <cfRule type="cellIs" dxfId="19" priority="21" operator="lessThan">
      <formula>0</formula>
    </cfRule>
    <cfRule type="cellIs" dxfId="18" priority="22" operator="greaterThan">
      <formula>0</formula>
    </cfRule>
  </conditionalFormatting>
  <conditionalFormatting sqref="B36">
    <cfRule type="cellIs" dxfId="17" priority="13" operator="lessThan">
      <formula>0</formula>
    </cfRule>
    <cfRule type="cellIs" dxfId="16" priority="14" operator="greaterThan">
      <formula>0</formula>
    </cfRule>
  </conditionalFormatting>
  <conditionalFormatting sqref="B55">
    <cfRule type="cellIs" dxfId="15" priority="19" operator="lessThan">
      <formula>0</formula>
    </cfRule>
    <cfRule type="cellIs" dxfId="14" priority="20" operator="greaterThan">
      <formula>0</formula>
    </cfRule>
  </conditionalFormatting>
  <conditionalFormatting sqref="B57:B58">
    <cfRule type="cellIs" dxfId="13" priority="15" operator="lessThan">
      <formula>0</formula>
    </cfRule>
    <cfRule type="cellIs" dxfId="12" priority="16" operator="greaterThan">
      <formula>0</formula>
    </cfRule>
  </conditionalFormatting>
  <conditionalFormatting sqref="C75">
    <cfRule type="cellIs" dxfId="11" priority="3" operator="lessThan">
      <formula>0</formula>
    </cfRule>
    <cfRule type="cellIs" dxfId="10" priority="4" operator="greaterThan">
      <formula>0</formula>
    </cfRule>
  </conditionalFormatting>
  <conditionalFormatting sqref="I34">
    <cfRule type="cellIs" dxfId="9" priority="5" operator="lessThan">
      <formula>0</formula>
    </cfRule>
    <cfRule type="cellIs" dxfId="8" priority="6" operator="greaterThan">
      <formula>0</formula>
    </cfRule>
  </conditionalFormatting>
  <conditionalFormatting sqref="I36">
    <cfRule type="cellIs" dxfId="7" priority="17" operator="lessThan">
      <formula>0</formula>
    </cfRule>
    <cfRule type="cellIs" dxfId="6" priority="18" operator="greaterThan">
      <formula>0</formula>
    </cfRule>
  </conditionalFormatting>
  <conditionalFormatting sqref="I56">
    <cfRule type="cellIs" dxfId="5" priority="9" operator="lessThan">
      <formula>0</formula>
    </cfRule>
    <cfRule type="cellIs" dxfId="4" priority="10" operator="greaterThan">
      <formula>0</formula>
    </cfRule>
  </conditionalFormatting>
  <conditionalFormatting sqref="I58">
    <cfRule type="cellIs" dxfId="3" priority="7" operator="lessThan">
      <formula>0</formula>
    </cfRule>
    <cfRule type="cellIs" dxfId="2" priority="8" operator="greaterThan">
      <formula>0</formula>
    </cfRule>
  </conditionalFormatting>
  <conditionalFormatting sqref="J7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59" firstPageNumber="8" orientation="portrait" useFirstPageNumber="1" r:id="rId1"/>
  <headerFooter>
    <oddHeader>&amp;LComité de Prévision et de Conjoncture&amp;RTableau de bord de l’économie 4ème trimestre 2025</oddHeader>
    <oddFooter>&amp;C&amp;"Arial,Normal"&amp;P</oddFooter>
  </headerFooter>
  <rowBreaks count="2" manualBreakCount="2">
    <brk id="69" max="16383" man="1"/>
    <brk id="1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30</vt:i4>
      </vt:variant>
    </vt:vector>
  </HeadingPairs>
  <TitlesOfParts>
    <vt:vector size="52" baseType="lpstr">
      <vt:lpstr>Couverture</vt:lpstr>
      <vt:lpstr>Garde</vt:lpstr>
      <vt:lpstr>AVANT-PROPOS</vt:lpstr>
      <vt:lpstr>SOMMAIRE</vt:lpstr>
      <vt:lpstr>RESUME</vt:lpstr>
      <vt:lpstr>SectReel_CNT</vt:lpstr>
      <vt:lpstr>SectReel_Annexe_CNT</vt:lpstr>
      <vt:lpstr>SectReel_IHPC</vt:lpstr>
      <vt:lpstr>SectReel_IPI</vt:lpstr>
      <vt:lpstr>SectReel_Elevage</vt:lpstr>
      <vt:lpstr>SectReel_Agriculture</vt:lpstr>
      <vt:lpstr>SectReel_AnnexeAgri</vt:lpstr>
      <vt:lpstr>Finances Pub</vt:lpstr>
      <vt:lpstr>Fin Pub_Annexe</vt:lpstr>
      <vt:lpstr>SecteurExt_BDP</vt:lpstr>
      <vt:lpstr>SecteurExt_ComExt</vt:lpstr>
      <vt:lpstr>SecteurExt_MatPre</vt:lpstr>
      <vt:lpstr>Sect_Ext_Annexe_CE</vt:lpstr>
      <vt:lpstr>SITMON</vt:lpstr>
      <vt:lpstr>Définitions &amp; abréviations</vt:lpstr>
      <vt:lpstr>Répartition</vt:lpstr>
      <vt:lpstr>CouvertureFin</vt:lpstr>
      <vt:lpstr>'Définitions &amp; abréviations'!Print_Area</vt:lpstr>
      <vt:lpstr>Répartition!Print_Area</vt:lpstr>
      <vt:lpstr>'AVANT-PROPOS'!Zone_d_impression</vt:lpstr>
      <vt:lpstr>Couverture!Zone_d_impression</vt:lpstr>
      <vt:lpstr>CouvertureFin!Zone_d_impression</vt:lpstr>
      <vt:lpstr>'Définitions &amp; abréviations'!Zone_d_impression</vt:lpstr>
      <vt:lpstr>'Fin Pub_Annexe'!Zone_d_impression</vt:lpstr>
      <vt:lpstr>'Finances Pub'!Zone_d_impression</vt:lpstr>
      <vt:lpstr>Répartition!Zone_d_impression</vt:lpstr>
      <vt:lpstr>RESUME!Zone_d_impression</vt:lpstr>
      <vt:lpstr>SecteurExt_BDP!Zone_d_impression</vt:lpstr>
      <vt:lpstr>SecteurExt_ComExt!Zone_d_impression</vt:lpstr>
      <vt:lpstr>SecteurExt_MatPre!Zone_d_impression</vt:lpstr>
      <vt:lpstr>SectReel_Agriculture!Zone_d_impression</vt:lpstr>
      <vt:lpstr>SectReel_Annexe_CNT!Zone_d_impression</vt:lpstr>
      <vt:lpstr>SectReel_AnnexeAgri!Zone_d_impression</vt:lpstr>
      <vt:lpstr>SectReel_CNT!Zone_d_impression</vt:lpstr>
      <vt:lpstr>SectReel_Elevage!Zone_d_impression</vt:lpstr>
      <vt:lpstr>SectReel_IHPC!Zone_d_impression</vt:lpstr>
      <vt:lpstr>SectReel_IPI!Zone_d_impression</vt:lpstr>
      <vt:lpstr>SITMON!Zone_d_impression</vt:lpstr>
      <vt:lpstr>SOMMAIRE!Zone_d_impression</vt:lpstr>
      <vt:lpstr>Couverture!Zone_d_impression_Acueil</vt:lpstr>
      <vt:lpstr>Garde!Zone_d_impression_Acueil</vt:lpstr>
      <vt:lpstr>SectReel_Agriculture!Zone_d_impression_agri</vt:lpstr>
      <vt:lpstr>SecteurExt_BDP!Zone_d_impression_BDP</vt:lpstr>
      <vt:lpstr>SectReel_CNT!Zone_d_impression_Cnt</vt:lpstr>
      <vt:lpstr>SectReel_IHPC!Zone_d_impression_IHPC</vt:lpstr>
      <vt:lpstr>SectReel_Elevage!Zone_d_impression_marah</vt:lpstr>
      <vt:lpstr>RESUME!Zone_d_impression_Resume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Issaka NIANGAO</dc:creator>
  <cp:lastModifiedBy>Issaka NIANGAO</cp:lastModifiedBy>
  <dcterms:created xsi:type="dcterms:W3CDTF">2026-05-07T08:39:14Z</dcterms:created>
  <dcterms:modified xsi:type="dcterms:W3CDTF">2026-05-07T08:49:54Z</dcterms:modified>
</cp:coreProperties>
</file>